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7740" windowHeight="8325" tabRatio="879" activeTab="0"/>
  </bookViews>
  <sheets>
    <sheet name="FY 2072-73" sheetId="1" r:id="rId1"/>
  </sheets>
  <definedNames>
    <definedName name="_xlfn.IFERROR" hidden="1">#NAME?</definedName>
    <definedName name="_xlnm.Print_Area" localSheetId="0">'FY 2072-73'!$A$50:$Q$603</definedName>
  </definedNames>
  <calcPr fullCalcOnLoad="1"/>
</workbook>
</file>

<file path=xl/sharedStrings.xml><?xml version="1.0" encoding="utf-8"?>
<sst xmlns="http://schemas.openxmlformats.org/spreadsheetml/2006/main" count="790" uniqueCount="98">
  <si>
    <t>Banks</t>
  </si>
  <si>
    <t>Note :</t>
  </si>
  <si>
    <t xml:space="preserve">Solvency </t>
  </si>
  <si>
    <t>Liquidity</t>
  </si>
  <si>
    <t>Nabil Bank Ltd.</t>
  </si>
  <si>
    <t>Nepal Bank Ltd.</t>
  </si>
  <si>
    <t>Rastriya Banijya Bank Ltd.</t>
  </si>
  <si>
    <t>Nepal Investment Bank Ltd.</t>
  </si>
  <si>
    <t>Himalayan Bank Ltd.</t>
  </si>
  <si>
    <t>Nepal Bangladesh Bank Ltd.</t>
  </si>
  <si>
    <t>Nepal SBI Bank Ltd.</t>
  </si>
  <si>
    <t>Everest Bank Ltd.</t>
  </si>
  <si>
    <t>Bank of Kathmandu Ltd.</t>
  </si>
  <si>
    <t>Lumbini Bank Ltd.</t>
  </si>
  <si>
    <t>Machhapuchhre Bank Ltd.</t>
  </si>
  <si>
    <t>Kumari Bank Ltd.</t>
  </si>
  <si>
    <t>Laxmi Bank Ltd.</t>
  </si>
  <si>
    <t>Siddharth Bank Ltd.</t>
  </si>
  <si>
    <t>Agriculture Dev. Bank Ltd.</t>
  </si>
  <si>
    <t>Prime Commercial Bank Ltd.</t>
  </si>
  <si>
    <t>Sunrise Bank Ltd.</t>
  </si>
  <si>
    <t>NMB Bank Ltd.</t>
  </si>
  <si>
    <t>S. No.</t>
  </si>
  <si>
    <t>Key Financial Indicators of  Commercial Banks (Provisional)</t>
  </si>
  <si>
    <t xml:space="preserve">Standard Chartered Bank Nepal Ltd. </t>
  </si>
  <si>
    <t xml:space="preserve">CAR %= Total Capital Fund to Total Risk Weighted Exposures. Minimum required by NRB regulation is 10% </t>
  </si>
  <si>
    <t>Sub Total</t>
  </si>
  <si>
    <t>Grand Total</t>
  </si>
  <si>
    <t># After Supervisory Review</t>
  </si>
  <si>
    <t>Janata Bank Nepal Ltd.</t>
  </si>
  <si>
    <t>Mega Bank Nepal Ltd.</t>
  </si>
  <si>
    <t>Civil Bank Ltd.</t>
  </si>
  <si>
    <t>Century Commercial Bank Ltd.</t>
  </si>
  <si>
    <t>Sanima Bank Ltd.</t>
  </si>
  <si>
    <r>
      <t xml:space="preserve">CCAR#
</t>
    </r>
    <r>
      <rPr>
        <b/>
        <i/>
        <sz val="8"/>
        <rFont val="Tahoma"/>
        <family val="2"/>
      </rPr>
      <t>(In %)</t>
    </r>
  </si>
  <si>
    <r>
      <t xml:space="preserve">CAR#
</t>
    </r>
    <r>
      <rPr>
        <b/>
        <i/>
        <sz val="8"/>
        <rFont val="Tahoma"/>
        <family val="2"/>
      </rPr>
      <t>(In %)</t>
    </r>
  </si>
  <si>
    <r>
      <t xml:space="preserve">Net Liquidity   </t>
    </r>
    <r>
      <rPr>
        <b/>
        <i/>
        <sz val="8"/>
        <rFont val="Tahoma"/>
        <family val="2"/>
      </rPr>
      <t>(In %)</t>
    </r>
  </si>
  <si>
    <t>Grand Bank Nepal Ltd.</t>
  </si>
  <si>
    <r>
      <t xml:space="preserve">SLR
</t>
    </r>
    <r>
      <rPr>
        <b/>
        <i/>
        <sz val="8"/>
        <rFont val="Tahoma"/>
        <family val="2"/>
      </rPr>
      <t>(In %)</t>
    </r>
  </si>
  <si>
    <r>
      <t xml:space="preserve">NPL*
</t>
    </r>
    <r>
      <rPr>
        <b/>
        <i/>
        <sz val="8"/>
        <rFont val="Tahoma"/>
        <family val="2"/>
      </rPr>
      <t>(In %)</t>
    </r>
  </si>
  <si>
    <r>
      <t xml:space="preserve">Total Deposit
</t>
    </r>
    <r>
      <rPr>
        <b/>
        <i/>
        <sz val="8"/>
        <rFont val="Tahoma"/>
        <family val="2"/>
      </rPr>
      <t>(Rs. In Million)</t>
    </r>
    <r>
      <rPr>
        <b/>
        <sz val="10"/>
        <rFont val="Tahoma"/>
        <family val="2"/>
      </rPr>
      <t xml:space="preserve">  </t>
    </r>
  </si>
  <si>
    <r>
      <t xml:space="preserve">LCY Deposit </t>
    </r>
    <r>
      <rPr>
        <b/>
        <i/>
        <sz val="8"/>
        <rFont val="Tahoma"/>
        <family val="2"/>
      </rPr>
      <t>(Rs. In Million)</t>
    </r>
    <r>
      <rPr>
        <b/>
        <sz val="10"/>
        <rFont val="Tahoma"/>
        <family val="2"/>
      </rPr>
      <t xml:space="preserve">  </t>
    </r>
  </si>
  <si>
    <r>
      <t xml:space="preserve">Total Loan                    </t>
    </r>
    <r>
      <rPr>
        <b/>
        <i/>
        <sz val="8"/>
        <rFont val="Tahoma"/>
        <family val="2"/>
      </rPr>
      <t>(Rs. In Million)</t>
    </r>
    <r>
      <rPr>
        <b/>
        <sz val="10"/>
        <rFont val="Tahoma"/>
        <family val="2"/>
      </rPr>
      <t xml:space="preserve">  </t>
    </r>
  </si>
  <si>
    <r>
      <t xml:space="preserve">LCY Loan                    </t>
    </r>
    <r>
      <rPr>
        <b/>
        <i/>
        <sz val="8"/>
        <rFont val="Tahoma"/>
        <family val="2"/>
      </rPr>
      <t>(Rs. In Million)</t>
    </r>
    <r>
      <rPr>
        <b/>
        <sz val="10"/>
        <rFont val="Tahoma"/>
        <family val="2"/>
      </rPr>
      <t xml:space="preserve">  </t>
    </r>
  </si>
  <si>
    <r>
      <t xml:space="preserve">Total Capital
Fund              </t>
    </r>
    <r>
      <rPr>
        <b/>
        <i/>
        <sz val="8"/>
        <rFont val="Tahoma"/>
        <family val="2"/>
      </rPr>
      <t xml:space="preserve">(Rs. In Million)  </t>
    </r>
  </si>
  <si>
    <t>Net Liquidity % = Net Liquid Assets to Total Deposits. Minimum Required 20%</t>
  </si>
  <si>
    <r>
      <t xml:space="preserve">CD Ratio*
</t>
    </r>
    <r>
      <rPr>
        <b/>
        <i/>
        <sz val="8"/>
        <rFont val="Tahoma"/>
        <family val="2"/>
      </rPr>
      <t>(In %)</t>
    </r>
  </si>
  <si>
    <r>
      <t xml:space="preserve">Core Capital           </t>
    </r>
    <r>
      <rPr>
        <b/>
        <i/>
        <sz val="8"/>
        <rFont val="Tahoma"/>
        <family val="2"/>
      </rPr>
      <t xml:space="preserve">(Rs. In Million) </t>
    </r>
  </si>
  <si>
    <r>
      <t xml:space="preserve">NPL
</t>
    </r>
    <r>
      <rPr>
        <b/>
        <i/>
        <sz val="8"/>
        <rFont val="Tahoma"/>
        <family val="2"/>
      </rPr>
      <t>(In %)</t>
    </r>
  </si>
  <si>
    <t xml:space="preserve">CD Ratio %= LCY Credit to Core Capital and LCY Deposit (as published in form No. 9.14). Should Not Exceed 80% </t>
  </si>
  <si>
    <t>NPL% = Non Performing Loan to Total Loan</t>
  </si>
  <si>
    <t>GlobalIME Bank Ltd.</t>
  </si>
  <si>
    <t>NIC Asia Bank Ltd.</t>
  </si>
  <si>
    <t>SLR%= Statutory Liquidity Reserve and minimum requirement 12%</t>
  </si>
  <si>
    <r>
      <t xml:space="preserve">Average of Productive Sector
</t>
    </r>
    <r>
      <rPr>
        <b/>
        <i/>
        <sz val="8"/>
        <rFont val="Tahoma"/>
        <family val="2"/>
      </rPr>
      <t>(In %)</t>
    </r>
  </si>
  <si>
    <r>
      <t xml:space="preserve">Average of Agri and Energy
</t>
    </r>
    <r>
      <rPr>
        <b/>
        <i/>
        <sz val="8"/>
        <rFont val="Tahoma"/>
        <family val="2"/>
      </rPr>
      <t>(In %)</t>
    </r>
  </si>
  <si>
    <t>Agri and Energy= Agriculture and energy related loan</t>
  </si>
  <si>
    <t>Productive Sector= Agriculture, energy, tourism and cottage &amp; small industries related loan</t>
  </si>
  <si>
    <t>Core Capital = Tier I capital</t>
  </si>
  <si>
    <t>Total Capital Fund = Tier I and tier II capital</t>
  </si>
  <si>
    <t xml:space="preserve">CCAR %= Core capital to total risk weighted exposures. Minimum required by NRB regulation is 6% </t>
  </si>
  <si>
    <t>Nepal Credit and Commerce Bank Ltd.</t>
  </si>
  <si>
    <t>Citizens Bank International Ltd.</t>
  </si>
  <si>
    <t>Prabhu Bank Ltd.</t>
  </si>
  <si>
    <r>
      <t xml:space="preserve">CD Ratio @
</t>
    </r>
    <r>
      <rPr>
        <b/>
        <i/>
        <sz val="8"/>
        <rFont val="Tahoma"/>
        <family val="2"/>
      </rPr>
      <t>(In %)</t>
    </r>
  </si>
  <si>
    <t xml:space="preserve"> '@ Industrial average is calculated taking average of individual bank's average CD ratio</t>
  </si>
  <si>
    <t>As on Sawan end, 2072 (Mid- August 2015)</t>
  </si>
  <si>
    <r>
      <t xml:space="preserve">CD Ratio* @
</t>
    </r>
    <r>
      <rPr>
        <b/>
        <i/>
        <sz val="8"/>
        <rFont val="Tahoma"/>
        <family val="2"/>
      </rPr>
      <t>(In %)</t>
    </r>
  </si>
  <si>
    <t>* Based on 4th Qtr of F/Y 2071/72</t>
  </si>
  <si>
    <t>As on Bhadau end, 2072 (Mid- September 2015)</t>
  </si>
  <si>
    <t>As on Asoj end, 2072 (Mid- October 2015)</t>
  </si>
  <si>
    <t>As on Mangsir end, 2072 (Mid- December 2015)</t>
  </si>
  <si>
    <t>As on Kartik end, 2072 (Mid- November 2015)</t>
  </si>
  <si>
    <t>* Based on 1st Quarter End of F/Y 2072/73</t>
  </si>
  <si>
    <t>As on Push end, 2072 (Mid- January 2016)</t>
  </si>
  <si>
    <t>As on Magh end, 2072 (Mid- February 2016)</t>
  </si>
  <si>
    <t>As on Falgun end, 2072 (Mid- March 2016)</t>
  </si>
  <si>
    <t>* Based on 2nd Quarter End of F/Y 2072/73</t>
  </si>
  <si>
    <t>As on Chait end, 2072 (Mid- April 2016)</t>
  </si>
  <si>
    <t>As on Baisakh  end, 2073 (Mid- May 2016)</t>
  </si>
  <si>
    <t>* Based on 3rd Quarter End of F/Y 2072/73</t>
  </si>
  <si>
    <t>CD Ratio %= LCY Credit to Core Capital and LCY Deposit (as published in form No. 9.14). Should Not Exceed 80% .  Industrial average is calculated taking average of individual bank's average CD ratio</t>
  </si>
  <si>
    <t>As on Jeth  end, 2073 (Mid- June 2016)</t>
  </si>
  <si>
    <r>
      <t xml:space="preserve">NPL
</t>
    </r>
    <r>
      <rPr>
        <b/>
        <i/>
        <sz val="8"/>
        <color indexed="8"/>
        <rFont val="Tahoma"/>
        <family val="2"/>
      </rPr>
      <t>(In %)</t>
    </r>
  </si>
  <si>
    <r>
      <t xml:space="preserve">Average of Productive Sector
</t>
    </r>
    <r>
      <rPr>
        <b/>
        <i/>
        <sz val="8"/>
        <color indexed="8"/>
        <rFont val="Tahoma"/>
        <family val="2"/>
      </rPr>
      <t>(In %)</t>
    </r>
  </si>
  <si>
    <r>
      <t xml:space="preserve">Average of Agri and Energy
</t>
    </r>
    <r>
      <rPr>
        <b/>
        <i/>
        <sz val="8"/>
        <color indexed="8"/>
        <rFont val="Tahoma"/>
        <family val="2"/>
      </rPr>
      <t>(In %)</t>
    </r>
  </si>
  <si>
    <r>
      <t xml:space="preserve">Core Capital           </t>
    </r>
    <r>
      <rPr>
        <b/>
        <i/>
        <sz val="8"/>
        <color indexed="8"/>
        <rFont val="Tahoma"/>
        <family val="2"/>
      </rPr>
      <t xml:space="preserve">(Rs. In Million) </t>
    </r>
  </si>
  <si>
    <r>
      <t xml:space="preserve">Total Capital
Fund              </t>
    </r>
    <r>
      <rPr>
        <b/>
        <i/>
        <sz val="8"/>
        <color indexed="8"/>
        <rFont val="Tahoma"/>
        <family val="2"/>
      </rPr>
      <t xml:space="preserve">(Rs. In Million)  </t>
    </r>
  </si>
  <si>
    <r>
      <t xml:space="preserve">CCAR#
</t>
    </r>
    <r>
      <rPr>
        <b/>
        <i/>
        <sz val="8"/>
        <color indexed="8"/>
        <rFont val="Tahoma"/>
        <family val="2"/>
      </rPr>
      <t>(In %)</t>
    </r>
  </si>
  <si>
    <r>
      <t xml:space="preserve">CAR#
</t>
    </r>
    <r>
      <rPr>
        <b/>
        <i/>
        <sz val="8"/>
        <color indexed="8"/>
        <rFont val="Tahoma"/>
        <family val="2"/>
      </rPr>
      <t>(In %)</t>
    </r>
  </si>
  <si>
    <r>
      <t xml:space="preserve">Total Deposit
</t>
    </r>
    <r>
      <rPr>
        <b/>
        <i/>
        <sz val="8"/>
        <color indexed="8"/>
        <rFont val="Tahoma"/>
        <family val="2"/>
      </rPr>
      <t>(Rs. In Million)</t>
    </r>
    <r>
      <rPr>
        <b/>
        <sz val="10"/>
        <color indexed="8"/>
        <rFont val="Tahoma"/>
        <family val="2"/>
      </rPr>
      <t xml:space="preserve">  </t>
    </r>
  </si>
  <si>
    <r>
      <t xml:space="preserve">LCY Deposit </t>
    </r>
    <r>
      <rPr>
        <b/>
        <i/>
        <sz val="8"/>
        <color indexed="8"/>
        <rFont val="Tahoma"/>
        <family val="2"/>
      </rPr>
      <t>(Rs. In Million)</t>
    </r>
    <r>
      <rPr>
        <b/>
        <sz val="10"/>
        <color indexed="8"/>
        <rFont val="Tahoma"/>
        <family val="2"/>
      </rPr>
      <t xml:space="preserve">  </t>
    </r>
  </si>
  <si>
    <r>
      <t xml:space="preserve">Total Loan                    </t>
    </r>
    <r>
      <rPr>
        <b/>
        <i/>
        <sz val="8"/>
        <color indexed="8"/>
        <rFont val="Tahoma"/>
        <family val="2"/>
      </rPr>
      <t>(Rs. In Million)</t>
    </r>
    <r>
      <rPr>
        <b/>
        <sz val="10"/>
        <color indexed="8"/>
        <rFont val="Tahoma"/>
        <family val="2"/>
      </rPr>
      <t xml:space="preserve">  </t>
    </r>
  </si>
  <si>
    <r>
      <t xml:space="preserve">LCY Loan                    </t>
    </r>
    <r>
      <rPr>
        <b/>
        <i/>
        <sz val="8"/>
        <color indexed="8"/>
        <rFont val="Tahoma"/>
        <family val="2"/>
      </rPr>
      <t>(Rs. In Million)</t>
    </r>
    <r>
      <rPr>
        <b/>
        <sz val="10"/>
        <color indexed="8"/>
        <rFont val="Tahoma"/>
        <family val="2"/>
      </rPr>
      <t xml:space="preserve">  </t>
    </r>
  </si>
  <si>
    <r>
      <t xml:space="preserve">CD Ratio
</t>
    </r>
    <r>
      <rPr>
        <b/>
        <i/>
        <sz val="8"/>
        <color indexed="8"/>
        <rFont val="Tahoma"/>
        <family val="2"/>
      </rPr>
      <t>(In %)</t>
    </r>
  </si>
  <si>
    <r>
      <t xml:space="preserve">Net Liquidity   </t>
    </r>
    <r>
      <rPr>
        <b/>
        <i/>
        <sz val="8"/>
        <color indexed="8"/>
        <rFont val="Tahoma"/>
        <family val="2"/>
      </rPr>
      <t>(In %)</t>
    </r>
  </si>
  <si>
    <r>
      <t xml:space="preserve">SLR
</t>
    </r>
    <r>
      <rPr>
        <b/>
        <i/>
        <sz val="8"/>
        <color indexed="8"/>
        <rFont val="Tahoma"/>
        <family val="2"/>
      </rPr>
      <t>(In %)</t>
    </r>
  </si>
  <si>
    <t>As on Asar  end, 2073 (Mid- July 2016)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</si>
</sst>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0000000"/>
    <numFmt numFmtId="179" formatCode="0.00000000000"/>
    <numFmt numFmtId="180" formatCode="0.000000000000"/>
    <numFmt numFmtId="181" formatCode="0.0000000000000"/>
    <numFmt numFmtId="182" formatCode="&quot;$&quot;#,##0.00"/>
    <numFmt numFmtId="183" formatCode="[$-409]dddd\,\ mmmm\ dd\,\ yyyy"/>
    <numFmt numFmtId="184" formatCode="[$-409]h:mm:ss\ AM/PM"/>
    <numFmt numFmtId="185" formatCode="0_);\(0\)"/>
    <numFmt numFmtId="186" formatCode="0.000%"/>
    <numFmt numFmtId="187" formatCode="0.0000%"/>
    <numFmt numFmtId="188" formatCode="0.00000%"/>
    <numFmt numFmtId="189" formatCode="0.000000%"/>
    <numFmt numFmtId="190" formatCode="0.0000000%"/>
    <numFmt numFmtId="191" formatCode="0.00000000%"/>
    <numFmt numFmtId="192" formatCode="0.000000000%"/>
    <numFmt numFmtId="193" formatCode="0.0000000000%"/>
    <numFmt numFmtId="194" formatCode="_(* #,##0.000_);_(* \(#,##0.000\);_(* &quot;-&quot;??_);_(@_)"/>
    <numFmt numFmtId="195" formatCode="_(* #,##0.0000_);_(* \(#,##0.0000\);_(* &quot;-&quot;??_);_(@_)"/>
    <numFmt numFmtId="196" formatCode="0.00000000000000%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12"/>
      <name val="Verdana"/>
      <family val="2"/>
    </font>
    <font>
      <b/>
      <sz val="10"/>
      <color indexed="8"/>
      <name val="Tahoma"/>
      <family val="2"/>
    </font>
    <font>
      <b/>
      <i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ahoma"/>
      <family val="2"/>
    </font>
    <font>
      <sz val="10"/>
      <color indexed="8"/>
      <name val="Tahoma"/>
      <family val="2"/>
    </font>
    <font>
      <b/>
      <sz val="12"/>
      <color indexed="8"/>
      <name val="Verdana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indent="1"/>
    </xf>
    <xf numFmtId="1" fontId="3" fillId="33" borderId="10" xfId="61" applyNumberFormat="1" applyFont="1" applyFill="1" applyBorder="1" applyAlignment="1">
      <alignment horizontal="right" vertical="center" indent="1"/>
    </xf>
    <xf numFmtId="2" fontId="3" fillId="33" borderId="10" xfId="61" applyNumberFormat="1" applyFont="1" applyFill="1" applyBorder="1" applyAlignment="1">
      <alignment horizontal="right" vertical="center" indent="1"/>
    </xf>
    <xf numFmtId="0" fontId="4" fillId="33" borderId="10" xfId="0" applyFont="1" applyFill="1" applyBorder="1" applyAlignment="1">
      <alignment horizontal="left" vertical="center" indent="1"/>
    </xf>
    <xf numFmtId="1" fontId="4" fillId="33" borderId="10" xfId="61" applyNumberFormat="1" applyFont="1" applyFill="1" applyBorder="1" applyAlignment="1">
      <alignment horizontal="right" vertical="center" indent="1"/>
    </xf>
    <xf numFmtId="2" fontId="4" fillId="33" borderId="10" xfId="61" applyNumberFormat="1" applyFont="1" applyFill="1" applyBorder="1" applyAlignment="1">
      <alignment horizontal="right" vertical="center" indent="1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1" fontId="3" fillId="33" borderId="0" xfId="0" applyNumberFormat="1" applyFont="1" applyFill="1" applyBorder="1" applyAlignment="1">
      <alignment vertical="center"/>
    </xf>
    <xf numFmtId="2" fontId="3" fillId="33" borderId="0" xfId="61" applyNumberFormat="1" applyFont="1" applyFill="1" applyBorder="1" applyAlignment="1">
      <alignment horizontal="right" vertical="center" indent="1"/>
    </xf>
    <xf numFmtId="2" fontId="3" fillId="33" borderId="0" xfId="0" applyNumberFormat="1" applyFont="1" applyFill="1" applyBorder="1" applyAlignment="1">
      <alignment vertical="center"/>
    </xf>
    <xf numFmtId="10" fontId="3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 quotePrefix="1">
      <alignment vertical="center"/>
    </xf>
    <xf numFmtId="1" fontId="49" fillId="33" borderId="10" xfId="61" applyNumberFormat="1" applyFont="1" applyFill="1" applyBorder="1" applyAlignment="1">
      <alignment horizontal="right" vertical="center" indent="1"/>
    </xf>
    <xf numFmtId="0" fontId="50" fillId="0" borderId="0" xfId="0" applyFont="1" applyFill="1" applyAlignment="1">
      <alignment vertical="center"/>
    </xf>
    <xf numFmtId="0" fontId="51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indent="1"/>
    </xf>
    <xf numFmtId="1" fontId="50" fillId="0" borderId="10" xfId="61" applyNumberFormat="1" applyFont="1" applyFill="1" applyBorder="1" applyAlignment="1">
      <alignment horizontal="right" vertical="center" indent="1"/>
    </xf>
    <xf numFmtId="2" fontId="50" fillId="0" borderId="10" xfId="61" applyNumberFormat="1" applyFont="1" applyFill="1" applyBorder="1" applyAlignment="1">
      <alignment horizontal="right" vertical="center" indent="1"/>
    </xf>
    <xf numFmtId="0" fontId="51" fillId="0" borderId="10" xfId="0" applyFont="1" applyFill="1" applyBorder="1" applyAlignment="1">
      <alignment horizontal="left" vertical="center" indent="1"/>
    </xf>
    <xf numFmtId="1" fontId="51" fillId="0" borderId="10" xfId="61" applyNumberFormat="1" applyFont="1" applyFill="1" applyBorder="1" applyAlignment="1">
      <alignment horizontal="right" vertical="center" indent="1"/>
    </xf>
    <xf numFmtId="2" fontId="51" fillId="0" borderId="10" xfId="61" applyNumberFormat="1" applyFont="1" applyFill="1" applyBorder="1" applyAlignment="1">
      <alignment horizontal="right" vertical="center" inden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/>
    </xf>
    <xf numFmtId="0" fontId="31" fillId="33" borderId="0" xfId="0" applyFont="1" applyFill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 applyProtection="1">
      <alignment horizontal="center" vertical="center"/>
      <protection hidden="1"/>
    </xf>
    <xf numFmtId="0" fontId="4" fillId="33" borderId="13" xfId="0" applyFont="1" applyFill="1" applyBorder="1" applyAlignment="1" applyProtection="1">
      <alignment horizontal="center" vertical="center"/>
      <protection hidden="1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2" fontId="49" fillId="33" borderId="11" xfId="0" applyNumberFormat="1" applyFont="1" applyFill="1" applyBorder="1" applyAlignment="1">
      <alignment horizontal="center" vertical="center"/>
    </xf>
    <xf numFmtId="2" fontId="49" fillId="33" borderId="12" xfId="0" applyNumberFormat="1" applyFont="1" applyFill="1" applyBorder="1" applyAlignment="1">
      <alignment horizontal="center" vertical="center"/>
    </xf>
    <xf numFmtId="2" fontId="49" fillId="33" borderId="13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2" fontId="51" fillId="0" borderId="11" xfId="0" applyNumberFormat="1" applyFont="1" applyFill="1" applyBorder="1" applyAlignment="1">
      <alignment horizontal="center" vertical="center"/>
    </xf>
    <xf numFmtId="2" fontId="51" fillId="0" borderId="12" xfId="0" applyNumberFormat="1" applyFont="1" applyFill="1" applyBorder="1" applyAlignment="1">
      <alignment horizontal="center" vertical="center"/>
    </xf>
    <xf numFmtId="2" fontId="51" fillId="0" borderId="13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 applyProtection="1">
      <alignment horizontal="center" vertical="center"/>
      <protection hidden="1"/>
    </xf>
    <xf numFmtId="0" fontId="51" fillId="0" borderId="13" xfId="0" applyFont="1" applyFill="1" applyBorder="1" applyAlignment="1" applyProtection="1">
      <alignment horizontal="center" vertical="center"/>
      <protection hidden="1"/>
    </xf>
    <xf numFmtId="0" fontId="51" fillId="0" borderId="14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Percent 2 10 2" xfId="62"/>
    <cellStyle name="Title" xfId="63"/>
    <cellStyle name="Total" xfId="64"/>
    <cellStyle name="Warning Text" xfId="65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3"/>
  <sheetViews>
    <sheetView tabSelected="1" zoomScale="90" zoomScaleNormal="90" zoomScaleSheetLayoutView="85" workbookViewId="0" topLeftCell="E10">
      <selection activeCell="A2" sqref="A2:Q2"/>
    </sheetView>
  </sheetViews>
  <sheetFormatPr defaultColWidth="9.140625" defaultRowHeight="12.75"/>
  <cols>
    <col min="1" max="1" width="1.57421875" style="1" customWidth="1"/>
    <col min="2" max="2" width="5.57421875" style="1" customWidth="1"/>
    <col min="3" max="3" width="36.7109375" style="1" bestFit="1" customWidth="1"/>
    <col min="4" max="4" width="12.7109375" style="1" customWidth="1"/>
    <col min="5" max="5" width="14.140625" style="1" bestFit="1" customWidth="1"/>
    <col min="6" max="7" width="10.7109375" style="1" bestFit="1" customWidth="1"/>
    <col min="8" max="8" width="13.140625" style="1" customWidth="1"/>
    <col min="9" max="9" width="12.421875" style="1" bestFit="1" customWidth="1"/>
    <col min="10" max="11" width="12.8515625" style="1" customWidth="1"/>
    <col min="12" max="12" width="11.7109375" style="1" customWidth="1"/>
    <col min="13" max="13" width="10.57421875" style="1" bestFit="1" customWidth="1"/>
    <col min="14" max="14" width="8.7109375" style="1" bestFit="1" customWidth="1"/>
    <col min="15" max="15" width="8.00390625" style="1" bestFit="1" customWidth="1"/>
    <col min="16" max="16" width="14.8515625" style="1" customWidth="1"/>
    <col min="17" max="17" width="11.00390625" style="1" customWidth="1"/>
    <col min="18" max="16384" width="9.140625" style="1" customWidth="1"/>
  </cols>
  <sheetData>
    <row r="1" spans="1:17" ht="23.25" customHeight="1">
      <c r="A1" s="18"/>
      <c r="B1" s="56" t="s">
        <v>23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5" customHeight="1">
      <c r="A2" s="34" t="s">
        <v>97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2.75" customHeight="1">
      <c r="A3" s="18"/>
      <c r="B3" s="57" t="s">
        <v>22</v>
      </c>
      <c r="C3" s="50" t="s">
        <v>0</v>
      </c>
      <c r="D3" s="59" t="s">
        <v>2</v>
      </c>
      <c r="E3" s="60"/>
      <c r="F3" s="60"/>
      <c r="G3" s="61"/>
      <c r="H3" s="59" t="s">
        <v>3</v>
      </c>
      <c r="I3" s="60"/>
      <c r="J3" s="60"/>
      <c r="K3" s="60"/>
      <c r="L3" s="60"/>
      <c r="M3" s="60"/>
      <c r="N3" s="61"/>
      <c r="O3" s="48" t="s">
        <v>83</v>
      </c>
      <c r="P3" s="48" t="s">
        <v>84</v>
      </c>
      <c r="Q3" s="48" t="s">
        <v>85</v>
      </c>
    </row>
    <row r="4" spans="1:17" ht="59.25" customHeight="1">
      <c r="A4" s="18"/>
      <c r="B4" s="58"/>
      <c r="C4" s="52"/>
      <c r="D4" s="19" t="s">
        <v>86</v>
      </c>
      <c r="E4" s="19" t="s">
        <v>87</v>
      </c>
      <c r="F4" s="19" t="s">
        <v>88</v>
      </c>
      <c r="G4" s="19" t="s">
        <v>89</v>
      </c>
      <c r="H4" s="19" t="s">
        <v>90</v>
      </c>
      <c r="I4" s="19" t="s">
        <v>91</v>
      </c>
      <c r="J4" s="19" t="s">
        <v>92</v>
      </c>
      <c r="K4" s="19" t="s">
        <v>93</v>
      </c>
      <c r="L4" s="19" t="s">
        <v>94</v>
      </c>
      <c r="M4" s="19" t="s">
        <v>95</v>
      </c>
      <c r="N4" s="19" t="s">
        <v>96</v>
      </c>
      <c r="O4" s="49"/>
      <c r="P4" s="49"/>
      <c r="Q4" s="49"/>
    </row>
    <row r="5" spans="1:17" ht="12.75">
      <c r="A5" s="18"/>
      <c r="B5" s="20">
        <v>1</v>
      </c>
      <c r="C5" s="21" t="s">
        <v>5</v>
      </c>
      <c r="D5" s="22">
        <v>6678.775000000001</v>
      </c>
      <c r="E5" s="22">
        <v>7509.646000000001</v>
      </c>
      <c r="F5" s="23">
        <v>10.146242044933638</v>
      </c>
      <c r="G5" s="23">
        <v>11.408482242292592</v>
      </c>
      <c r="H5" s="22">
        <v>89410.01877345</v>
      </c>
      <c r="I5" s="22">
        <v>89169.12241379001</v>
      </c>
      <c r="J5" s="22">
        <v>63527.26418410001</v>
      </c>
      <c r="K5" s="22">
        <v>63522.817156080004</v>
      </c>
      <c r="L5" s="23">
        <v>66</v>
      </c>
      <c r="M5" s="23">
        <v>37.2</v>
      </c>
      <c r="N5" s="23">
        <v>29.28987882076622</v>
      </c>
      <c r="O5" s="23">
        <v>2.72</v>
      </c>
      <c r="P5" s="50">
        <v>23.66</v>
      </c>
      <c r="Q5" s="53">
        <v>15.32</v>
      </c>
    </row>
    <row r="6" spans="1:17" ht="12.75">
      <c r="A6" s="18"/>
      <c r="B6" s="20">
        <v>2</v>
      </c>
      <c r="C6" s="21" t="s">
        <v>6</v>
      </c>
      <c r="D6" s="22">
        <v>8698.763401659997</v>
      </c>
      <c r="E6" s="22">
        <v>9789.303304752655</v>
      </c>
      <c r="F6" s="23">
        <v>9.959472896823316</v>
      </c>
      <c r="G6" s="23">
        <v>11.20806446165229</v>
      </c>
      <c r="H6" s="22">
        <v>146207.63000000003</v>
      </c>
      <c r="I6" s="22">
        <v>145891.73000000004</v>
      </c>
      <c r="J6" s="22">
        <v>85470.37999999999</v>
      </c>
      <c r="K6" s="22">
        <v>85451.98</v>
      </c>
      <c r="L6" s="23">
        <v>55.18</v>
      </c>
      <c r="M6" s="23">
        <v>45.7</v>
      </c>
      <c r="N6" s="23">
        <v>48.59280871898352</v>
      </c>
      <c r="O6" s="23">
        <v>3.95</v>
      </c>
      <c r="P6" s="51"/>
      <c r="Q6" s="54"/>
    </row>
    <row r="7" spans="1:17" ht="12.75">
      <c r="A7" s="18"/>
      <c r="B7" s="20">
        <v>3</v>
      </c>
      <c r="C7" s="21" t="s">
        <v>18</v>
      </c>
      <c r="D7" s="22">
        <v>18584.19465206</v>
      </c>
      <c r="E7" s="22">
        <v>20849.69185674</v>
      </c>
      <c r="F7" s="23">
        <v>11.44497040142452</v>
      </c>
      <c r="G7" s="23">
        <v>12.840163948280663</v>
      </c>
      <c r="H7" s="22">
        <v>87263.49464702999</v>
      </c>
      <c r="I7" s="22">
        <v>87257.19704532999</v>
      </c>
      <c r="J7" s="22">
        <v>83349.44420325999</v>
      </c>
      <c r="K7" s="22">
        <v>83349.44420325999</v>
      </c>
      <c r="L7" s="23">
        <v>77.33</v>
      </c>
      <c r="M7" s="23">
        <v>23.330000000000002</v>
      </c>
      <c r="N7" s="23">
        <v>16.238949754359012</v>
      </c>
      <c r="O7" s="23">
        <v>3.85</v>
      </c>
      <c r="P7" s="51"/>
      <c r="Q7" s="54"/>
    </row>
    <row r="8" spans="1:17" ht="12.75">
      <c r="A8" s="18"/>
      <c r="B8" s="20"/>
      <c r="C8" s="24" t="s">
        <v>26</v>
      </c>
      <c r="D8" s="25">
        <v>33961.733053719996</v>
      </c>
      <c r="E8" s="25">
        <v>38148.641161492655</v>
      </c>
      <c r="F8" s="26">
        <v>10.76286678190265</v>
      </c>
      <c r="G8" s="26">
        <v>12.089746482674848</v>
      </c>
      <c r="H8" s="25">
        <v>322881.1434204801</v>
      </c>
      <c r="I8" s="25">
        <v>322318.04945912</v>
      </c>
      <c r="J8" s="25">
        <v>232347.08838735998</v>
      </c>
      <c r="K8" s="25">
        <v>232324.24135933997</v>
      </c>
      <c r="L8" s="26">
        <v>66.17</v>
      </c>
      <c r="M8" s="26">
        <v>37.298408965831904</v>
      </c>
      <c r="N8" s="26">
        <v>34.364961031393776</v>
      </c>
      <c r="O8" s="26">
        <v>3.5066666666666664</v>
      </c>
      <c r="P8" s="51"/>
      <c r="Q8" s="54"/>
    </row>
    <row r="9" spans="1:17" ht="12.75">
      <c r="A9" s="18"/>
      <c r="B9" s="20">
        <v>4</v>
      </c>
      <c r="C9" s="21" t="s">
        <v>4</v>
      </c>
      <c r="D9" s="22">
        <v>11742.791704000001</v>
      </c>
      <c r="E9" s="22">
        <v>13055.219429264576</v>
      </c>
      <c r="F9" s="23">
        <v>11.290514026710666</v>
      </c>
      <c r="G9" s="23">
        <v>12.552393144952722</v>
      </c>
      <c r="H9" s="22">
        <v>110267.16594774</v>
      </c>
      <c r="I9" s="22">
        <v>89399.50691894998</v>
      </c>
      <c r="J9" s="22">
        <v>77725.60032842991</v>
      </c>
      <c r="K9" s="22">
        <v>74689.53204047991</v>
      </c>
      <c r="L9" s="23">
        <v>77.47</v>
      </c>
      <c r="M9" s="23">
        <v>26.76</v>
      </c>
      <c r="N9" s="23">
        <v>28.48922029178335</v>
      </c>
      <c r="O9" s="23">
        <v>1.14</v>
      </c>
      <c r="P9" s="51"/>
      <c r="Q9" s="54"/>
    </row>
    <row r="10" spans="1:17" ht="12.75">
      <c r="A10" s="18"/>
      <c r="B10" s="20">
        <v>5</v>
      </c>
      <c r="C10" s="21" t="s">
        <v>7</v>
      </c>
      <c r="D10" s="22">
        <v>17425.306151</v>
      </c>
      <c r="E10" s="22">
        <v>19706.200708589284</v>
      </c>
      <c r="F10" s="23">
        <v>14.298585420888928</v>
      </c>
      <c r="G10" s="23">
        <v>16.170206234039426</v>
      </c>
      <c r="H10" s="22">
        <v>108626.64100426002</v>
      </c>
      <c r="I10" s="22">
        <v>95195.35606967003</v>
      </c>
      <c r="J10" s="22">
        <v>87009.79197334999</v>
      </c>
      <c r="K10" s="22">
        <v>85870.30070015999</v>
      </c>
      <c r="L10" s="23">
        <v>77.06</v>
      </c>
      <c r="M10" s="23">
        <v>31.69</v>
      </c>
      <c r="N10" s="23">
        <v>22.01858517791552</v>
      </c>
      <c r="O10" s="23">
        <v>0.68</v>
      </c>
      <c r="P10" s="51"/>
      <c r="Q10" s="54"/>
    </row>
    <row r="11" spans="1:17" ht="12.75">
      <c r="A11" s="18"/>
      <c r="B11" s="20">
        <v>6</v>
      </c>
      <c r="C11" s="21" t="s">
        <v>24</v>
      </c>
      <c r="D11" s="22">
        <v>6736.72316807</v>
      </c>
      <c r="E11" s="22">
        <v>7455.361592949999</v>
      </c>
      <c r="F11" s="23">
        <v>14.291770129286775</v>
      </c>
      <c r="G11" s="23">
        <v>15.816341485155641</v>
      </c>
      <c r="H11" s="22">
        <v>55727.17845916299</v>
      </c>
      <c r="I11" s="22">
        <v>37883.97329182299</v>
      </c>
      <c r="J11" s="22">
        <v>31697.577658512502</v>
      </c>
      <c r="K11" s="22">
        <v>31389.754454839705</v>
      </c>
      <c r="L11" s="23">
        <v>70.34</v>
      </c>
      <c r="M11" s="23">
        <v>47.17</v>
      </c>
      <c r="N11" s="23">
        <v>37.99438023141043</v>
      </c>
      <c r="O11" s="23">
        <v>0.32</v>
      </c>
      <c r="P11" s="51"/>
      <c r="Q11" s="54"/>
    </row>
    <row r="12" spans="1:17" ht="12.75">
      <c r="A12" s="18"/>
      <c r="B12" s="20">
        <v>7</v>
      </c>
      <c r="C12" s="21" t="s">
        <v>8</v>
      </c>
      <c r="D12" s="22">
        <v>8595.896070630002</v>
      </c>
      <c r="E12" s="22">
        <v>9872.874171630003</v>
      </c>
      <c r="F12" s="23">
        <v>9.499430811088642</v>
      </c>
      <c r="G12" s="23">
        <v>10.910635066939516</v>
      </c>
      <c r="H12" s="22">
        <v>87323.14647413843</v>
      </c>
      <c r="I12" s="22">
        <v>77266.84213306186</v>
      </c>
      <c r="J12" s="22">
        <v>69100.890065</v>
      </c>
      <c r="K12" s="22">
        <v>66348.22972329</v>
      </c>
      <c r="L12" s="23">
        <v>44.27</v>
      </c>
      <c r="M12" s="23">
        <v>28.74</v>
      </c>
      <c r="N12" s="23">
        <v>20.71475436842148</v>
      </c>
      <c r="O12" s="23">
        <v>1.23</v>
      </c>
      <c r="P12" s="51"/>
      <c r="Q12" s="54"/>
    </row>
    <row r="13" spans="1:17" ht="12.75">
      <c r="A13" s="18"/>
      <c r="B13" s="20">
        <v>8</v>
      </c>
      <c r="C13" s="21" t="s">
        <v>10</v>
      </c>
      <c r="D13" s="22">
        <v>6703.121870379999</v>
      </c>
      <c r="E13" s="22">
        <v>8201.15059106128</v>
      </c>
      <c r="F13" s="23">
        <v>11.069366337989486</v>
      </c>
      <c r="G13" s="23">
        <v>13.543173172283366</v>
      </c>
      <c r="H13" s="22">
        <v>65213.51972157901</v>
      </c>
      <c r="I13" s="22">
        <v>54931.66105790401</v>
      </c>
      <c r="J13" s="22">
        <v>47542.980561128126</v>
      </c>
      <c r="K13" s="22">
        <v>46755.703589160126</v>
      </c>
      <c r="L13" s="23">
        <v>75.84</v>
      </c>
      <c r="M13" s="23">
        <v>27.279999999999998</v>
      </c>
      <c r="N13" s="23">
        <v>23.10271983922963</v>
      </c>
      <c r="O13" s="23">
        <v>0.14</v>
      </c>
      <c r="P13" s="51"/>
      <c r="Q13" s="54"/>
    </row>
    <row r="14" spans="1:17" ht="12.75">
      <c r="A14" s="18"/>
      <c r="B14" s="20">
        <v>9</v>
      </c>
      <c r="C14" s="21" t="s">
        <v>9</v>
      </c>
      <c r="D14" s="22">
        <v>5682.43779709</v>
      </c>
      <c r="E14" s="22">
        <v>6093.636028629295</v>
      </c>
      <c r="F14" s="23">
        <v>10.305634736940243</v>
      </c>
      <c r="G14" s="23">
        <v>11.051381356619896</v>
      </c>
      <c r="H14" s="22">
        <v>39932.532665729996</v>
      </c>
      <c r="I14" s="22">
        <v>38921.52487281</v>
      </c>
      <c r="J14" s="22">
        <v>32528.325232450006</v>
      </c>
      <c r="K14" s="22">
        <v>32441.380781220003</v>
      </c>
      <c r="L14" s="23">
        <v>73.11</v>
      </c>
      <c r="M14" s="23">
        <v>29.609999999999996</v>
      </c>
      <c r="N14" s="23">
        <v>19.132710667042303</v>
      </c>
      <c r="O14" s="23">
        <v>0.71</v>
      </c>
      <c r="P14" s="51"/>
      <c r="Q14" s="54"/>
    </row>
    <row r="15" spans="1:17" ht="12.75">
      <c r="A15" s="18"/>
      <c r="B15" s="20">
        <v>10</v>
      </c>
      <c r="C15" s="21" t="s">
        <v>11</v>
      </c>
      <c r="D15" s="22">
        <v>8338.895</v>
      </c>
      <c r="E15" s="22">
        <v>10193.004</v>
      </c>
      <c r="F15" s="23">
        <v>10.464925103454853</v>
      </c>
      <c r="G15" s="23">
        <v>12.791745601691321</v>
      </c>
      <c r="H15" s="22">
        <v>93735.48175659336</v>
      </c>
      <c r="I15" s="22">
        <v>81026.71398228999</v>
      </c>
      <c r="J15" s="22">
        <v>68911.54246177002</v>
      </c>
      <c r="K15" s="22">
        <v>67431.38478543001</v>
      </c>
      <c r="L15" s="23">
        <v>76.43</v>
      </c>
      <c r="M15" s="23">
        <v>35.72</v>
      </c>
      <c r="N15" s="23">
        <v>29.941164805801684</v>
      </c>
      <c r="O15" s="23">
        <v>0.63</v>
      </c>
      <c r="P15" s="51"/>
      <c r="Q15" s="54"/>
    </row>
    <row r="16" spans="1:17" ht="12.75">
      <c r="A16" s="18"/>
      <c r="B16" s="20">
        <v>11</v>
      </c>
      <c r="C16" s="21" t="s">
        <v>12</v>
      </c>
      <c r="D16" s="22">
        <v>7719.05424573583</v>
      </c>
      <c r="E16" s="22">
        <v>9422.499509883706</v>
      </c>
      <c r="F16" s="23">
        <v>10.620430545317681</v>
      </c>
      <c r="G16" s="23">
        <v>12.964153175020263</v>
      </c>
      <c r="H16" s="22">
        <v>67836.38851649</v>
      </c>
      <c r="I16" s="22">
        <v>66725.38432171999</v>
      </c>
      <c r="J16" s="22">
        <v>60317.70718341151</v>
      </c>
      <c r="K16" s="22">
        <v>57787.16261014001</v>
      </c>
      <c r="L16" s="23">
        <v>78.76</v>
      </c>
      <c r="M16" s="23">
        <v>24.709999999999997</v>
      </c>
      <c r="N16" s="23">
        <v>22.9778925782227</v>
      </c>
      <c r="O16" s="23">
        <v>2.13</v>
      </c>
      <c r="P16" s="51"/>
      <c r="Q16" s="54"/>
    </row>
    <row r="17" spans="1:17" ht="12.75">
      <c r="A17" s="18"/>
      <c r="B17" s="20">
        <v>12</v>
      </c>
      <c r="C17" s="21" t="s">
        <v>61</v>
      </c>
      <c r="D17" s="22">
        <v>3619.185447904401</v>
      </c>
      <c r="E17" s="22">
        <v>3896.6491838781994</v>
      </c>
      <c r="F17" s="23">
        <v>10.9632308057762</v>
      </c>
      <c r="G17" s="23">
        <v>11.803723513734848</v>
      </c>
      <c r="H17" s="22">
        <v>30363.555060459996</v>
      </c>
      <c r="I17" s="22">
        <v>29781.68671921</v>
      </c>
      <c r="J17" s="22">
        <v>24891.147771019998</v>
      </c>
      <c r="K17" s="22">
        <v>24802.91201148</v>
      </c>
      <c r="L17" s="23">
        <v>74.52</v>
      </c>
      <c r="M17" s="23">
        <v>32.64</v>
      </c>
      <c r="N17" s="23">
        <v>21.391668228920974</v>
      </c>
      <c r="O17" s="23">
        <v>0.9</v>
      </c>
      <c r="P17" s="51"/>
      <c r="Q17" s="54"/>
    </row>
    <row r="18" spans="1:17" ht="12.75">
      <c r="A18" s="18"/>
      <c r="B18" s="20">
        <v>13</v>
      </c>
      <c r="C18" s="21" t="s">
        <v>52</v>
      </c>
      <c r="D18" s="22">
        <v>7139.5107793302495</v>
      </c>
      <c r="E18" s="22">
        <v>8361.775990969374</v>
      </c>
      <c r="F18" s="23">
        <v>10.81000559756277</v>
      </c>
      <c r="G18" s="23">
        <v>12.660649736623043</v>
      </c>
      <c r="H18" s="22">
        <v>69487.99671929619</v>
      </c>
      <c r="I18" s="22">
        <v>67753.2218097939</v>
      </c>
      <c r="J18" s="22">
        <v>59537.808059079514</v>
      </c>
      <c r="K18" s="22">
        <v>58659.39521878002</v>
      </c>
      <c r="L18" s="23">
        <v>78.35</v>
      </c>
      <c r="M18" s="23">
        <v>23.79</v>
      </c>
      <c r="N18" s="23">
        <v>23.206219237849282</v>
      </c>
      <c r="O18" s="23">
        <v>0.82</v>
      </c>
      <c r="P18" s="51"/>
      <c r="Q18" s="54"/>
    </row>
    <row r="19" spans="1:17" ht="12.75">
      <c r="A19" s="18"/>
      <c r="B19" s="20">
        <v>14</v>
      </c>
      <c r="C19" s="21" t="s">
        <v>14</v>
      </c>
      <c r="D19" s="22">
        <v>5269.2199109817775</v>
      </c>
      <c r="E19" s="22">
        <v>5752.550389673877</v>
      </c>
      <c r="F19" s="23">
        <v>11.20050585666214</v>
      </c>
      <c r="G19" s="23">
        <v>12.227896238682751</v>
      </c>
      <c r="H19" s="22">
        <v>52291.87726991</v>
      </c>
      <c r="I19" s="22">
        <v>50544.902954499994</v>
      </c>
      <c r="J19" s="22">
        <v>44234.231644299885</v>
      </c>
      <c r="K19" s="22">
        <v>43784.46321709989</v>
      </c>
      <c r="L19" s="23">
        <v>74.62</v>
      </c>
      <c r="M19" s="23">
        <v>26.38</v>
      </c>
      <c r="N19" s="23">
        <v>20.373322534477634</v>
      </c>
      <c r="O19" s="23">
        <v>0.82</v>
      </c>
      <c r="P19" s="51"/>
      <c r="Q19" s="54"/>
    </row>
    <row r="20" spans="1:17" ht="12.75">
      <c r="A20" s="18"/>
      <c r="B20" s="20">
        <v>15</v>
      </c>
      <c r="C20" s="21" t="s">
        <v>15</v>
      </c>
      <c r="D20" s="22">
        <v>3954.9283603841795</v>
      </c>
      <c r="E20" s="22">
        <v>4300.116751429679</v>
      </c>
      <c r="F20" s="23">
        <v>11.052895272464143</v>
      </c>
      <c r="G20" s="23">
        <v>12.017598242488532</v>
      </c>
      <c r="H20" s="22">
        <v>37950.525143889994</v>
      </c>
      <c r="I20" s="22">
        <v>36569.09706897</v>
      </c>
      <c r="J20" s="22">
        <v>30111.445410999957</v>
      </c>
      <c r="K20" s="22">
        <v>30072.165123099956</v>
      </c>
      <c r="L20" s="23">
        <v>74.31</v>
      </c>
      <c r="M20" s="23">
        <v>30.070000000000004</v>
      </c>
      <c r="N20" s="23">
        <v>21.330231501187725</v>
      </c>
      <c r="O20" s="23">
        <v>1.29</v>
      </c>
      <c r="P20" s="51"/>
      <c r="Q20" s="54"/>
    </row>
    <row r="21" spans="1:17" ht="12.75">
      <c r="A21" s="18"/>
      <c r="B21" s="20">
        <v>16</v>
      </c>
      <c r="C21" s="21" t="s">
        <v>16</v>
      </c>
      <c r="D21" s="22">
        <v>5329.906210222955</v>
      </c>
      <c r="E21" s="22">
        <v>6076.4400525038545</v>
      </c>
      <c r="F21" s="23">
        <v>9.78165058449692</v>
      </c>
      <c r="G21" s="23">
        <v>11.151718444356732</v>
      </c>
      <c r="H21" s="22">
        <v>48154.191811104305</v>
      </c>
      <c r="I21" s="22">
        <v>45186.502049350056</v>
      </c>
      <c r="J21" s="22">
        <v>40359.56617803998</v>
      </c>
      <c r="K21" s="22">
        <v>38499.98092502999</v>
      </c>
      <c r="L21" s="23">
        <v>76.21</v>
      </c>
      <c r="M21" s="23">
        <v>21.85</v>
      </c>
      <c r="N21" s="23">
        <v>17.991845587941807</v>
      </c>
      <c r="O21" s="23">
        <v>0.8</v>
      </c>
      <c r="P21" s="51"/>
      <c r="Q21" s="54"/>
    </row>
    <row r="22" spans="1:17" ht="12.75">
      <c r="A22" s="18"/>
      <c r="B22" s="20">
        <v>17</v>
      </c>
      <c r="C22" s="21" t="s">
        <v>17</v>
      </c>
      <c r="D22" s="22">
        <v>6038.84230766821</v>
      </c>
      <c r="E22" s="22">
        <v>7720.66631415821</v>
      </c>
      <c r="F22" s="23">
        <v>8.814981863698005</v>
      </c>
      <c r="G22" s="23">
        <v>11.269963689654276</v>
      </c>
      <c r="H22" s="22">
        <v>64934.35815479999</v>
      </c>
      <c r="I22" s="22">
        <v>64089.82595463999</v>
      </c>
      <c r="J22" s="22">
        <v>56437.29933080004</v>
      </c>
      <c r="K22" s="22">
        <v>55041.68930000005</v>
      </c>
      <c r="L22" s="23">
        <v>77.55</v>
      </c>
      <c r="M22" s="23">
        <v>25.069999999999997</v>
      </c>
      <c r="N22" s="23">
        <v>22.754238104830467</v>
      </c>
      <c r="O22" s="23">
        <v>1.41</v>
      </c>
      <c r="P22" s="51"/>
      <c r="Q22" s="54"/>
    </row>
    <row r="23" spans="1:17" ht="12.75">
      <c r="A23" s="18"/>
      <c r="B23" s="20">
        <v>18</v>
      </c>
      <c r="C23" s="21" t="s">
        <v>51</v>
      </c>
      <c r="D23" s="22">
        <v>8421.047334581817</v>
      </c>
      <c r="E23" s="22">
        <v>9374.532911144419</v>
      </c>
      <c r="F23" s="23">
        <v>11.093722275210691</v>
      </c>
      <c r="G23" s="23">
        <v>12.349825436674505</v>
      </c>
      <c r="H23" s="22">
        <v>74682.91721541</v>
      </c>
      <c r="I23" s="22">
        <v>70824.84193635998</v>
      </c>
      <c r="J23" s="22">
        <v>60841.363744109985</v>
      </c>
      <c r="K23" s="22">
        <v>60182.720960589984</v>
      </c>
      <c r="L23" s="23">
        <v>76.81</v>
      </c>
      <c r="M23" s="23">
        <v>31.95</v>
      </c>
      <c r="N23" s="23">
        <v>22.462884231970452</v>
      </c>
      <c r="O23" s="23">
        <v>1.9</v>
      </c>
      <c r="P23" s="51"/>
      <c r="Q23" s="54"/>
    </row>
    <row r="24" spans="1:17" ht="12.75">
      <c r="A24" s="18"/>
      <c r="B24" s="20">
        <v>19</v>
      </c>
      <c r="C24" s="21" t="s">
        <v>62</v>
      </c>
      <c r="D24" s="22">
        <v>5179.37389165</v>
      </c>
      <c r="E24" s="22">
        <v>6042.50588231974</v>
      </c>
      <c r="F24" s="23">
        <v>11.45845880522017</v>
      </c>
      <c r="G24" s="23">
        <v>13.367987363199246</v>
      </c>
      <c r="H24" s="22">
        <v>47393.50096721001</v>
      </c>
      <c r="I24" s="22">
        <v>47013.90422217</v>
      </c>
      <c r="J24" s="22">
        <v>40567.27663336999</v>
      </c>
      <c r="K24" s="22">
        <v>40567.27663336999</v>
      </c>
      <c r="L24" s="23">
        <v>77.57</v>
      </c>
      <c r="M24" s="23">
        <v>24.63</v>
      </c>
      <c r="N24" s="23">
        <v>24.537087609289028</v>
      </c>
      <c r="O24" s="23">
        <v>1.38</v>
      </c>
      <c r="P24" s="51"/>
      <c r="Q24" s="54"/>
    </row>
    <row r="25" spans="1:17" ht="12.75">
      <c r="A25" s="18"/>
      <c r="B25" s="20">
        <v>20</v>
      </c>
      <c r="C25" s="21" t="s">
        <v>19</v>
      </c>
      <c r="D25" s="22">
        <v>5421.359434065954</v>
      </c>
      <c r="E25" s="22">
        <v>5836.095860032754</v>
      </c>
      <c r="F25" s="23">
        <v>10.89195940284661</v>
      </c>
      <c r="G25" s="23">
        <v>11.725199177750111</v>
      </c>
      <c r="H25" s="22">
        <v>48353.05796190995</v>
      </c>
      <c r="I25" s="22">
        <v>48271.88045310995</v>
      </c>
      <c r="J25" s="22">
        <v>41093.16411054355</v>
      </c>
      <c r="K25" s="22">
        <v>41044.75694573005</v>
      </c>
      <c r="L25" s="23">
        <v>77.1</v>
      </c>
      <c r="M25" s="23">
        <v>25.83</v>
      </c>
      <c r="N25" s="23">
        <v>22.007204459406335</v>
      </c>
      <c r="O25" s="23">
        <v>1.23</v>
      </c>
      <c r="P25" s="51"/>
      <c r="Q25" s="54"/>
    </row>
    <row r="26" spans="1:17" ht="12.75">
      <c r="A26" s="18"/>
      <c r="B26" s="20">
        <v>21</v>
      </c>
      <c r="C26" s="21" t="s">
        <v>20</v>
      </c>
      <c r="D26" s="22">
        <v>6042.505549999999</v>
      </c>
      <c r="E26" s="22">
        <v>6539.967717999999</v>
      </c>
      <c r="F26" s="23">
        <v>11.065246395393057</v>
      </c>
      <c r="G26" s="23">
        <v>11.976216425252016</v>
      </c>
      <c r="H26" s="22">
        <v>51650.28006352006</v>
      </c>
      <c r="I26" s="22">
        <v>50390.67753855005</v>
      </c>
      <c r="J26" s="22">
        <v>43749.12829741971</v>
      </c>
      <c r="K26" s="22">
        <v>43668.662402499715</v>
      </c>
      <c r="L26" s="23">
        <v>75.83</v>
      </c>
      <c r="M26" s="23">
        <v>26.55</v>
      </c>
      <c r="N26" s="23">
        <v>21.929109500655134</v>
      </c>
      <c r="O26" s="23">
        <v>2.3</v>
      </c>
      <c r="P26" s="51"/>
      <c r="Q26" s="54"/>
    </row>
    <row r="27" spans="1:17" ht="12.75">
      <c r="A27" s="18"/>
      <c r="B27" s="20">
        <v>22</v>
      </c>
      <c r="C27" s="21" t="s">
        <v>21</v>
      </c>
      <c r="D27" s="22">
        <v>6721.971877341726</v>
      </c>
      <c r="E27" s="22">
        <v>7868.553684933826</v>
      </c>
      <c r="F27" s="23">
        <v>9.468240388445052</v>
      </c>
      <c r="G27" s="23">
        <v>11.083259370582333</v>
      </c>
      <c r="H27" s="22">
        <v>64781.46362320857</v>
      </c>
      <c r="I27" s="22">
        <v>61317.18728726629</v>
      </c>
      <c r="J27" s="22">
        <v>54473.93101588113</v>
      </c>
      <c r="K27" s="22">
        <v>54423.30293307813</v>
      </c>
      <c r="L27" s="23">
        <v>78.69</v>
      </c>
      <c r="M27" s="23">
        <v>27.450000000000003</v>
      </c>
      <c r="N27" s="23">
        <v>19.316644275159252</v>
      </c>
      <c r="O27" s="23">
        <v>1.75</v>
      </c>
      <c r="P27" s="51"/>
      <c r="Q27" s="54"/>
    </row>
    <row r="28" spans="1:17" ht="12.75">
      <c r="A28" s="18"/>
      <c r="B28" s="20">
        <v>23</v>
      </c>
      <c r="C28" s="21" t="s">
        <v>63</v>
      </c>
      <c r="D28" s="22">
        <v>6128.157598425075</v>
      </c>
      <c r="E28" s="22">
        <v>6781.822642579194</v>
      </c>
      <c r="F28" s="23">
        <v>10.958846499524897</v>
      </c>
      <c r="G28" s="23">
        <v>12.127781006501536</v>
      </c>
      <c r="H28" s="22">
        <v>60940.869680084885</v>
      </c>
      <c r="I28" s="22">
        <v>59436.592099796086</v>
      </c>
      <c r="J28" s="22">
        <v>48212.75786393</v>
      </c>
      <c r="K28" s="22">
        <v>48212.75786393</v>
      </c>
      <c r="L28" s="23">
        <v>73.54</v>
      </c>
      <c r="M28" s="23">
        <v>34.29</v>
      </c>
      <c r="N28" s="23">
        <v>22.816607471696347</v>
      </c>
      <c r="O28" s="23">
        <v>8.38</v>
      </c>
      <c r="P28" s="51"/>
      <c r="Q28" s="54"/>
    </row>
    <row r="29" spans="1:17" ht="12.75">
      <c r="A29" s="18"/>
      <c r="B29" s="20">
        <v>24</v>
      </c>
      <c r="C29" s="21" t="s">
        <v>29</v>
      </c>
      <c r="D29" s="22">
        <v>2622.0904385763633</v>
      </c>
      <c r="E29" s="22">
        <v>2878.232011156363</v>
      </c>
      <c r="F29" s="23">
        <v>11.275877599776807</v>
      </c>
      <c r="G29" s="23">
        <v>12.377373176792279</v>
      </c>
      <c r="H29" s="22">
        <v>24067.55626803027</v>
      </c>
      <c r="I29" s="22">
        <v>23752.16023252027</v>
      </c>
      <c r="J29" s="22">
        <v>20472.51262757</v>
      </c>
      <c r="K29" s="22">
        <v>20335.083862339998</v>
      </c>
      <c r="L29" s="23">
        <v>77.1</v>
      </c>
      <c r="M29" s="23">
        <v>25.990000000000002</v>
      </c>
      <c r="N29" s="23">
        <v>19.635636449730143</v>
      </c>
      <c r="O29" s="23">
        <v>0.92</v>
      </c>
      <c r="P29" s="51"/>
      <c r="Q29" s="54"/>
    </row>
    <row r="30" spans="1:17" ht="12.75">
      <c r="A30" s="18"/>
      <c r="B30" s="20">
        <v>25</v>
      </c>
      <c r="C30" s="21" t="s">
        <v>30</v>
      </c>
      <c r="D30" s="22">
        <v>4149.352004909451</v>
      </c>
      <c r="E30" s="22">
        <v>4486.802754239452</v>
      </c>
      <c r="F30" s="23">
        <v>11.993155861054577</v>
      </c>
      <c r="G30" s="23">
        <v>12.968512839049188</v>
      </c>
      <c r="H30" s="22">
        <v>31000.07243582001</v>
      </c>
      <c r="I30" s="22">
        <v>30350.380392570012</v>
      </c>
      <c r="J30" s="22">
        <v>27827.465603900033</v>
      </c>
      <c r="K30" s="22">
        <v>27411.88849345003</v>
      </c>
      <c r="L30" s="23">
        <v>79.48</v>
      </c>
      <c r="M30" s="23">
        <v>21.38</v>
      </c>
      <c r="N30" s="23">
        <v>21.667326604707004</v>
      </c>
      <c r="O30" s="23">
        <v>3.17</v>
      </c>
      <c r="P30" s="51"/>
      <c r="Q30" s="54"/>
    </row>
    <row r="31" spans="1:17" ht="12.75">
      <c r="A31" s="18"/>
      <c r="B31" s="20">
        <v>26</v>
      </c>
      <c r="C31" s="21" t="s">
        <v>31</v>
      </c>
      <c r="D31" s="22">
        <v>3535.335400581422</v>
      </c>
      <c r="E31" s="22">
        <v>3858.223356017572</v>
      </c>
      <c r="F31" s="23">
        <v>11.461529944687172</v>
      </c>
      <c r="G31" s="23">
        <v>12.508330191532668</v>
      </c>
      <c r="H31" s="22">
        <v>31564.023171370107</v>
      </c>
      <c r="I31" s="22">
        <v>31136.53960000011</v>
      </c>
      <c r="J31" s="22">
        <v>26529.052964810056</v>
      </c>
      <c r="K31" s="22">
        <v>26500.478528560056</v>
      </c>
      <c r="L31" s="23">
        <v>75.78</v>
      </c>
      <c r="M31" s="23">
        <v>23.49</v>
      </c>
      <c r="N31" s="23">
        <v>22.94257359977898</v>
      </c>
      <c r="O31" s="23">
        <v>3.16</v>
      </c>
      <c r="P31" s="51"/>
      <c r="Q31" s="54"/>
    </row>
    <row r="32" spans="1:17" ht="12.75">
      <c r="A32" s="18"/>
      <c r="B32" s="20">
        <v>27</v>
      </c>
      <c r="C32" s="21" t="s">
        <v>32</v>
      </c>
      <c r="D32" s="22">
        <v>3362.3500530554543</v>
      </c>
      <c r="E32" s="22">
        <v>3629.136936175454</v>
      </c>
      <c r="F32" s="23">
        <v>11.849405011075975</v>
      </c>
      <c r="G32" s="23">
        <v>12.78960034465189</v>
      </c>
      <c r="H32" s="22">
        <v>29010.05166323055</v>
      </c>
      <c r="I32" s="22">
        <v>28856.05644792005</v>
      </c>
      <c r="J32" s="22">
        <v>25084.100228689967</v>
      </c>
      <c r="K32" s="22">
        <v>25063.44776871997</v>
      </c>
      <c r="L32" s="23">
        <v>77.9</v>
      </c>
      <c r="M32" s="23">
        <v>23.200000000000003</v>
      </c>
      <c r="N32" s="23">
        <v>17.518819903971604</v>
      </c>
      <c r="O32" s="23">
        <v>0.24</v>
      </c>
      <c r="P32" s="51"/>
      <c r="Q32" s="54"/>
    </row>
    <row r="33" spans="1:17" ht="12.75">
      <c r="A33" s="18"/>
      <c r="B33" s="20">
        <v>28</v>
      </c>
      <c r="C33" s="21" t="s">
        <v>33</v>
      </c>
      <c r="D33" s="22">
        <v>5220.083767158991</v>
      </c>
      <c r="E33" s="22">
        <v>6047.203524145207</v>
      </c>
      <c r="F33" s="23">
        <v>10.721097596804277</v>
      </c>
      <c r="G33" s="23">
        <v>12.419850343777997</v>
      </c>
      <c r="H33" s="22">
        <v>46423.3063473338</v>
      </c>
      <c r="I33" s="22">
        <v>44279.51366733671</v>
      </c>
      <c r="J33" s="22">
        <v>40898.8725636141</v>
      </c>
      <c r="K33" s="22">
        <v>40898.8725636141</v>
      </c>
      <c r="L33" s="23">
        <v>76.01</v>
      </c>
      <c r="M33" s="23">
        <v>24.240000000000002</v>
      </c>
      <c r="N33" s="23">
        <v>22.565661721795898</v>
      </c>
      <c r="O33" s="23">
        <v>0.02</v>
      </c>
      <c r="P33" s="51"/>
      <c r="Q33" s="54"/>
    </row>
    <row r="34" spans="1:17" ht="12.75">
      <c r="A34" s="18"/>
      <c r="B34" s="20"/>
      <c r="C34" s="24" t="s">
        <v>26</v>
      </c>
      <c r="D34" s="25">
        <v>161099.44637374382</v>
      </c>
      <c r="E34" s="25">
        <v>183451.2219953653</v>
      </c>
      <c r="F34" s="26">
        <v>11.07512140680519</v>
      </c>
      <c r="G34" s="26">
        <v>12.611741390543832</v>
      </c>
      <c r="H34" s="25">
        <v>1441711.6581022826</v>
      </c>
      <c r="I34" s="25">
        <v>1330905.9330822923</v>
      </c>
      <c r="J34" s="25">
        <v>1160155.53951213</v>
      </c>
      <c r="K34" s="25">
        <v>1141883.3034360914</v>
      </c>
      <c r="L34" s="26">
        <v>74.98599999999999</v>
      </c>
      <c r="M34" s="26">
        <v>28.619853058917</v>
      </c>
      <c r="N34" s="26">
        <v>23.13586871456709</v>
      </c>
      <c r="O34" s="26">
        <v>1.4988000000000006</v>
      </c>
      <c r="P34" s="51"/>
      <c r="Q34" s="54"/>
    </row>
    <row r="35" spans="1:17" ht="12.75">
      <c r="A35" s="18"/>
      <c r="B35" s="20"/>
      <c r="C35" s="24" t="s">
        <v>27</v>
      </c>
      <c r="D35" s="25">
        <v>195061.17942746382</v>
      </c>
      <c r="E35" s="25">
        <v>221599.86315685796</v>
      </c>
      <c r="F35" s="26">
        <v>11.020000000000001</v>
      </c>
      <c r="G35" s="26">
        <v>12.520000000000001</v>
      </c>
      <c r="H35" s="25">
        <v>1764592.8015227625</v>
      </c>
      <c r="I35" s="25">
        <v>1653223.9825414123</v>
      </c>
      <c r="J35" s="25">
        <v>1392502.6278994898</v>
      </c>
      <c r="K35" s="25">
        <v>1374207.5447954314</v>
      </c>
      <c r="L35" s="26">
        <v>74.04142857142857</v>
      </c>
      <c r="M35" s="26">
        <v>30.220000000000002</v>
      </c>
      <c r="N35" s="26">
        <v>25.274782698328085</v>
      </c>
      <c r="O35" s="26">
        <v>1.7139285714285717</v>
      </c>
      <c r="P35" s="52"/>
      <c r="Q35" s="55"/>
    </row>
    <row r="36" spans="2:15" ht="12.75">
      <c r="B36" s="10" t="s">
        <v>1</v>
      </c>
      <c r="C36" s="11"/>
      <c r="D36" s="12"/>
      <c r="E36" s="12"/>
      <c r="F36" s="13"/>
      <c r="G36" s="14"/>
      <c r="H36" s="12"/>
      <c r="I36" s="12"/>
      <c r="J36" s="12"/>
      <c r="K36" s="12"/>
      <c r="L36" s="11"/>
      <c r="M36" s="15"/>
      <c r="N36" s="15"/>
      <c r="O36" s="11"/>
    </row>
    <row r="37" spans="2:15" ht="12.75">
      <c r="B37" s="11" t="s">
        <v>58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4"/>
    </row>
    <row r="38" spans="2:15" ht="12.75">
      <c r="B38" s="11" t="s">
        <v>59</v>
      </c>
      <c r="C38" s="11"/>
      <c r="D38" s="11"/>
      <c r="E38" s="11"/>
      <c r="F38" s="11"/>
      <c r="G38" s="11"/>
      <c r="H38" s="11"/>
      <c r="I38" s="11"/>
      <c r="J38" s="11"/>
      <c r="K38" s="11"/>
      <c r="L38" s="14"/>
      <c r="M38" s="11"/>
      <c r="N38" s="11"/>
      <c r="O38" s="11"/>
    </row>
    <row r="39" spans="2:15" ht="12.75">
      <c r="B39" s="11" t="s">
        <v>60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2:15" ht="12.75">
      <c r="B40" s="11" t="s">
        <v>25</v>
      </c>
      <c r="C40" s="11"/>
      <c r="D40" s="11"/>
      <c r="E40" s="11"/>
      <c r="F40" s="11"/>
      <c r="G40" s="11"/>
      <c r="H40" s="11"/>
      <c r="I40" s="11"/>
      <c r="J40" s="12"/>
      <c r="K40" s="11"/>
      <c r="L40" s="11"/>
      <c r="M40" s="11"/>
      <c r="N40" s="11"/>
      <c r="O40" s="11"/>
    </row>
    <row r="41" spans="2:15" ht="12.75">
      <c r="B41" s="11" t="s">
        <v>45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2:15" ht="12.75">
      <c r="B42" s="11" t="s">
        <v>81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2:15" ht="12.75">
      <c r="B43" s="11" t="s">
        <v>50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2:15" ht="12.75">
      <c r="B44" s="11" t="s">
        <v>53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2:15" ht="12.75">
      <c r="B45" s="11" t="s">
        <v>57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2:15" ht="12.75">
      <c r="B46" s="11" t="s">
        <v>56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2.7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2:15" ht="12.75">
      <c r="B48" s="16" t="s">
        <v>28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2.7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2:17" ht="23.25">
      <c r="B50" s="33" t="s">
        <v>23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1:17" ht="15">
      <c r="A51" s="34" t="s">
        <v>82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</row>
    <row r="52" spans="2:17" ht="12.75" customHeight="1">
      <c r="B52" s="35" t="s">
        <v>22</v>
      </c>
      <c r="C52" s="27" t="s">
        <v>0</v>
      </c>
      <c r="D52" s="37" t="s">
        <v>2</v>
      </c>
      <c r="E52" s="38"/>
      <c r="F52" s="38"/>
      <c r="G52" s="39"/>
      <c r="H52" s="37" t="s">
        <v>3</v>
      </c>
      <c r="I52" s="38"/>
      <c r="J52" s="38"/>
      <c r="K52" s="38"/>
      <c r="L52" s="38"/>
      <c r="M52" s="38"/>
      <c r="N52" s="39"/>
      <c r="O52" s="40" t="s">
        <v>39</v>
      </c>
      <c r="P52" s="40" t="s">
        <v>54</v>
      </c>
      <c r="Q52" s="40" t="s">
        <v>55</v>
      </c>
    </row>
    <row r="53" spans="2:17" ht="59.25" customHeight="1">
      <c r="B53" s="36"/>
      <c r="C53" s="29"/>
      <c r="D53" s="2" t="s">
        <v>47</v>
      </c>
      <c r="E53" s="2" t="s">
        <v>44</v>
      </c>
      <c r="F53" s="2" t="s">
        <v>34</v>
      </c>
      <c r="G53" s="2" t="s">
        <v>35</v>
      </c>
      <c r="H53" s="2" t="s">
        <v>40</v>
      </c>
      <c r="I53" s="2" t="s">
        <v>41</v>
      </c>
      <c r="J53" s="2" t="s">
        <v>42</v>
      </c>
      <c r="K53" s="2" t="s">
        <v>43</v>
      </c>
      <c r="L53" s="2" t="s">
        <v>46</v>
      </c>
      <c r="M53" s="2" t="s">
        <v>36</v>
      </c>
      <c r="N53" s="2" t="s">
        <v>38</v>
      </c>
      <c r="O53" s="41"/>
      <c r="P53" s="41"/>
      <c r="Q53" s="41"/>
    </row>
    <row r="54" spans="2:17" ht="12.75">
      <c r="B54" s="3">
        <v>1</v>
      </c>
      <c r="C54" s="4" t="s">
        <v>5</v>
      </c>
      <c r="D54" s="5">
        <v>5582.654</v>
      </c>
      <c r="E54" s="5">
        <v>5973.4800000000005</v>
      </c>
      <c r="F54" s="6">
        <v>8.75999321609308</v>
      </c>
      <c r="G54" s="6">
        <v>9.37325585222865</v>
      </c>
      <c r="H54" s="5">
        <v>83054.16643040002</v>
      </c>
      <c r="I54" s="5">
        <v>82855.08943993002</v>
      </c>
      <c r="J54" s="5">
        <v>61897.99123896</v>
      </c>
      <c r="K54" s="5">
        <v>61893.43252114001</v>
      </c>
      <c r="L54" s="6">
        <v>68.08</v>
      </c>
      <c r="M54" s="6">
        <v>29.9</v>
      </c>
      <c r="N54" s="6">
        <v>29.563006108317868</v>
      </c>
      <c r="O54" s="6">
        <v>3.67</v>
      </c>
      <c r="P54" s="27">
        <v>24.18</v>
      </c>
      <c r="Q54" s="30">
        <v>15.66</v>
      </c>
    </row>
    <row r="55" spans="2:17" ht="12.75">
      <c r="B55" s="3">
        <v>2</v>
      </c>
      <c r="C55" s="4" t="s">
        <v>6</v>
      </c>
      <c r="D55" s="5">
        <v>8224.439882099996</v>
      </c>
      <c r="E55" s="5">
        <v>9362.940654187503</v>
      </c>
      <c r="F55" s="6">
        <v>9.88936708807942</v>
      </c>
      <c r="G55" s="6">
        <v>11.258342024565957</v>
      </c>
      <c r="H55" s="5">
        <v>133528.41000000003</v>
      </c>
      <c r="I55" s="5">
        <v>133265.00000000003</v>
      </c>
      <c r="J55" s="5">
        <v>79908.85</v>
      </c>
      <c r="K55" s="5">
        <v>79890.46</v>
      </c>
      <c r="L55" s="6">
        <v>57.52</v>
      </c>
      <c r="M55" s="6">
        <v>46.12</v>
      </c>
      <c r="N55" s="6">
        <v>45.58676318936119</v>
      </c>
      <c r="O55" s="6">
        <v>3.52</v>
      </c>
      <c r="P55" s="28"/>
      <c r="Q55" s="31"/>
    </row>
    <row r="56" spans="2:17" ht="12.75">
      <c r="B56" s="3">
        <v>3</v>
      </c>
      <c r="C56" s="4" t="s">
        <v>18</v>
      </c>
      <c r="D56" s="5">
        <v>17891.46535206</v>
      </c>
      <c r="E56" s="5">
        <v>20278.35062355</v>
      </c>
      <c r="F56" s="6">
        <v>11.4164125049316</v>
      </c>
      <c r="G56" s="6">
        <v>12.93946644853371</v>
      </c>
      <c r="H56" s="5">
        <v>81864.17543547999</v>
      </c>
      <c r="I56" s="5">
        <v>81857.90599671</v>
      </c>
      <c r="J56" s="5">
        <v>81561.41686211001</v>
      </c>
      <c r="K56" s="5">
        <v>81561.41686211001</v>
      </c>
      <c r="L56" s="6">
        <v>69.82</v>
      </c>
      <c r="M56" s="6">
        <v>22.62</v>
      </c>
      <c r="N56" s="6">
        <v>16.677808193585694</v>
      </c>
      <c r="O56" s="6">
        <v>4.89</v>
      </c>
      <c r="P56" s="28"/>
      <c r="Q56" s="31"/>
    </row>
    <row r="57" spans="2:17" ht="12.75">
      <c r="B57" s="3"/>
      <c r="C57" s="7" t="s">
        <v>26</v>
      </c>
      <c r="D57" s="17">
        <f>SUM(D54:D56)</f>
        <v>31698.55923416</v>
      </c>
      <c r="E57" s="17">
        <f>SUM(E54:E56)</f>
        <v>35614.7712777375</v>
      </c>
      <c r="F57" s="9">
        <v>10.440534512520191</v>
      </c>
      <c r="G57" s="9">
        <v>11.730414809516649</v>
      </c>
      <c r="H57" s="17">
        <f>SUM(H54:H56)</f>
        <v>298446.75186588004</v>
      </c>
      <c r="I57" s="17">
        <f>SUM(I54:I56)</f>
        <v>297977.99543664005</v>
      </c>
      <c r="J57" s="17">
        <f>SUM(J54:J56)</f>
        <v>223368.25810107</v>
      </c>
      <c r="K57" s="17">
        <f>SUM(K54:K56)</f>
        <v>223345.30938325002</v>
      </c>
      <c r="L57" s="9">
        <v>65.14</v>
      </c>
      <c r="M57" s="9">
        <v>35.15834169891577</v>
      </c>
      <c r="N57" s="9">
        <v>32.93724660705842</v>
      </c>
      <c r="O57" s="9">
        <v>4.05</v>
      </c>
      <c r="P57" s="28"/>
      <c r="Q57" s="31"/>
    </row>
    <row r="58" spans="2:17" ht="12.75">
      <c r="B58" s="3">
        <v>4</v>
      </c>
      <c r="C58" s="4" t="s">
        <v>4</v>
      </c>
      <c r="D58" s="5">
        <v>11188.72565253412</v>
      </c>
      <c r="E58" s="5">
        <v>12442.825539327985</v>
      </c>
      <c r="F58" s="6">
        <v>11.18531774569808</v>
      </c>
      <c r="G58" s="6">
        <v>12.439035653729572</v>
      </c>
      <c r="H58" s="5">
        <v>109488.58877243001</v>
      </c>
      <c r="I58" s="5">
        <v>87948.75478452002</v>
      </c>
      <c r="J58" s="5">
        <v>74936.48283697</v>
      </c>
      <c r="K58" s="5">
        <v>71849.89959502</v>
      </c>
      <c r="L58" s="6">
        <v>67.23</v>
      </c>
      <c r="M58" s="6">
        <v>28.03</v>
      </c>
      <c r="N58" s="6">
        <v>28.88817734877909</v>
      </c>
      <c r="O58" s="6">
        <v>1.4930249179483033</v>
      </c>
      <c r="P58" s="28"/>
      <c r="Q58" s="31"/>
    </row>
    <row r="59" spans="2:17" ht="12.75">
      <c r="B59" s="3">
        <v>5</v>
      </c>
      <c r="C59" s="4" t="s">
        <v>7</v>
      </c>
      <c r="D59" s="5">
        <v>16711.04176315927</v>
      </c>
      <c r="E59" s="5">
        <v>18987.311355267324</v>
      </c>
      <c r="F59" s="6">
        <v>13.832939520055682</v>
      </c>
      <c r="G59" s="6">
        <v>15.717172714205732</v>
      </c>
      <c r="H59" s="5">
        <v>104304.89203210999</v>
      </c>
      <c r="I59" s="5">
        <v>91881.94990353</v>
      </c>
      <c r="J59" s="5">
        <v>87561.66658286302</v>
      </c>
      <c r="K59" s="5">
        <v>86475.35969144302</v>
      </c>
      <c r="L59" s="6">
        <v>70.05</v>
      </c>
      <c r="M59" s="6">
        <v>32.17</v>
      </c>
      <c r="N59" s="6">
        <v>22.158960132181793</v>
      </c>
      <c r="O59" s="6">
        <v>0.7770655084289959</v>
      </c>
      <c r="P59" s="28"/>
      <c r="Q59" s="31"/>
    </row>
    <row r="60" spans="2:17" ht="12.75">
      <c r="B60" s="3">
        <v>6</v>
      </c>
      <c r="C60" s="4" t="s">
        <v>24</v>
      </c>
      <c r="D60" s="5">
        <v>6487.840028020082</v>
      </c>
      <c r="E60" s="5">
        <v>7182.337298242097</v>
      </c>
      <c r="F60" s="6">
        <v>13.827073868798442</v>
      </c>
      <c r="G60" s="6">
        <v>15.30720670431307</v>
      </c>
      <c r="H60" s="5">
        <v>59392.820677363015</v>
      </c>
      <c r="I60" s="5">
        <v>38125.19986440301</v>
      </c>
      <c r="J60" s="5">
        <v>30595.410829864726</v>
      </c>
      <c r="K60" s="5">
        <v>30500.36109824332</v>
      </c>
      <c r="L60" s="6">
        <v>64.87</v>
      </c>
      <c r="M60" s="6">
        <v>51.18000000000001</v>
      </c>
      <c r="N60" s="6">
        <v>40.83292118687523</v>
      </c>
      <c r="O60" s="6">
        <v>0.29365991885341547</v>
      </c>
      <c r="P60" s="28"/>
      <c r="Q60" s="31"/>
    </row>
    <row r="61" spans="2:17" ht="12.75">
      <c r="B61" s="3">
        <v>7</v>
      </c>
      <c r="C61" s="4" t="s">
        <v>8</v>
      </c>
      <c r="D61" s="5">
        <v>8045.226902610002</v>
      </c>
      <c r="E61" s="5">
        <v>9401.207484610002</v>
      </c>
      <c r="F61" s="6">
        <v>9.297639436656006</v>
      </c>
      <c r="G61" s="6">
        <v>10.864707548862128</v>
      </c>
      <c r="H61" s="5">
        <v>81868.80804585096</v>
      </c>
      <c r="I61" s="5">
        <v>72296.58937434197</v>
      </c>
      <c r="J61" s="5">
        <v>66874.091864</v>
      </c>
      <c r="K61" s="5">
        <v>63913.376687763994</v>
      </c>
      <c r="L61" s="6">
        <v>78.81</v>
      </c>
      <c r="M61" s="6">
        <v>27.310000000000002</v>
      </c>
      <c r="N61" s="6">
        <v>16.638086391147077</v>
      </c>
      <c r="O61" s="6">
        <v>2.9828888098890225</v>
      </c>
      <c r="P61" s="28"/>
      <c r="Q61" s="31"/>
    </row>
    <row r="62" spans="2:17" ht="12.75">
      <c r="B62" s="3">
        <v>8</v>
      </c>
      <c r="C62" s="4" t="s">
        <v>10</v>
      </c>
      <c r="D62" s="5">
        <v>6293.340876487462</v>
      </c>
      <c r="E62" s="5">
        <v>7789.356818281601</v>
      </c>
      <c r="F62" s="6">
        <v>10.557051818622162</v>
      </c>
      <c r="G62" s="6">
        <v>13.066612023443053</v>
      </c>
      <c r="H62" s="5">
        <v>60946.4278972963</v>
      </c>
      <c r="I62" s="5">
        <v>52921.3409006964</v>
      </c>
      <c r="J62" s="5">
        <v>47567.491896484054</v>
      </c>
      <c r="K62" s="5">
        <v>46753.41241564005</v>
      </c>
      <c r="L62" s="6">
        <v>74.49</v>
      </c>
      <c r="M62" s="6">
        <v>24.81</v>
      </c>
      <c r="N62" s="6">
        <v>22.805905444200324</v>
      </c>
      <c r="O62" s="6">
        <v>0.1418420022993236</v>
      </c>
      <c r="P62" s="28"/>
      <c r="Q62" s="31"/>
    </row>
    <row r="63" spans="2:17" ht="12.75">
      <c r="B63" s="3">
        <v>9</v>
      </c>
      <c r="C63" s="4" t="s">
        <v>9</v>
      </c>
      <c r="D63" s="5">
        <v>5287.217662150227</v>
      </c>
      <c r="E63" s="5">
        <v>5681.069114897927</v>
      </c>
      <c r="F63" s="6">
        <v>9.635161536374321</v>
      </c>
      <c r="G63" s="6">
        <v>10.35289676330207</v>
      </c>
      <c r="H63" s="5">
        <v>37258.05570192</v>
      </c>
      <c r="I63" s="5">
        <v>36239.40446351</v>
      </c>
      <c r="J63" s="5">
        <v>32558.020174259997</v>
      </c>
      <c r="K63" s="5">
        <v>32473.087636939996</v>
      </c>
      <c r="L63" s="6">
        <v>78.08632272419756</v>
      </c>
      <c r="M63" s="6">
        <v>25.2</v>
      </c>
      <c r="N63" s="6">
        <v>18.68829665077158</v>
      </c>
      <c r="O63" s="6">
        <v>1.6283047068871883</v>
      </c>
      <c r="P63" s="28"/>
      <c r="Q63" s="31"/>
    </row>
    <row r="64" spans="2:17" ht="12.75">
      <c r="B64" s="3">
        <v>10</v>
      </c>
      <c r="C64" s="4" t="s">
        <v>11</v>
      </c>
      <c r="D64" s="5">
        <v>8313.104</v>
      </c>
      <c r="E64" s="5">
        <v>10173.127999999999</v>
      </c>
      <c r="F64" s="6">
        <v>11.566603170610353</v>
      </c>
      <c r="G64" s="6">
        <v>14.154584686998378</v>
      </c>
      <c r="H64" s="5">
        <v>87722.3975557319</v>
      </c>
      <c r="I64" s="5">
        <v>75592.51285219971</v>
      </c>
      <c r="J64" s="5">
        <v>61449.74079902</v>
      </c>
      <c r="K64" s="5">
        <v>60260.53040267999</v>
      </c>
      <c r="L64" s="6">
        <v>76.42999999999999</v>
      </c>
      <c r="M64" s="6">
        <v>37.44</v>
      </c>
      <c r="N64" s="6">
        <v>29.841338513507193</v>
      </c>
      <c r="O64" s="6">
        <v>0.6315614061433628</v>
      </c>
      <c r="P64" s="28"/>
      <c r="Q64" s="31"/>
    </row>
    <row r="65" spans="2:17" ht="12.75">
      <c r="B65" s="3">
        <v>11</v>
      </c>
      <c r="C65" s="4" t="s">
        <v>12</v>
      </c>
      <c r="D65" s="5">
        <v>4397.5672803</v>
      </c>
      <c r="E65" s="5">
        <v>5787.667381553252</v>
      </c>
      <c r="F65" s="6">
        <v>9.996194238359166</v>
      </c>
      <c r="G65" s="6">
        <v>13.156057348388106</v>
      </c>
      <c r="H65" s="5">
        <v>41687.02248189226</v>
      </c>
      <c r="I65" s="5">
        <v>40620.85524126225</v>
      </c>
      <c r="J65" s="5">
        <v>36691.36414657899</v>
      </c>
      <c r="K65" s="5">
        <v>33916.50263456</v>
      </c>
      <c r="L65" s="6">
        <v>77.64804020410791</v>
      </c>
      <c r="M65" s="6">
        <v>26.419999999999998</v>
      </c>
      <c r="N65" s="6">
        <v>24.92029603656832</v>
      </c>
      <c r="O65" s="6">
        <v>3.7554921170185933</v>
      </c>
      <c r="P65" s="28"/>
      <c r="Q65" s="31"/>
    </row>
    <row r="66" spans="2:17" ht="12.75">
      <c r="B66" s="3">
        <v>12</v>
      </c>
      <c r="C66" s="4" t="s">
        <v>61</v>
      </c>
      <c r="D66" s="5">
        <v>3262.1216701894004</v>
      </c>
      <c r="E66" s="5">
        <v>3510.5163506369</v>
      </c>
      <c r="F66" s="6">
        <v>10.153361343132481</v>
      </c>
      <c r="G66" s="6">
        <v>10.926490368129565</v>
      </c>
      <c r="H66" s="5">
        <v>29000.08786217</v>
      </c>
      <c r="I66" s="5">
        <v>28475.72655039</v>
      </c>
      <c r="J66" s="5">
        <v>24202.96146547</v>
      </c>
      <c r="K66" s="5">
        <v>24078.098243790002</v>
      </c>
      <c r="L66" s="6">
        <v>76.68</v>
      </c>
      <c r="M66" s="6">
        <v>27.650000000000002</v>
      </c>
      <c r="N66" s="6">
        <v>21.184895860295676</v>
      </c>
      <c r="O66" s="6">
        <v>1.634370461230144</v>
      </c>
      <c r="P66" s="28"/>
      <c r="Q66" s="31"/>
    </row>
    <row r="67" spans="2:17" ht="12.75">
      <c r="B67" s="3">
        <v>13</v>
      </c>
      <c r="C67" s="4" t="s">
        <v>52</v>
      </c>
      <c r="D67" s="5">
        <v>6014.162873165691</v>
      </c>
      <c r="E67" s="5">
        <v>7217.2819887912665</v>
      </c>
      <c r="F67" s="6">
        <v>9.453682207698415</v>
      </c>
      <c r="G67" s="6">
        <v>11.344869063957338</v>
      </c>
      <c r="H67" s="5">
        <v>66402.93544095063</v>
      </c>
      <c r="I67" s="5">
        <v>64678.98477783993</v>
      </c>
      <c r="J67" s="5">
        <v>56638.467714626015</v>
      </c>
      <c r="K67" s="5">
        <v>55722.16945708002</v>
      </c>
      <c r="L67" s="6">
        <v>77.71355499031762</v>
      </c>
      <c r="M67" s="6">
        <v>25.06</v>
      </c>
      <c r="N67" s="6">
        <v>34.24938792616015</v>
      </c>
      <c r="O67" s="6">
        <v>1.1118566702506563</v>
      </c>
      <c r="P67" s="28"/>
      <c r="Q67" s="31"/>
    </row>
    <row r="68" spans="2:17" ht="12.75">
      <c r="B68" s="3">
        <v>14</v>
      </c>
      <c r="C68" s="4" t="s">
        <v>13</v>
      </c>
      <c r="D68" s="5">
        <v>3056.3589344773095</v>
      </c>
      <c r="E68" s="5">
        <v>3308.9777024945092</v>
      </c>
      <c r="F68" s="6">
        <v>12.58854854872846</v>
      </c>
      <c r="G68" s="6">
        <v>13.629036166079706</v>
      </c>
      <c r="H68" s="5">
        <v>23543.58263838</v>
      </c>
      <c r="I68" s="5">
        <v>23429.54199056</v>
      </c>
      <c r="J68" s="5">
        <v>20831.875514299998</v>
      </c>
      <c r="K68" s="5">
        <v>20831.875514299998</v>
      </c>
      <c r="L68" s="6">
        <v>78.44997828787295</v>
      </c>
      <c r="M68" s="6">
        <v>24.779999999999998</v>
      </c>
      <c r="N68" s="6">
        <v>19.761425667043277</v>
      </c>
      <c r="O68" s="6">
        <v>0.922266077988416</v>
      </c>
      <c r="P68" s="28"/>
      <c r="Q68" s="31"/>
    </row>
    <row r="69" spans="2:17" ht="12.75">
      <c r="B69" s="3">
        <v>15</v>
      </c>
      <c r="C69" s="4" t="s">
        <v>14</v>
      </c>
      <c r="D69" s="5">
        <v>4951.249825127773</v>
      </c>
      <c r="E69" s="5">
        <v>5401.362263991273</v>
      </c>
      <c r="F69" s="6">
        <v>10.946496660431453</v>
      </c>
      <c r="G69" s="6">
        <v>11.94163010811823</v>
      </c>
      <c r="H69" s="5">
        <v>49353.226027059995</v>
      </c>
      <c r="I69" s="5">
        <v>47625.91997278999</v>
      </c>
      <c r="J69" s="5">
        <v>42095.28492678</v>
      </c>
      <c r="K69" s="5">
        <v>41697.21741842</v>
      </c>
      <c r="L69" s="6">
        <v>77.91</v>
      </c>
      <c r="M69" s="6">
        <v>27.950000000000003</v>
      </c>
      <c r="N69" s="6">
        <v>20.521679818544655</v>
      </c>
      <c r="O69" s="6">
        <v>0.8306231871276465</v>
      </c>
      <c r="P69" s="28"/>
      <c r="Q69" s="31"/>
    </row>
    <row r="70" spans="2:17" ht="12.75">
      <c r="B70" s="3">
        <v>16</v>
      </c>
      <c r="C70" s="4" t="s">
        <v>15</v>
      </c>
      <c r="D70" s="5">
        <v>3491.2380095318563</v>
      </c>
      <c r="E70" s="5">
        <v>3820.001477943956</v>
      </c>
      <c r="F70" s="6">
        <v>10.142336917417344</v>
      </c>
      <c r="G70" s="6">
        <v>11.097422148980037</v>
      </c>
      <c r="H70" s="5">
        <v>35194.66243126</v>
      </c>
      <c r="I70" s="5">
        <v>33684.17485796</v>
      </c>
      <c r="J70" s="5">
        <v>29108.26860357991</v>
      </c>
      <c r="K70" s="5">
        <v>29072.214132839912</v>
      </c>
      <c r="L70" s="6">
        <v>76.95</v>
      </c>
      <c r="M70" s="6">
        <v>27.6</v>
      </c>
      <c r="N70" s="6">
        <v>22.209850373281885</v>
      </c>
      <c r="O70" s="6">
        <v>2.065478103582375</v>
      </c>
      <c r="P70" s="28"/>
      <c r="Q70" s="31"/>
    </row>
    <row r="71" spans="2:17" ht="12.75">
      <c r="B71" s="3">
        <v>17</v>
      </c>
      <c r="C71" s="4" t="s">
        <v>16</v>
      </c>
      <c r="D71" s="5">
        <v>4715.887008552297</v>
      </c>
      <c r="E71" s="5">
        <v>5394.827609783517</v>
      </c>
      <c r="F71" s="6">
        <v>8.992543826601464</v>
      </c>
      <c r="G71" s="6">
        <v>10.28718958489862</v>
      </c>
      <c r="H71" s="5">
        <v>45704.98783402619</v>
      </c>
      <c r="I71" s="5">
        <v>42788.61065093014</v>
      </c>
      <c r="J71" s="5">
        <v>39009.38142955202</v>
      </c>
      <c r="K71" s="5">
        <v>36905.599910540026</v>
      </c>
      <c r="L71" s="6">
        <v>77.4670211042766</v>
      </c>
      <c r="M71" s="6">
        <v>20.43</v>
      </c>
      <c r="N71" s="6">
        <v>19.083978380520485</v>
      </c>
      <c r="O71" s="6">
        <v>1.276406301166758</v>
      </c>
      <c r="P71" s="28"/>
      <c r="Q71" s="31"/>
    </row>
    <row r="72" spans="2:17" ht="12.75">
      <c r="B72" s="3">
        <v>18</v>
      </c>
      <c r="C72" s="4" t="s">
        <v>17</v>
      </c>
      <c r="D72" s="5">
        <v>4491.182056081818</v>
      </c>
      <c r="E72" s="5">
        <v>6095.300423791818</v>
      </c>
      <c r="F72" s="6">
        <v>7.559327897040665</v>
      </c>
      <c r="G72" s="6">
        <v>10.259297877274447</v>
      </c>
      <c r="H72" s="5">
        <v>56872.832949250005</v>
      </c>
      <c r="I72" s="5">
        <v>55945.166154750004</v>
      </c>
      <c r="J72" s="5">
        <v>47589.83284959</v>
      </c>
      <c r="K72" s="5">
        <v>46489.877719280004</v>
      </c>
      <c r="L72" s="6">
        <v>78.18134998835134</v>
      </c>
      <c r="M72" s="6">
        <v>24.63</v>
      </c>
      <c r="N72" s="6">
        <v>23.525340963650617</v>
      </c>
      <c r="O72" s="6">
        <v>1.1608736881060793</v>
      </c>
      <c r="P72" s="28"/>
      <c r="Q72" s="31"/>
    </row>
    <row r="73" spans="2:17" ht="12.75">
      <c r="B73" s="3">
        <v>19</v>
      </c>
      <c r="C73" s="4" t="s">
        <v>51</v>
      </c>
      <c r="D73" s="5">
        <v>8375.265427285456</v>
      </c>
      <c r="E73" s="5">
        <v>9361.097272332388</v>
      </c>
      <c r="F73" s="6">
        <v>11.40343932165787</v>
      </c>
      <c r="G73" s="6">
        <v>12.745710050144426</v>
      </c>
      <c r="H73" s="5">
        <v>70834.71590588</v>
      </c>
      <c r="I73" s="5">
        <v>68852.16690587999</v>
      </c>
      <c r="J73" s="5">
        <v>59680.033152160024</v>
      </c>
      <c r="K73" s="5">
        <v>59005.02578472003</v>
      </c>
      <c r="L73" s="6">
        <v>77.99000000000001</v>
      </c>
      <c r="M73" s="6">
        <v>29.89</v>
      </c>
      <c r="N73" s="6">
        <v>21.897367565609443</v>
      </c>
      <c r="O73" s="6">
        <v>1.9338589432733224</v>
      </c>
      <c r="P73" s="28"/>
      <c r="Q73" s="31"/>
    </row>
    <row r="74" spans="2:17" ht="12.75">
      <c r="B74" s="3">
        <v>20</v>
      </c>
      <c r="C74" s="4" t="s">
        <v>62</v>
      </c>
      <c r="D74" s="5">
        <v>4603.815059803636</v>
      </c>
      <c r="E74" s="5">
        <v>5476.116813983286</v>
      </c>
      <c r="F74" s="6">
        <v>9.55323762678472</v>
      </c>
      <c r="G74" s="6">
        <v>11.363324659319597</v>
      </c>
      <c r="H74" s="5">
        <v>45459.6275086</v>
      </c>
      <c r="I74" s="5">
        <v>44980.68182769</v>
      </c>
      <c r="J74" s="5">
        <v>39086.28920191447</v>
      </c>
      <c r="K74" s="5">
        <v>39086.28920191447</v>
      </c>
      <c r="L74" s="6">
        <v>77.95</v>
      </c>
      <c r="M74" s="6">
        <v>22.42</v>
      </c>
      <c r="N74" s="6">
        <v>24.058480376318858</v>
      </c>
      <c r="O74" s="6">
        <v>1.7805347038458657</v>
      </c>
      <c r="P74" s="28"/>
      <c r="Q74" s="31"/>
    </row>
    <row r="75" spans="2:17" ht="12.75">
      <c r="B75" s="3">
        <v>21</v>
      </c>
      <c r="C75" s="4" t="s">
        <v>19</v>
      </c>
      <c r="D75" s="5">
        <v>4941.483599895055</v>
      </c>
      <c r="E75" s="5">
        <v>5339.981573019655</v>
      </c>
      <c r="F75" s="6">
        <v>10.451440702359866</v>
      </c>
      <c r="G75" s="6">
        <v>11.29428027714077</v>
      </c>
      <c r="H75" s="5">
        <v>47009.46389518025</v>
      </c>
      <c r="I75" s="5">
        <v>46905.61803239025</v>
      </c>
      <c r="J75" s="5">
        <v>39606.35637999001</v>
      </c>
      <c r="K75" s="5">
        <v>39557.85902950001</v>
      </c>
      <c r="L75" s="6">
        <v>74.03999999999999</v>
      </c>
      <c r="M75" s="6">
        <v>25.759999999999998</v>
      </c>
      <c r="N75" s="6">
        <v>23.94636546232584</v>
      </c>
      <c r="O75" s="6">
        <v>1.5892833593298548</v>
      </c>
      <c r="P75" s="28"/>
      <c r="Q75" s="31"/>
    </row>
    <row r="76" spans="2:17" ht="12.75">
      <c r="B76" s="3">
        <v>22</v>
      </c>
      <c r="C76" s="4" t="s">
        <v>20</v>
      </c>
      <c r="D76" s="5">
        <v>4455.9035709127265</v>
      </c>
      <c r="E76" s="5">
        <v>4846.358824892726</v>
      </c>
      <c r="F76" s="6">
        <v>9.993387615179259</v>
      </c>
      <c r="G76" s="6">
        <v>10.869073239275055</v>
      </c>
      <c r="H76" s="5">
        <v>42671.70809095973</v>
      </c>
      <c r="I76" s="5">
        <v>41447.65464305973</v>
      </c>
      <c r="J76" s="5">
        <v>35967.27287972008</v>
      </c>
      <c r="K76" s="5">
        <v>35920.21740241008</v>
      </c>
      <c r="L76" s="6">
        <v>78.14999999999999</v>
      </c>
      <c r="M76" s="6">
        <v>27.07</v>
      </c>
      <c r="N76" s="6">
        <v>22.44154514285602</v>
      </c>
      <c r="O76" s="6">
        <v>2.283047542787518</v>
      </c>
      <c r="P76" s="28"/>
      <c r="Q76" s="31"/>
    </row>
    <row r="77" spans="2:17" ht="12.75">
      <c r="B77" s="3">
        <v>23</v>
      </c>
      <c r="C77" s="4" t="s">
        <v>21</v>
      </c>
      <c r="D77" s="5">
        <v>6284.198260989997</v>
      </c>
      <c r="E77" s="5">
        <v>7430.2621035810735</v>
      </c>
      <c r="F77" s="6">
        <v>9.16198471020796</v>
      </c>
      <c r="G77" s="6">
        <v>10.832877156094517</v>
      </c>
      <c r="H77" s="5">
        <v>61312.108968977176</v>
      </c>
      <c r="I77" s="5">
        <v>58215.76558028135</v>
      </c>
      <c r="J77" s="5">
        <v>52379.422837504004</v>
      </c>
      <c r="K77" s="5">
        <v>52324.943130456006</v>
      </c>
      <c r="L77" s="6">
        <v>79.719242216021</v>
      </c>
      <c r="M77" s="6">
        <v>22.08</v>
      </c>
      <c r="N77" s="6">
        <v>16.682025097008996</v>
      </c>
      <c r="O77" s="6">
        <v>1.6951214344927683</v>
      </c>
      <c r="P77" s="28"/>
      <c r="Q77" s="31"/>
    </row>
    <row r="78" spans="2:17" ht="12.75">
      <c r="B78" s="3">
        <v>24</v>
      </c>
      <c r="C78" s="4" t="s">
        <v>63</v>
      </c>
      <c r="D78" s="5">
        <v>5418.458259271006</v>
      </c>
      <c r="E78" s="5">
        <v>5901.093007071207</v>
      </c>
      <c r="F78" s="6">
        <v>9.938588194433896</v>
      </c>
      <c r="G78" s="6">
        <v>10.823841485534453</v>
      </c>
      <c r="H78" s="5">
        <v>57129.050230692155</v>
      </c>
      <c r="I78" s="5">
        <v>55960.16757806225</v>
      </c>
      <c r="J78" s="5">
        <v>46983.85479785</v>
      </c>
      <c r="K78" s="5">
        <v>46983.85479785</v>
      </c>
      <c r="L78" s="6">
        <v>76.39</v>
      </c>
      <c r="M78" s="6">
        <v>28.37</v>
      </c>
      <c r="N78" s="6">
        <v>22.580503950260184</v>
      </c>
      <c r="O78" s="6">
        <v>10.041500173379225</v>
      </c>
      <c r="P78" s="28"/>
      <c r="Q78" s="31"/>
    </row>
    <row r="79" spans="2:17" ht="12.75">
      <c r="B79" s="3">
        <v>25</v>
      </c>
      <c r="C79" s="4" t="s">
        <v>29</v>
      </c>
      <c r="D79" s="5">
        <v>2475.4930388190905</v>
      </c>
      <c r="E79" s="5">
        <v>2708.0567461790906</v>
      </c>
      <c r="F79" s="6">
        <v>10.939059061677183</v>
      </c>
      <c r="G79" s="6">
        <v>11.966744492627639</v>
      </c>
      <c r="H79" s="5">
        <v>22947.797001950985</v>
      </c>
      <c r="I79" s="5">
        <v>22637.170833470984</v>
      </c>
      <c r="J79" s="5">
        <v>19849.49474596</v>
      </c>
      <c r="K79" s="5">
        <v>19682.522122050003</v>
      </c>
      <c r="L79" s="6">
        <v>77.12</v>
      </c>
      <c r="M79" s="6">
        <v>24.47</v>
      </c>
      <c r="N79" s="6">
        <v>20.716841581410737</v>
      </c>
      <c r="O79" s="6">
        <v>1.2334893023331932</v>
      </c>
      <c r="P79" s="28"/>
      <c r="Q79" s="31"/>
    </row>
    <row r="80" spans="2:17" ht="12.75">
      <c r="B80" s="3">
        <v>26</v>
      </c>
      <c r="C80" s="4" t="s">
        <v>30</v>
      </c>
      <c r="D80" s="5">
        <v>4054.7506547811363</v>
      </c>
      <c r="E80" s="5">
        <v>4351.291060079537</v>
      </c>
      <c r="F80" s="6">
        <v>12.003353576631111</v>
      </c>
      <c r="G80" s="6">
        <v>12.881207639089192</v>
      </c>
      <c r="H80" s="5">
        <v>30850.230866200014</v>
      </c>
      <c r="I80" s="5">
        <v>30182.914960810012</v>
      </c>
      <c r="J80" s="5">
        <v>27668.481470300045</v>
      </c>
      <c r="K80" s="5">
        <v>27155.466409800043</v>
      </c>
      <c r="L80" s="6">
        <v>78.19909040070716</v>
      </c>
      <c r="M80" s="6">
        <v>20.94</v>
      </c>
      <c r="N80" s="6">
        <v>22.026083602570626</v>
      </c>
      <c r="O80" s="6">
        <v>4.096979587113072</v>
      </c>
      <c r="P80" s="28"/>
      <c r="Q80" s="31"/>
    </row>
    <row r="81" spans="2:17" ht="12.75">
      <c r="B81" s="3">
        <v>27</v>
      </c>
      <c r="C81" s="4" t="s">
        <v>31</v>
      </c>
      <c r="D81" s="5">
        <v>3313.968174934546</v>
      </c>
      <c r="E81" s="5">
        <v>3524.2966477031173</v>
      </c>
      <c r="F81" s="6">
        <v>10.893544579495197</v>
      </c>
      <c r="G81" s="6">
        <v>11.584927982562073</v>
      </c>
      <c r="H81" s="5">
        <v>28930.08260446001</v>
      </c>
      <c r="I81" s="5">
        <v>28409.840203810007</v>
      </c>
      <c r="J81" s="5">
        <v>25687.131427279946</v>
      </c>
      <c r="K81" s="5">
        <v>25664.62980701995</v>
      </c>
      <c r="L81" s="6">
        <v>78.62348785145927</v>
      </c>
      <c r="M81" s="6">
        <v>22.95</v>
      </c>
      <c r="N81" s="6">
        <v>22.55573926882666</v>
      </c>
      <c r="O81" s="6">
        <v>1.756578305794153</v>
      </c>
      <c r="P81" s="28"/>
      <c r="Q81" s="31"/>
    </row>
    <row r="82" spans="2:17" ht="12.75">
      <c r="B82" s="3">
        <v>28</v>
      </c>
      <c r="C82" s="4" t="s">
        <v>32</v>
      </c>
      <c r="D82" s="5">
        <v>3311.6397878999996</v>
      </c>
      <c r="E82" s="5">
        <v>3546.0859019899995</v>
      </c>
      <c r="F82" s="6">
        <v>11.714132174704297</v>
      </c>
      <c r="G82" s="6">
        <v>12.543429122497518</v>
      </c>
      <c r="H82" s="5">
        <v>28476.160686320152</v>
      </c>
      <c r="I82" s="5">
        <v>28299.79467311016</v>
      </c>
      <c r="J82" s="5">
        <v>24710.631232</v>
      </c>
      <c r="K82" s="5">
        <v>24680.01893052</v>
      </c>
      <c r="L82" s="6">
        <v>78.52</v>
      </c>
      <c r="M82" s="6">
        <v>21.18</v>
      </c>
      <c r="N82" s="6">
        <v>16.33754690414508</v>
      </c>
      <c r="O82" s="6">
        <v>0.9034318609575993</v>
      </c>
      <c r="P82" s="28"/>
      <c r="Q82" s="31"/>
    </row>
    <row r="83" spans="2:17" ht="12.75">
      <c r="B83" s="3">
        <v>29</v>
      </c>
      <c r="C83" s="4" t="s">
        <v>33</v>
      </c>
      <c r="D83" s="5">
        <v>4782.843303020323</v>
      </c>
      <c r="E83" s="5">
        <v>5548.088462847571</v>
      </c>
      <c r="F83" s="6">
        <v>10.169173321632792</v>
      </c>
      <c r="G83" s="6">
        <v>11.796220283198448</v>
      </c>
      <c r="H83" s="5">
        <v>43270.999768779715</v>
      </c>
      <c r="I83" s="5">
        <v>41465.258828396596</v>
      </c>
      <c r="J83" s="5">
        <v>39840.084969272764</v>
      </c>
      <c r="K83" s="5">
        <v>39840.084969272764</v>
      </c>
      <c r="L83" s="6">
        <v>77.66</v>
      </c>
      <c r="M83" s="6">
        <v>23.24</v>
      </c>
      <c r="N83" s="6">
        <v>21.149481835319758</v>
      </c>
      <c r="O83" s="6">
        <v>0.12136529817688471</v>
      </c>
      <c r="P83" s="28"/>
      <c r="Q83" s="31"/>
    </row>
    <row r="84" spans="2:17" ht="12.75">
      <c r="B84" s="3"/>
      <c r="C84" s="7" t="s">
        <v>26</v>
      </c>
      <c r="D84" s="8">
        <f>SUM(D58:D83)</f>
        <v>148724.08368000027</v>
      </c>
      <c r="E84" s="8">
        <f>SUM(E58:E83)</f>
        <v>170225.8992232931</v>
      </c>
      <c r="F84" s="9">
        <v>10.66183126311208</v>
      </c>
      <c r="G84" s="9">
        <v>12.203267750738442</v>
      </c>
      <c r="H84" s="8">
        <f>SUM(H58:H83)</f>
        <v>1367633.2738756912</v>
      </c>
      <c r="I84" s="8">
        <f>SUM(I58:I83)</f>
        <v>1259611.7664066446</v>
      </c>
      <c r="J84" s="8">
        <f>SUM(J58:J83)</f>
        <v>1109169.3947278901</v>
      </c>
      <c r="K84" s="8">
        <f>SUM(K58:K83)</f>
        <v>1090840.494144054</v>
      </c>
      <c r="L84" s="9">
        <v>76.35877260643505</v>
      </c>
      <c r="M84" s="9">
        <v>27.95674290646641</v>
      </c>
      <c r="N84" s="9">
        <v>23.50468264023133</v>
      </c>
      <c r="O84" s="9">
        <v>1.83</v>
      </c>
      <c r="P84" s="28"/>
      <c r="Q84" s="31"/>
    </row>
    <row r="85" spans="2:17" ht="12.75">
      <c r="B85" s="3"/>
      <c r="C85" s="7" t="s">
        <v>27</v>
      </c>
      <c r="D85" s="8">
        <f>D84+D57</f>
        <v>180422.64291416027</v>
      </c>
      <c r="E85" s="8">
        <f>E84+E57</f>
        <v>205840.67050103057</v>
      </c>
      <c r="F85" s="9">
        <v>10.622274721399442</v>
      </c>
      <c r="G85" s="9">
        <v>12.118745826926387</v>
      </c>
      <c r="H85" s="8">
        <f>H84+H57</f>
        <v>1666080.0257415713</v>
      </c>
      <c r="I85" s="8">
        <f>I84+I57</f>
        <v>1557589.7618432846</v>
      </c>
      <c r="J85" s="8">
        <f>J84+J57</f>
        <v>1332537.6528289602</v>
      </c>
      <c r="K85" s="8">
        <f>K84+K57</f>
        <v>1314185.803527304</v>
      </c>
      <c r="L85" s="9">
        <v>75.19820992301074</v>
      </c>
      <c r="M85" s="9">
        <v>29.25</v>
      </c>
      <c r="N85" s="9">
        <v>25.319999999999997</v>
      </c>
      <c r="O85" s="9">
        <v>2.21</v>
      </c>
      <c r="P85" s="29"/>
      <c r="Q85" s="32"/>
    </row>
    <row r="86" spans="2:15" ht="12.75">
      <c r="B86" s="10" t="s">
        <v>1</v>
      </c>
      <c r="C86" s="11"/>
      <c r="D86" s="12"/>
      <c r="E86" s="12"/>
      <c r="F86" s="13"/>
      <c r="G86" s="14"/>
      <c r="H86" s="12"/>
      <c r="I86" s="12"/>
      <c r="J86" s="12"/>
      <c r="K86" s="12"/>
      <c r="L86" s="11"/>
      <c r="M86" s="15"/>
      <c r="N86" s="15"/>
      <c r="O86" s="11"/>
    </row>
    <row r="87" spans="2:15" ht="12.75">
      <c r="B87" s="11" t="s">
        <v>58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4"/>
    </row>
    <row r="88" spans="2:15" ht="12.75">
      <c r="B88" s="11" t="s">
        <v>59</v>
      </c>
      <c r="C88" s="11"/>
      <c r="D88" s="11"/>
      <c r="E88" s="11"/>
      <c r="F88" s="11"/>
      <c r="G88" s="11"/>
      <c r="H88" s="11"/>
      <c r="I88" s="11"/>
      <c r="J88" s="11"/>
      <c r="K88" s="11"/>
      <c r="L88" s="14"/>
      <c r="M88" s="11"/>
      <c r="N88" s="11"/>
      <c r="O88" s="11"/>
    </row>
    <row r="89" spans="2:15" ht="12.75">
      <c r="B89" s="11" t="s">
        <v>60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2:15" ht="12.75">
      <c r="B90" s="11" t="s">
        <v>25</v>
      </c>
      <c r="C90" s="11"/>
      <c r="D90" s="11"/>
      <c r="E90" s="11"/>
      <c r="F90" s="11"/>
      <c r="G90" s="11"/>
      <c r="H90" s="11"/>
      <c r="I90" s="11"/>
      <c r="J90" s="12"/>
      <c r="K90" s="11"/>
      <c r="L90" s="11"/>
      <c r="M90" s="11"/>
      <c r="N90" s="11"/>
      <c r="O90" s="11"/>
    </row>
    <row r="91" spans="2:15" ht="12.75">
      <c r="B91" s="11" t="s">
        <v>45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2:15" ht="12.75">
      <c r="B92" s="11" t="s">
        <v>81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2:15" ht="12.75">
      <c r="B93" s="11" t="s">
        <v>50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2:15" ht="12.75">
      <c r="B94" s="11" t="s">
        <v>53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2:15" ht="12.75">
      <c r="B95" s="11" t="s">
        <v>57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2:15" ht="12.75">
      <c r="B96" s="11" t="s">
        <v>56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ht="12.7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2:15" ht="12.75">
      <c r="B98" s="16" t="s">
        <v>80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2:15" ht="12.75">
      <c r="B99" s="16" t="s">
        <v>28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2:17" ht="23.25">
      <c r="B100" s="33" t="s">
        <v>23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</row>
    <row r="101" spans="1:17" ht="15">
      <c r="A101" s="34" t="s">
        <v>79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</row>
    <row r="102" spans="2:17" ht="12.75" customHeight="1">
      <c r="B102" s="35" t="s">
        <v>22</v>
      </c>
      <c r="C102" s="27" t="s">
        <v>0</v>
      </c>
      <c r="D102" s="37" t="s">
        <v>2</v>
      </c>
      <c r="E102" s="38"/>
      <c r="F102" s="38"/>
      <c r="G102" s="39"/>
      <c r="H102" s="37" t="s">
        <v>3</v>
      </c>
      <c r="I102" s="38"/>
      <c r="J102" s="38"/>
      <c r="K102" s="38"/>
      <c r="L102" s="38"/>
      <c r="M102" s="38"/>
      <c r="N102" s="39"/>
      <c r="O102" s="40" t="s">
        <v>39</v>
      </c>
      <c r="P102" s="40" t="s">
        <v>54</v>
      </c>
      <c r="Q102" s="40" t="s">
        <v>55</v>
      </c>
    </row>
    <row r="103" spans="2:17" ht="59.25" customHeight="1">
      <c r="B103" s="36"/>
      <c r="C103" s="29"/>
      <c r="D103" s="2" t="s">
        <v>47</v>
      </c>
      <c r="E103" s="2" t="s">
        <v>44</v>
      </c>
      <c r="F103" s="2" t="s">
        <v>34</v>
      </c>
      <c r="G103" s="2" t="s">
        <v>35</v>
      </c>
      <c r="H103" s="2" t="s">
        <v>40</v>
      </c>
      <c r="I103" s="2" t="s">
        <v>41</v>
      </c>
      <c r="J103" s="2" t="s">
        <v>42</v>
      </c>
      <c r="K103" s="2" t="s">
        <v>43</v>
      </c>
      <c r="L103" s="2" t="s">
        <v>46</v>
      </c>
      <c r="M103" s="2" t="s">
        <v>36</v>
      </c>
      <c r="N103" s="2" t="s">
        <v>38</v>
      </c>
      <c r="O103" s="41"/>
      <c r="P103" s="41"/>
      <c r="Q103" s="41"/>
    </row>
    <row r="104" spans="2:17" ht="12.75">
      <c r="B104" s="3">
        <v>1</v>
      </c>
      <c r="C104" s="4" t="s">
        <v>5</v>
      </c>
      <c r="D104" s="5">
        <v>5336.887000000001</v>
      </c>
      <c r="E104" s="5">
        <v>5943.554000000001</v>
      </c>
      <c r="F104" s="6">
        <v>8.331519519763628</v>
      </c>
      <c r="G104" s="6">
        <v>9.278599334737496</v>
      </c>
      <c r="H104" s="5">
        <v>82568.12586347002</v>
      </c>
      <c r="I104" s="5">
        <v>82295.96160326</v>
      </c>
      <c r="J104" s="5">
        <v>60288.15377073001</v>
      </c>
      <c r="K104" s="5">
        <v>60283.595052910016</v>
      </c>
      <c r="L104" s="6">
        <v>68.08</v>
      </c>
      <c r="M104" s="6">
        <v>35.77</v>
      </c>
      <c r="N104" s="6">
        <v>32.296757754661556</v>
      </c>
      <c r="O104" s="6">
        <v>3.67</v>
      </c>
      <c r="P104" s="27">
        <v>23.52</v>
      </c>
      <c r="Q104" s="30">
        <v>15.04</v>
      </c>
    </row>
    <row r="105" spans="2:17" ht="12.75">
      <c r="B105" s="3">
        <v>2</v>
      </c>
      <c r="C105" s="4" t="s">
        <v>6</v>
      </c>
      <c r="D105" s="5">
        <v>8151.149272239996</v>
      </c>
      <c r="E105" s="5">
        <v>9277.837677483376</v>
      </c>
      <c r="F105" s="6">
        <v>9.91389029731319</v>
      </c>
      <c r="G105" s="6">
        <v>11.284232671839236</v>
      </c>
      <c r="H105" s="5">
        <v>129433.52999999997</v>
      </c>
      <c r="I105" s="5">
        <v>129136.88999999997</v>
      </c>
      <c r="J105" s="5">
        <v>78690.61</v>
      </c>
      <c r="K105" s="5">
        <v>78672.22</v>
      </c>
      <c r="L105" s="6">
        <v>57.52</v>
      </c>
      <c r="M105" s="6">
        <v>51.92</v>
      </c>
      <c r="N105" s="6">
        <v>43.1846947410666</v>
      </c>
      <c r="O105" s="6">
        <v>3.52</v>
      </c>
      <c r="P105" s="28"/>
      <c r="Q105" s="31"/>
    </row>
    <row r="106" spans="2:17" ht="12.75">
      <c r="B106" s="3">
        <v>3</v>
      </c>
      <c r="C106" s="4" t="s">
        <v>18</v>
      </c>
      <c r="D106" s="5">
        <v>17455.793902060002</v>
      </c>
      <c r="E106" s="5">
        <v>20314.572117550004</v>
      </c>
      <c r="F106" s="6">
        <v>11.664387836588107</v>
      </c>
      <c r="G106" s="6">
        <v>13.574693264766276</v>
      </c>
      <c r="H106" s="5">
        <v>81616.79413815997</v>
      </c>
      <c r="I106" s="5">
        <v>81610.56008074997</v>
      </c>
      <c r="J106" s="5">
        <v>79708.63283810999</v>
      </c>
      <c r="K106" s="5">
        <v>79708.63283810999</v>
      </c>
      <c r="L106" s="6">
        <v>69.82</v>
      </c>
      <c r="M106" s="6">
        <v>28.050000000000004</v>
      </c>
      <c r="N106" s="6">
        <v>21.57536666053894</v>
      </c>
      <c r="O106" s="6">
        <v>4.89</v>
      </c>
      <c r="P106" s="28"/>
      <c r="Q106" s="31"/>
    </row>
    <row r="107" spans="2:17" ht="12.75">
      <c r="B107" s="3"/>
      <c r="C107" s="7" t="s">
        <v>26</v>
      </c>
      <c r="D107" s="17">
        <f>SUM(D104:D106)</f>
        <v>30943.830174299997</v>
      </c>
      <c r="E107" s="17">
        <f>SUM(E104:E106)</f>
        <v>35535.963795033385</v>
      </c>
      <c r="F107" s="9">
        <v>10.456597046312982</v>
      </c>
      <c r="G107" s="9">
        <v>12.008379439906781</v>
      </c>
      <c r="H107" s="17">
        <f>SUM(H104:H106)</f>
        <v>293618.45000162994</v>
      </c>
      <c r="I107" s="17">
        <f>SUM(I104:I106)</f>
        <v>293043.41168400995</v>
      </c>
      <c r="J107" s="17">
        <f>SUM(J104:J106)</f>
        <v>218687.39660883998</v>
      </c>
      <c r="K107" s="17">
        <f>SUM(K104:K106)</f>
        <v>218664.44789101998</v>
      </c>
      <c r="L107" s="9">
        <f>((AVERAGE(L104:L106)))</f>
        <v>65.14</v>
      </c>
      <c r="M107" s="9">
        <v>40.739999999999995</v>
      </c>
      <c r="N107" s="9">
        <v>34.0548240646591</v>
      </c>
      <c r="O107" s="9">
        <v>4.05</v>
      </c>
      <c r="P107" s="28"/>
      <c r="Q107" s="31"/>
    </row>
    <row r="108" spans="2:17" ht="12.75">
      <c r="B108" s="3">
        <v>4</v>
      </c>
      <c r="C108" s="4" t="s">
        <v>4</v>
      </c>
      <c r="D108" s="5">
        <v>11091.429170764539</v>
      </c>
      <c r="E108" s="5">
        <v>12345.529057558404</v>
      </c>
      <c r="F108" s="6">
        <v>11.225065146529374</v>
      </c>
      <c r="G108" s="6">
        <v>12.494275156599329</v>
      </c>
      <c r="H108" s="5">
        <v>109514.77634115</v>
      </c>
      <c r="I108" s="5">
        <v>86811.67511075</v>
      </c>
      <c r="J108" s="5">
        <v>71787.80972569</v>
      </c>
      <c r="K108" s="5">
        <v>69126.92820792999</v>
      </c>
      <c r="L108" s="6">
        <v>67.23</v>
      </c>
      <c r="M108" s="6">
        <v>30.869999999999997</v>
      </c>
      <c r="N108" s="6">
        <v>34.68738671390965</v>
      </c>
      <c r="O108" s="6">
        <v>1.4930249179483033</v>
      </c>
      <c r="P108" s="28"/>
      <c r="Q108" s="31"/>
    </row>
    <row r="109" spans="2:17" ht="12.75">
      <c r="B109" s="3">
        <v>5</v>
      </c>
      <c r="C109" s="4" t="s">
        <v>7</v>
      </c>
      <c r="D109" s="5">
        <v>16714.49576703809</v>
      </c>
      <c r="E109" s="5">
        <v>18990.765359146142</v>
      </c>
      <c r="F109" s="6">
        <v>13.889999999999999</v>
      </c>
      <c r="G109" s="6">
        <v>15.78</v>
      </c>
      <c r="H109" s="5">
        <v>102726.86597941001</v>
      </c>
      <c r="I109" s="5">
        <v>90622.62721292</v>
      </c>
      <c r="J109" s="5">
        <v>85078.78967512901</v>
      </c>
      <c r="K109" s="5">
        <v>83720.3801833535</v>
      </c>
      <c r="L109" s="6">
        <v>70.05</v>
      </c>
      <c r="M109" s="6">
        <v>31.71</v>
      </c>
      <c r="N109" s="6">
        <v>20.052795323636946</v>
      </c>
      <c r="O109" s="6">
        <v>0.7770655084289959</v>
      </c>
      <c r="P109" s="28"/>
      <c r="Q109" s="31"/>
    </row>
    <row r="110" spans="2:17" ht="12.75">
      <c r="B110" s="3">
        <v>6</v>
      </c>
      <c r="C110" s="4" t="s">
        <v>24</v>
      </c>
      <c r="D110" s="5">
        <v>6403.832638000314</v>
      </c>
      <c r="E110" s="5">
        <v>7084.643154817684</v>
      </c>
      <c r="F110" s="6">
        <v>13.865087738218737</v>
      </c>
      <c r="G110" s="6">
        <v>15.339126502561351</v>
      </c>
      <c r="H110" s="5">
        <v>57615.68252978301</v>
      </c>
      <c r="I110" s="5">
        <v>38042.308821893006</v>
      </c>
      <c r="J110" s="5">
        <v>29228.880772940807</v>
      </c>
      <c r="K110" s="5">
        <v>29092.76981056381</v>
      </c>
      <c r="L110" s="6">
        <v>64.87</v>
      </c>
      <c r="M110" s="6">
        <v>45.4</v>
      </c>
      <c r="N110" s="6">
        <v>43.10532661343573</v>
      </c>
      <c r="O110" s="6">
        <v>0.29365991885341547</v>
      </c>
      <c r="P110" s="28"/>
      <c r="Q110" s="31"/>
    </row>
    <row r="111" spans="2:17" ht="12.75">
      <c r="B111" s="3">
        <v>7</v>
      </c>
      <c r="C111" s="4" t="s">
        <v>8</v>
      </c>
      <c r="D111" s="5">
        <v>7996.969745000001</v>
      </c>
      <c r="E111" s="5">
        <v>9352.52091588</v>
      </c>
      <c r="F111" s="6">
        <v>9.272488650351447</v>
      </c>
      <c r="G111" s="6">
        <v>10.844250611163444</v>
      </c>
      <c r="H111" s="5">
        <v>82172.63076789933</v>
      </c>
      <c r="I111" s="5">
        <v>71944.82480245938</v>
      </c>
      <c r="J111" s="5">
        <v>66292.98388999999</v>
      </c>
      <c r="K111" s="5">
        <v>63317.366512069995</v>
      </c>
      <c r="L111" s="6">
        <v>78.81</v>
      </c>
      <c r="M111" s="6">
        <v>23.87</v>
      </c>
      <c r="N111" s="6">
        <v>18.36309740257661</v>
      </c>
      <c r="O111" s="6">
        <v>2.9828888098890225</v>
      </c>
      <c r="P111" s="28"/>
      <c r="Q111" s="31"/>
    </row>
    <row r="112" spans="2:17" ht="12.75">
      <c r="B112" s="3">
        <v>8</v>
      </c>
      <c r="C112" s="4" t="s">
        <v>10</v>
      </c>
      <c r="D112" s="5">
        <v>6400.175263484828</v>
      </c>
      <c r="E112" s="5">
        <v>7891.096138333106</v>
      </c>
      <c r="F112" s="6">
        <v>11.060878570363966</v>
      </c>
      <c r="G112" s="6">
        <v>13.637510314935678</v>
      </c>
      <c r="H112" s="5">
        <v>60513.09254389541</v>
      </c>
      <c r="I112" s="5">
        <v>52490.1493219316</v>
      </c>
      <c r="J112" s="5">
        <v>47021.906764827596</v>
      </c>
      <c r="K112" s="5">
        <v>46154.8310905001</v>
      </c>
      <c r="L112" s="6">
        <v>74.49</v>
      </c>
      <c r="M112" s="6">
        <v>25.979999999999997</v>
      </c>
      <c r="N112" s="6">
        <v>27.854187023547013</v>
      </c>
      <c r="O112" s="6">
        <v>0.1418420022993236</v>
      </c>
      <c r="P112" s="28"/>
      <c r="Q112" s="31"/>
    </row>
    <row r="113" spans="2:17" ht="12.75">
      <c r="B113" s="3">
        <v>9</v>
      </c>
      <c r="C113" s="4" t="s">
        <v>9</v>
      </c>
      <c r="D113" s="5">
        <v>5182.086841172045</v>
      </c>
      <c r="E113" s="5">
        <v>5575.938293919745</v>
      </c>
      <c r="F113" s="6">
        <v>9.558163807201533</v>
      </c>
      <c r="G113" s="6">
        <v>10.284607963088236</v>
      </c>
      <c r="H113" s="5">
        <v>37374.714621069994</v>
      </c>
      <c r="I113" s="5">
        <v>36365.97737243</v>
      </c>
      <c r="J113" s="5">
        <v>32296.065030890004</v>
      </c>
      <c r="K113" s="5">
        <v>32206.717532880004</v>
      </c>
      <c r="L113" s="6">
        <v>78.08632272419756</v>
      </c>
      <c r="M113" s="6">
        <v>24.610000000000003</v>
      </c>
      <c r="N113" s="6">
        <v>20.84361875896095</v>
      </c>
      <c r="O113" s="6">
        <v>1.6283047068871883</v>
      </c>
      <c r="P113" s="28"/>
      <c r="Q113" s="31"/>
    </row>
    <row r="114" spans="2:17" ht="12.75">
      <c r="B114" s="3">
        <v>10</v>
      </c>
      <c r="C114" s="4" t="s">
        <v>11</v>
      </c>
      <c r="D114" s="5">
        <v>8102.781999999999</v>
      </c>
      <c r="E114" s="5">
        <v>9962.805999999999</v>
      </c>
      <c r="F114" s="6">
        <v>11.659134331329266</v>
      </c>
      <c r="G114" s="6">
        <v>14.33553234814576</v>
      </c>
      <c r="H114" s="5">
        <v>79425.50373583977</v>
      </c>
      <c r="I114" s="5">
        <v>68371.75263125621</v>
      </c>
      <c r="J114" s="5">
        <v>59276.94544223</v>
      </c>
      <c r="K114" s="5">
        <v>58433.75078085999</v>
      </c>
      <c r="L114" s="6">
        <v>76.42999999999999</v>
      </c>
      <c r="M114" s="6">
        <v>34.69</v>
      </c>
      <c r="N114" s="6">
        <v>28.333446215556197</v>
      </c>
      <c r="O114" s="6">
        <v>0.6315614061433628</v>
      </c>
      <c r="P114" s="28"/>
      <c r="Q114" s="31"/>
    </row>
    <row r="115" spans="2:17" ht="12.75">
      <c r="B115" s="3">
        <v>11</v>
      </c>
      <c r="C115" s="4" t="s">
        <v>12</v>
      </c>
      <c r="D115" s="5">
        <v>4314.102577580001</v>
      </c>
      <c r="E115" s="5">
        <v>5711.26168198339</v>
      </c>
      <c r="F115" s="6">
        <v>9.998464137194775</v>
      </c>
      <c r="G115" s="6">
        <v>13.236552464516985</v>
      </c>
      <c r="H115" s="5">
        <v>45445.030940469995</v>
      </c>
      <c r="I115" s="5">
        <v>44257.552687070005</v>
      </c>
      <c r="J115" s="5">
        <v>35376.85374176</v>
      </c>
      <c r="K115" s="5">
        <v>32907.705204410006</v>
      </c>
      <c r="L115" s="6">
        <v>77.64804020410791</v>
      </c>
      <c r="M115" s="6">
        <v>35.4</v>
      </c>
      <c r="N115" s="6">
        <v>33.008549155380166</v>
      </c>
      <c r="O115" s="6">
        <v>3.7554921170185933</v>
      </c>
      <c r="P115" s="28"/>
      <c r="Q115" s="31"/>
    </row>
    <row r="116" spans="2:17" ht="12.75">
      <c r="B116" s="3">
        <v>12</v>
      </c>
      <c r="C116" s="4" t="s">
        <v>61</v>
      </c>
      <c r="D116" s="5">
        <v>3281.164792919401</v>
      </c>
      <c r="E116" s="5">
        <v>3529.5594733669004</v>
      </c>
      <c r="F116" s="6">
        <v>10.499323882476633</v>
      </c>
      <c r="G116" s="6">
        <v>11.294156317083536</v>
      </c>
      <c r="H116" s="5">
        <v>27445.84812194</v>
      </c>
      <c r="I116" s="5">
        <v>26914.655934059996</v>
      </c>
      <c r="J116" s="5">
        <v>23580.344691719998</v>
      </c>
      <c r="K116" s="5">
        <v>23459.82562326</v>
      </c>
      <c r="L116" s="6">
        <v>76.68</v>
      </c>
      <c r="M116" s="6">
        <v>24.97</v>
      </c>
      <c r="N116" s="6">
        <v>20.369655214884204</v>
      </c>
      <c r="O116" s="6">
        <v>1.634370461230144</v>
      </c>
      <c r="P116" s="28"/>
      <c r="Q116" s="31"/>
    </row>
    <row r="117" spans="2:17" ht="12.75">
      <c r="B117" s="3">
        <v>13</v>
      </c>
      <c r="C117" s="4" t="s">
        <v>52</v>
      </c>
      <c r="D117" s="5">
        <v>6009.061360984743</v>
      </c>
      <c r="E117" s="5">
        <v>7212.180476610319</v>
      </c>
      <c r="F117" s="6">
        <v>9.662795749751966</v>
      </c>
      <c r="G117" s="6">
        <v>11.597456352886</v>
      </c>
      <c r="H117" s="5">
        <v>66703.85088259363</v>
      </c>
      <c r="I117" s="5">
        <v>64956.67740524672</v>
      </c>
      <c r="J117" s="5">
        <v>55168.88336080601</v>
      </c>
      <c r="K117" s="5">
        <v>53968.10487811001</v>
      </c>
      <c r="L117" s="6">
        <v>77.71355499031762</v>
      </c>
      <c r="M117" s="6">
        <v>26.47</v>
      </c>
      <c r="N117" s="6">
        <v>26.798783462753097</v>
      </c>
      <c r="O117" s="6">
        <v>1.1118566702506563</v>
      </c>
      <c r="P117" s="28"/>
      <c r="Q117" s="31"/>
    </row>
    <row r="118" spans="2:17" ht="12.75">
      <c r="B118" s="3">
        <v>14</v>
      </c>
      <c r="C118" s="4" t="s">
        <v>13</v>
      </c>
      <c r="D118" s="5">
        <v>3068.157762127309</v>
      </c>
      <c r="E118" s="5">
        <v>3314.230909377309</v>
      </c>
      <c r="F118" s="6">
        <v>13.069362422120653</v>
      </c>
      <c r="G118" s="6">
        <v>14.117554657689494</v>
      </c>
      <c r="H118" s="5">
        <v>23300.739727149998</v>
      </c>
      <c r="I118" s="5">
        <v>23178.324559029996</v>
      </c>
      <c r="J118" s="5">
        <v>20231.546850640003</v>
      </c>
      <c r="K118" s="5">
        <v>20231.546850640003</v>
      </c>
      <c r="L118" s="6">
        <v>78.44997828787295</v>
      </c>
      <c r="M118" s="6">
        <v>25.7</v>
      </c>
      <c r="N118" s="6">
        <v>19.067814917562202</v>
      </c>
      <c r="O118" s="6">
        <v>0.922266077988416</v>
      </c>
      <c r="P118" s="28"/>
      <c r="Q118" s="31"/>
    </row>
    <row r="119" spans="2:17" ht="12.75">
      <c r="B119" s="3">
        <v>15</v>
      </c>
      <c r="C119" s="4" t="s">
        <v>14</v>
      </c>
      <c r="D119" s="5">
        <v>4984.864267304619</v>
      </c>
      <c r="E119" s="5">
        <v>5434.976706168119</v>
      </c>
      <c r="F119" s="6">
        <v>11.211384558418331</v>
      </c>
      <c r="G119" s="6">
        <v>12.223725793008237</v>
      </c>
      <c r="H119" s="5">
        <v>48651.167218270006</v>
      </c>
      <c r="I119" s="5">
        <v>46928.87409266001</v>
      </c>
      <c r="J119" s="5">
        <v>41382.70524290002</v>
      </c>
      <c r="K119" s="5">
        <v>41131.29913810002</v>
      </c>
      <c r="L119" s="6">
        <v>77.91</v>
      </c>
      <c r="M119" s="6">
        <v>29.43</v>
      </c>
      <c r="N119" s="6">
        <v>20.3422178158224</v>
      </c>
      <c r="O119" s="6">
        <v>0.8306231871276465</v>
      </c>
      <c r="P119" s="28"/>
      <c r="Q119" s="31"/>
    </row>
    <row r="120" spans="2:17" ht="12.75">
      <c r="B120" s="3">
        <v>16</v>
      </c>
      <c r="C120" s="4" t="s">
        <v>15</v>
      </c>
      <c r="D120" s="5">
        <v>3532.5671573300383</v>
      </c>
      <c r="E120" s="5">
        <v>3861.330625742138</v>
      </c>
      <c r="F120" s="6">
        <v>10.408861103824343</v>
      </c>
      <c r="G120" s="6">
        <v>11.377576807250495</v>
      </c>
      <c r="H120" s="5">
        <v>35100.96303132</v>
      </c>
      <c r="I120" s="5">
        <v>33596.872694180005</v>
      </c>
      <c r="J120" s="5">
        <v>28917.471757260104</v>
      </c>
      <c r="K120" s="5">
        <v>28803.02841041011</v>
      </c>
      <c r="L120" s="6">
        <v>76.95</v>
      </c>
      <c r="M120" s="6">
        <v>27.400000000000002</v>
      </c>
      <c r="N120" s="6">
        <v>20.380077191044062</v>
      </c>
      <c r="O120" s="6">
        <v>2.065478103582375</v>
      </c>
      <c r="P120" s="28"/>
      <c r="Q120" s="31"/>
    </row>
    <row r="121" spans="2:17" ht="12.75">
      <c r="B121" s="3">
        <v>17</v>
      </c>
      <c r="C121" s="4" t="s">
        <v>16</v>
      </c>
      <c r="D121" s="5">
        <v>4439.396098387751</v>
      </c>
      <c r="E121" s="5">
        <v>5118.336699618972</v>
      </c>
      <c r="F121" s="6">
        <v>8.769086780082027</v>
      </c>
      <c r="G121" s="6">
        <v>10.110190146118644</v>
      </c>
      <c r="H121" s="5">
        <v>45404.594996501415</v>
      </c>
      <c r="I121" s="5">
        <v>42324.90167664999</v>
      </c>
      <c r="J121" s="5">
        <v>37608.25195535494</v>
      </c>
      <c r="K121" s="5">
        <v>35358.34027948995</v>
      </c>
      <c r="L121" s="6">
        <v>77.4670211042766</v>
      </c>
      <c r="M121" s="6">
        <v>22.28</v>
      </c>
      <c r="N121" s="6">
        <v>20.426289710491204</v>
      </c>
      <c r="O121" s="6">
        <v>1.276406301166758</v>
      </c>
      <c r="P121" s="28"/>
      <c r="Q121" s="31"/>
    </row>
    <row r="122" spans="2:17" ht="12.75">
      <c r="B122" s="3">
        <v>18</v>
      </c>
      <c r="C122" s="4" t="s">
        <v>17</v>
      </c>
      <c r="D122" s="5">
        <v>4291.319271192728</v>
      </c>
      <c r="E122" s="5">
        <v>5895.4376389027275</v>
      </c>
      <c r="F122" s="6">
        <v>7.529700490135285</v>
      </c>
      <c r="G122" s="6">
        <v>10.344343283241635</v>
      </c>
      <c r="H122" s="5">
        <v>53529.03794996999</v>
      </c>
      <c r="I122" s="5">
        <v>52675.05076695</v>
      </c>
      <c r="J122" s="5">
        <v>46039.649416119995</v>
      </c>
      <c r="K122" s="5">
        <v>45003.987658059996</v>
      </c>
      <c r="L122" s="6">
        <v>78.18134998835134</v>
      </c>
      <c r="M122" s="6">
        <v>22.55</v>
      </c>
      <c r="N122" s="6">
        <v>24.55473751725192</v>
      </c>
      <c r="O122" s="6">
        <v>1.1608736881060793</v>
      </c>
      <c r="P122" s="28"/>
      <c r="Q122" s="31"/>
    </row>
    <row r="123" spans="2:17" ht="12.75">
      <c r="B123" s="3">
        <v>19</v>
      </c>
      <c r="C123" s="4" t="s">
        <v>51</v>
      </c>
      <c r="D123" s="5">
        <v>8207.406865766365</v>
      </c>
      <c r="E123" s="5">
        <v>9193.238710813297</v>
      </c>
      <c r="F123" s="6">
        <v>11.597229032723405</v>
      </c>
      <c r="G123" s="6">
        <v>12.990229024285785</v>
      </c>
      <c r="H123" s="5">
        <v>70092.02267489998</v>
      </c>
      <c r="I123" s="5">
        <v>67980.69947722998</v>
      </c>
      <c r="J123" s="5">
        <v>57717.684015980034</v>
      </c>
      <c r="K123" s="5">
        <v>57114.95368718004</v>
      </c>
      <c r="L123" s="6">
        <v>77.99000000000001</v>
      </c>
      <c r="M123" s="6">
        <v>31.330000000000002</v>
      </c>
      <c r="N123" s="6">
        <v>24.597175788853182</v>
      </c>
      <c r="O123" s="6">
        <v>1.9338589432733224</v>
      </c>
      <c r="P123" s="28"/>
      <c r="Q123" s="31"/>
    </row>
    <row r="124" spans="2:17" ht="12.75">
      <c r="B124" s="3">
        <v>20</v>
      </c>
      <c r="C124" s="4" t="s">
        <v>62</v>
      </c>
      <c r="D124" s="5">
        <v>4491.16537489091</v>
      </c>
      <c r="E124" s="5">
        <v>5363.46712907056</v>
      </c>
      <c r="F124" s="6">
        <v>9.786837489621858</v>
      </c>
      <c r="G124" s="6">
        <v>11.687697243706436</v>
      </c>
      <c r="H124" s="5">
        <v>44349.17316055</v>
      </c>
      <c r="I124" s="5">
        <v>43786.29633381</v>
      </c>
      <c r="J124" s="5">
        <v>38087.3212932239</v>
      </c>
      <c r="K124" s="5">
        <v>38087.3212932239</v>
      </c>
      <c r="L124" s="6">
        <v>77.95</v>
      </c>
      <c r="M124" s="6">
        <v>23.22</v>
      </c>
      <c r="N124" s="6">
        <v>24.478477284233623</v>
      </c>
      <c r="O124" s="6">
        <v>1.7805347038458657</v>
      </c>
      <c r="P124" s="28"/>
      <c r="Q124" s="31"/>
    </row>
    <row r="125" spans="2:17" ht="12.75">
      <c r="B125" s="3">
        <v>21</v>
      </c>
      <c r="C125" s="4" t="s">
        <v>19</v>
      </c>
      <c r="D125" s="5">
        <v>4968.894861881872</v>
      </c>
      <c r="E125" s="5">
        <v>5352.443699756473</v>
      </c>
      <c r="F125" s="6">
        <v>11.124299219856491</v>
      </c>
      <c r="G125" s="6">
        <v>11.982983526235506</v>
      </c>
      <c r="H125" s="5">
        <v>45266.95196565021</v>
      </c>
      <c r="I125" s="5">
        <v>45175.42978180021</v>
      </c>
      <c r="J125" s="5">
        <v>37903.157794545</v>
      </c>
      <c r="K125" s="5">
        <v>37876.0168056</v>
      </c>
      <c r="L125" s="6">
        <v>74.03999999999999</v>
      </c>
      <c r="M125" s="6">
        <v>26.75</v>
      </c>
      <c r="N125" s="6">
        <v>22.732897747328625</v>
      </c>
      <c r="O125" s="6">
        <v>1.5892833593298548</v>
      </c>
      <c r="P125" s="28"/>
      <c r="Q125" s="31"/>
    </row>
    <row r="126" spans="2:17" ht="12.75">
      <c r="B126" s="3">
        <v>22</v>
      </c>
      <c r="C126" s="4" t="s">
        <v>20</v>
      </c>
      <c r="D126" s="5">
        <v>4333.631292307273</v>
      </c>
      <c r="E126" s="5">
        <v>4724.0865462872725</v>
      </c>
      <c r="F126" s="6">
        <v>10.159927849220544</v>
      </c>
      <c r="G126" s="6">
        <v>11.075325801009333</v>
      </c>
      <c r="H126" s="5">
        <v>41227.076632449694</v>
      </c>
      <c r="I126" s="5">
        <v>40200.6141325497</v>
      </c>
      <c r="J126" s="5">
        <v>34496.903226690134</v>
      </c>
      <c r="K126" s="5">
        <v>34438.679424580136</v>
      </c>
      <c r="L126" s="6">
        <v>78.14999999999999</v>
      </c>
      <c r="M126" s="6">
        <v>27.51</v>
      </c>
      <c r="N126" s="6">
        <v>23.349846204020345</v>
      </c>
      <c r="O126" s="6">
        <v>2.283047542787518</v>
      </c>
      <c r="P126" s="28"/>
      <c r="Q126" s="31"/>
    </row>
    <row r="127" spans="2:17" ht="12.75">
      <c r="B127" s="3">
        <v>23</v>
      </c>
      <c r="C127" s="4" t="s">
        <v>21</v>
      </c>
      <c r="D127" s="5">
        <v>6262.382670522727</v>
      </c>
      <c r="E127" s="5">
        <v>7402.506510917151</v>
      </c>
      <c r="F127" s="6">
        <v>9.266704583189496</v>
      </c>
      <c r="G127" s="6">
        <v>10.9537926091125</v>
      </c>
      <c r="H127" s="5">
        <v>59427.88025210175</v>
      </c>
      <c r="I127" s="5">
        <v>55332.8672542247</v>
      </c>
      <c r="J127" s="5">
        <v>51799.997875789966</v>
      </c>
      <c r="K127" s="5">
        <v>51739.548398677965</v>
      </c>
      <c r="L127" s="6">
        <v>79.719242216021</v>
      </c>
      <c r="M127" s="6">
        <v>20.62</v>
      </c>
      <c r="N127" s="6">
        <v>16.715941285040138</v>
      </c>
      <c r="O127" s="6">
        <v>1.6951214344927683</v>
      </c>
      <c r="P127" s="28"/>
      <c r="Q127" s="31"/>
    </row>
    <row r="128" spans="2:17" ht="12.75">
      <c r="B128" s="3">
        <v>24</v>
      </c>
      <c r="C128" s="4" t="s">
        <v>63</v>
      </c>
      <c r="D128" s="5">
        <v>4866.610397935279</v>
      </c>
      <c r="E128" s="5">
        <v>5349.24514573548</v>
      </c>
      <c r="F128" s="6">
        <v>9.376149855648993</v>
      </c>
      <c r="G128" s="6">
        <v>10.306007672670454</v>
      </c>
      <c r="H128" s="5">
        <v>54451.4246913089</v>
      </c>
      <c r="I128" s="5">
        <v>53248.79161745831</v>
      </c>
      <c r="J128" s="5">
        <v>44743.94563657001</v>
      </c>
      <c r="K128" s="5">
        <v>44743.94563657001</v>
      </c>
      <c r="L128" s="6">
        <v>76.39</v>
      </c>
      <c r="M128" s="6">
        <v>28.88</v>
      </c>
      <c r="N128" s="6">
        <v>22.35</v>
      </c>
      <c r="O128" s="6">
        <v>10.041500173379225</v>
      </c>
      <c r="P128" s="28"/>
      <c r="Q128" s="31"/>
    </row>
    <row r="129" spans="2:17" ht="12.75">
      <c r="B129" s="3">
        <v>25</v>
      </c>
      <c r="C129" s="4" t="s">
        <v>29</v>
      </c>
      <c r="D129" s="5">
        <v>2496.1742436799996</v>
      </c>
      <c r="E129" s="5">
        <v>2728.7379510399996</v>
      </c>
      <c r="F129" s="6">
        <v>11.188906061540083</v>
      </c>
      <c r="G129" s="6">
        <v>12.231354713337053</v>
      </c>
      <c r="H129" s="5">
        <v>22967.474211810917</v>
      </c>
      <c r="I129" s="5">
        <v>22659.045452060916</v>
      </c>
      <c r="J129" s="5">
        <v>19518.417793869998</v>
      </c>
      <c r="K129" s="5">
        <v>19359.815792769998</v>
      </c>
      <c r="L129" s="6">
        <v>77.12</v>
      </c>
      <c r="M129" s="6">
        <v>26.27</v>
      </c>
      <c r="N129" s="6">
        <v>20.411794616781297</v>
      </c>
      <c r="O129" s="6">
        <v>1.2334893023331932</v>
      </c>
      <c r="P129" s="28"/>
      <c r="Q129" s="31"/>
    </row>
    <row r="130" spans="2:17" ht="12.75">
      <c r="B130" s="3">
        <v>26</v>
      </c>
      <c r="C130" s="4" t="s">
        <v>30</v>
      </c>
      <c r="D130" s="5">
        <v>3982.163336614931</v>
      </c>
      <c r="E130" s="5">
        <v>4278.703742133331</v>
      </c>
      <c r="F130" s="6">
        <v>12.236016145509291</v>
      </c>
      <c r="G130" s="6">
        <v>13.147197551946382</v>
      </c>
      <c r="H130" s="5">
        <v>30479.187170319983</v>
      </c>
      <c r="I130" s="5">
        <v>29650.778228479987</v>
      </c>
      <c r="J130" s="5">
        <v>26265.268722810004</v>
      </c>
      <c r="K130" s="5">
        <v>25783.123691</v>
      </c>
      <c r="L130" s="6">
        <v>78.19909040070716</v>
      </c>
      <c r="M130" s="6">
        <v>24.48</v>
      </c>
      <c r="N130" s="6">
        <v>20.70245179783153</v>
      </c>
      <c r="O130" s="6">
        <v>4.096979587113072</v>
      </c>
      <c r="P130" s="28"/>
      <c r="Q130" s="31"/>
    </row>
    <row r="131" spans="2:17" ht="12.75">
      <c r="B131" s="3">
        <v>27</v>
      </c>
      <c r="C131" s="4" t="s">
        <v>31</v>
      </c>
      <c r="D131" s="5">
        <v>3353.968203789091</v>
      </c>
      <c r="E131" s="5">
        <v>3564.2966765576625</v>
      </c>
      <c r="F131" s="6">
        <v>11.259937488414902</v>
      </c>
      <c r="G131" s="6">
        <v>11.966051950899178</v>
      </c>
      <c r="H131" s="5">
        <v>29088.65277565002</v>
      </c>
      <c r="I131" s="5">
        <v>28541.968262760023</v>
      </c>
      <c r="J131" s="5">
        <v>25080.10186369001</v>
      </c>
      <c r="K131" s="5">
        <v>25055.605703050012</v>
      </c>
      <c r="L131" s="6">
        <v>78.62348785145927</v>
      </c>
      <c r="M131" s="6">
        <v>25.369999999999997</v>
      </c>
      <c r="N131" s="6">
        <v>24.23987409571066</v>
      </c>
      <c r="O131" s="6">
        <v>1.756578305794153</v>
      </c>
      <c r="P131" s="28"/>
      <c r="Q131" s="31"/>
    </row>
    <row r="132" spans="2:17" ht="12.75">
      <c r="B132" s="3">
        <v>28</v>
      </c>
      <c r="C132" s="4" t="s">
        <v>32</v>
      </c>
      <c r="D132" s="5">
        <v>3273.57281175</v>
      </c>
      <c r="E132" s="5">
        <v>3508.0189258399996</v>
      </c>
      <c r="F132" s="6">
        <v>12.234803369787056</v>
      </c>
      <c r="G132" s="6">
        <v>13.111033187069907</v>
      </c>
      <c r="H132" s="5">
        <v>27169.20995602366</v>
      </c>
      <c r="I132" s="5">
        <v>26992.321906270157</v>
      </c>
      <c r="J132" s="5">
        <v>23666.635114250017</v>
      </c>
      <c r="K132" s="5">
        <v>23645.18356954002</v>
      </c>
      <c r="L132" s="6">
        <v>78.52</v>
      </c>
      <c r="M132" s="6">
        <v>22.79</v>
      </c>
      <c r="N132" s="6">
        <v>15.52327569886735</v>
      </c>
      <c r="O132" s="6">
        <v>0.9034318609575993</v>
      </c>
      <c r="P132" s="28"/>
      <c r="Q132" s="31"/>
    </row>
    <row r="133" spans="2:17" ht="12.75">
      <c r="B133" s="3">
        <v>29</v>
      </c>
      <c r="C133" s="4" t="s">
        <v>33</v>
      </c>
      <c r="D133" s="5">
        <v>3976.7508483457773</v>
      </c>
      <c r="E133" s="5">
        <v>4741.996008173024</v>
      </c>
      <c r="F133" s="6">
        <v>8.744177403855728</v>
      </c>
      <c r="G133" s="6">
        <v>10.426817249838244</v>
      </c>
      <c r="H133" s="5">
        <v>43895.579427578145</v>
      </c>
      <c r="I133" s="5">
        <v>42277.416917496594</v>
      </c>
      <c r="J133" s="5">
        <v>38639.74406530188</v>
      </c>
      <c r="K133" s="5">
        <v>38639.74406530188</v>
      </c>
      <c r="L133" s="6">
        <v>77.66</v>
      </c>
      <c r="M133" s="6">
        <v>24.310000000000002</v>
      </c>
      <c r="N133" s="6">
        <v>22.168881487829157</v>
      </c>
      <c r="O133" s="6">
        <v>0.12136529817688471</v>
      </c>
      <c r="P133" s="28"/>
      <c r="Q133" s="31"/>
    </row>
    <row r="134" spans="2:17" ht="12.75">
      <c r="B134" s="3"/>
      <c r="C134" s="7" t="s">
        <v>26</v>
      </c>
      <c r="D134" s="8">
        <f>SUM(D108:D133)</f>
        <v>146025.12562077062</v>
      </c>
      <c r="E134" s="8">
        <f>SUM(E108:E133)</f>
        <v>167487.3541777492</v>
      </c>
      <c r="F134" s="9">
        <v>10.740331502446148</v>
      </c>
      <c r="G134" s="9">
        <v>12.318905384874148</v>
      </c>
      <c r="H134" s="8">
        <f>SUM(H108:H133)</f>
        <v>1343339.1323056058</v>
      </c>
      <c r="I134" s="8">
        <f>SUM(I108:I133)</f>
        <v>1235328.4544536276</v>
      </c>
      <c r="J134" s="8">
        <f>SUM(J108:J133)</f>
        <v>1077208.2657209893</v>
      </c>
      <c r="K134" s="8">
        <f>SUM(K108:K133)</f>
        <v>1059400.5202281317</v>
      </c>
      <c r="L134" s="9">
        <f>(((AVERAGE(L108:L133))))</f>
        <v>76.35877260643505</v>
      </c>
      <c r="M134" s="9">
        <v>28.199999999999996</v>
      </c>
      <c r="N134" s="9">
        <v>24.19</v>
      </c>
      <c r="O134" s="9">
        <v>1.83</v>
      </c>
      <c r="P134" s="28"/>
      <c r="Q134" s="31"/>
    </row>
    <row r="135" spans="2:17" ht="12.75">
      <c r="B135" s="3"/>
      <c r="C135" s="7" t="s">
        <v>27</v>
      </c>
      <c r="D135" s="8">
        <f>D134+D107</f>
        <v>176968.95579507062</v>
      </c>
      <c r="E135" s="8">
        <f>E134+E107</f>
        <v>203023.3179727826</v>
      </c>
      <c r="F135" s="9">
        <v>10.689613668587516</v>
      </c>
      <c r="G135" s="9">
        <v>12.263398544075589</v>
      </c>
      <c r="H135" s="8">
        <f>H134+H107</f>
        <v>1636957.5823072358</v>
      </c>
      <c r="I135" s="8">
        <f>I134+I107</f>
        <v>1528371.8661376375</v>
      </c>
      <c r="J135" s="8">
        <f>J134+J107</f>
        <v>1295895.6623298293</v>
      </c>
      <c r="K135" s="8">
        <f>K134+K107</f>
        <v>1278064.9681191517</v>
      </c>
      <c r="L135" s="9">
        <f>((AVERAGE(L104:L106,L108:L133)))</f>
        <v>75.19820992301074</v>
      </c>
      <c r="M135" s="9">
        <v>30.450617176200584</v>
      </c>
      <c r="N135" s="9">
        <v>26.09</v>
      </c>
      <c r="O135" s="9">
        <v>2.21</v>
      </c>
      <c r="P135" s="29"/>
      <c r="Q135" s="32"/>
    </row>
    <row r="136" spans="2:15" ht="12.75">
      <c r="B136" s="10" t="s">
        <v>1</v>
      </c>
      <c r="C136" s="11"/>
      <c r="D136" s="12"/>
      <c r="E136" s="12"/>
      <c r="F136" s="13"/>
      <c r="G136" s="14"/>
      <c r="H136" s="12"/>
      <c r="I136" s="12"/>
      <c r="J136" s="12"/>
      <c r="K136" s="12"/>
      <c r="L136" s="11"/>
      <c r="M136" s="15"/>
      <c r="N136" s="15"/>
      <c r="O136" s="11"/>
    </row>
    <row r="137" spans="2:15" ht="12.75">
      <c r="B137" s="11" t="s">
        <v>58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4"/>
    </row>
    <row r="138" spans="2:15" ht="12.75">
      <c r="B138" s="11" t="s">
        <v>59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4"/>
      <c r="M138" s="11"/>
      <c r="N138" s="11"/>
      <c r="O138" s="11"/>
    </row>
    <row r="139" spans="2:15" ht="12.75">
      <c r="B139" s="11" t="s">
        <v>60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2:15" ht="12.75">
      <c r="B140" s="11" t="s">
        <v>25</v>
      </c>
      <c r="C140" s="11"/>
      <c r="D140" s="11"/>
      <c r="E140" s="11"/>
      <c r="F140" s="11"/>
      <c r="G140" s="11"/>
      <c r="H140" s="11"/>
      <c r="I140" s="11"/>
      <c r="J140" s="12"/>
      <c r="K140" s="11"/>
      <c r="L140" s="11"/>
      <c r="M140" s="11"/>
      <c r="N140" s="11"/>
      <c r="O140" s="11"/>
    </row>
    <row r="141" spans="2:15" ht="12.75">
      <c r="B141" s="11" t="s">
        <v>45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2:15" ht="12.75">
      <c r="B142" s="11" t="s">
        <v>81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2:15" ht="12.75">
      <c r="B143" s="11" t="s">
        <v>50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2:15" ht="12.75">
      <c r="B144" s="11" t="s">
        <v>53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2:15" ht="12.75">
      <c r="B145" s="11" t="s">
        <v>57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2:15" ht="12.75">
      <c r="B146" s="11" t="s">
        <v>56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ht="12.7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2:15" ht="12.75">
      <c r="B148" s="16" t="s">
        <v>80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2:15" ht="12.75">
      <c r="B149" s="16" t="s">
        <v>28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2:17" ht="23.25">
      <c r="B150" s="33" t="s">
        <v>23</v>
      </c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</row>
    <row r="151" spans="1:17" ht="15">
      <c r="A151" s="34" t="s">
        <v>78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2:17" ht="12.75" customHeight="1">
      <c r="B152" s="35" t="s">
        <v>22</v>
      </c>
      <c r="C152" s="27" t="s">
        <v>0</v>
      </c>
      <c r="D152" s="37" t="s">
        <v>2</v>
      </c>
      <c r="E152" s="38"/>
      <c r="F152" s="38"/>
      <c r="G152" s="39"/>
      <c r="H152" s="37" t="s">
        <v>3</v>
      </c>
      <c r="I152" s="38"/>
      <c r="J152" s="38"/>
      <c r="K152" s="38"/>
      <c r="L152" s="38"/>
      <c r="M152" s="38"/>
      <c r="N152" s="39"/>
      <c r="O152" s="40" t="s">
        <v>48</v>
      </c>
      <c r="P152" s="40" t="s">
        <v>54</v>
      </c>
      <c r="Q152" s="40" t="s">
        <v>55</v>
      </c>
    </row>
    <row r="153" spans="2:17" ht="59.25" customHeight="1">
      <c r="B153" s="36"/>
      <c r="C153" s="29"/>
      <c r="D153" s="2" t="s">
        <v>47</v>
      </c>
      <c r="E153" s="2" t="s">
        <v>44</v>
      </c>
      <c r="F153" s="2" t="s">
        <v>34</v>
      </c>
      <c r="G153" s="2" t="s">
        <v>35</v>
      </c>
      <c r="H153" s="2" t="s">
        <v>40</v>
      </c>
      <c r="I153" s="2" t="s">
        <v>41</v>
      </c>
      <c r="J153" s="2" t="s">
        <v>42</v>
      </c>
      <c r="K153" s="2" t="s">
        <v>43</v>
      </c>
      <c r="L153" s="2" t="s">
        <v>64</v>
      </c>
      <c r="M153" s="2" t="s">
        <v>36</v>
      </c>
      <c r="N153" s="2" t="s">
        <v>38</v>
      </c>
      <c r="O153" s="41"/>
      <c r="P153" s="41"/>
      <c r="Q153" s="41"/>
    </row>
    <row r="154" spans="2:17" ht="12.75">
      <c r="B154" s="3">
        <v>1</v>
      </c>
      <c r="C154" s="4" t="s">
        <v>5</v>
      </c>
      <c r="D154" s="5">
        <v>5411.5790000000015</v>
      </c>
      <c r="E154" s="5">
        <v>6159.834000000002</v>
      </c>
      <c r="F154" s="6">
        <v>8.392404291293843</v>
      </c>
      <c r="G154" s="6">
        <v>9.552815785421911</v>
      </c>
      <c r="H154" s="5">
        <v>82631.19733154999</v>
      </c>
      <c r="I154" s="5">
        <v>82353.93515274</v>
      </c>
      <c r="J154" s="5">
        <v>59820.474821430005</v>
      </c>
      <c r="K154" s="5">
        <v>59815.91853241</v>
      </c>
      <c r="L154" s="6">
        <v>68.08</v>
      </c>
      <c r="M154" s="6">
        <v>35.76</v>
      </c>
      <c r="N154" s="6">
        <v>32.090909847127634</v>
      </c>
      <c r="O154" s="6">
        <v>3.67</v>
      </c>
      <c r="P154" s="27">
        <v>23.81</v>
      </c>
      <c r="Q154" s="30">
        <v>15.61</v>
      </c>
    </row>
    <row r="155" spans="2:17" ht="12.75">
      <c r="B155" s="3">
        <v>2</v>
      </c>
      <c r="C155" s="4" t="s">
        <v>6</v>
      </c>
      <c r="D155" s="5">
        <v>7770.3377879699965</v>
      </c>
      <c r="E155" s="5">
        <v>8916.46643442018</v>
      </c>
      <c r="F155" s="6">
        <v>9.275279583812711</v>
      </c>
      <c r="G155" s="6">
        <v>10.643387885526522</v>
      </c>
      <c r="H155" s="5">
        <v>130076.56000000001</v>
      </c>
      <c r="I155" s="5">
        <v>129758.2</v>
      </c>
      <c r="J155" s="5">
        <v>79290.12000000001</v>
      </c>
      <c r="K155" s="5">
        <v>79271.72000000002</v>
      </c>
      <c r="L155" s="6">
        <v>57.52</v>
      </c>
      <c r="M155" s="6">
        <v>52.559999999999995</v>
      </c>
      <c r="N155" s="6">
        <v>44.96136940406262</v>
      </c>
      <c r="O155" s="6">
        <v>3.52</v>
      </c>
      <c r="P155" s="28"/>
      <c r="Q155" s="31"/>
    </row>
    <row r="156" spans="2:17" ht="12.75">
      <c r="B156" s="3">
        <v>3</v>
      </c>
      <c r="C156" s="4" t="s">
        <v>18</v>
      </c>
      <c r="D156" s="5">
        <v>17287.18887243</v>
      </c>
      <c r="E156" s="5">
        <v>19932.915872007332</v>
      </c>
      <c r="F156" s="6">
        <v>11.437189484371185</v>
      </c>
      <c r="G156" s="6">
        <v>13.187600221558283</v>
      </c>
      <c r="H156" s="5">
        <v>83514.23088695</v>
      </c>
      <c r="I156" s="5">
        <v>83508.22251069</v>
      </c>
      <c r="J156" s="5">
        <v>78107.88037116</v>
      </c>
      <c r="K156" s="5">
        <v>78107.88037116</v>
      </c>
      <c r="L156" s="6">
        <v>69.82</v>
      </c>
      <c r="M156" s="6">
        <v>27.68</v>
      </c>
      <c r="N156" s="6">
        <v>23.234786731211283</v>
      </c>
      <c r="O156" s="6">
        <v>4.89</v>
      </c>
      <c r="P156" s="28"/>
      <c r="Q156" s="31"/>
    </row>
    <row r="157" spans="2:17" ht="12.75">
      <c r="B157" s="3"/>
      <c r="C157" s="7" t="s">
        <v>26</v>
      </c>
      <c r="D157" s="8">
        <f>SUM(D154:D156)</f>
        <v>30469.105660399997</v>
      </c>
      <c r="E157" s="8">
        <f>SUM(E154:E156)</f>
        <v>35009.21630642751</v>
      </c>
      <c r="F157" s="9">
        <v>10.17653528740992</v>
      </c>
      <c r="G157" s="9">
        <v>11.692910487686731</v>
      </c>
      <c r="H157" s="8">
        <f>SUM(H154:H156)</f>
        <v>296221.9882185</v>
      </c>
      <c r="I157" s="8">
        <f>SUM(I154:I156)</f>
        <v>295620.35766343</v>
      </c>
      <c r="J157" s="8">
        <f>SUM(J154:J156)</f>
        <v>217218.47519259003</v>
      </c>
      <c r="K157" s="8">
        <f>SUM(K154:K156)</f>
        <v>217195.51890357002</v>
      </c>
      <c r="L157" s="9">
        <f>((AVERAGE(L154:L156)))</f>
        <v>65.14</v>
      </c>
      <c r="M157" s="9">
        <v>42.3666082142877</v>
      </c>
      <c r="N157" s="9">
        <v>35.239940044755244</v>
      </c>
      <c r="O157" s="9">
        <v>4.05</v>
      </c>
      <c r="P157" s="28"/>
      <c r="Q157" s="31"/>
    </row>
    <row r="158" spans="2:17" ht="12.75">
      <c r="B158" s="3">
        <v>4</v>
      </c>
      <c r="C158" s="4" t="s">
        <v>4</v>
      </c>
      <c r="D158" s="5">
        <v>11031.818571396008</v>
      </c>
      <c r="E158" s="5">
        <v>12285.918458189873</v>
      </c>
      <c r="F158" s="6">
        <v>11.447738539852528</v>
      </c>
      <c r="G158" s="6">
        <v>12.74912031240085</v>
      </c>
      <c r="H158" s="5">
        <v>113316.93415171998</v>
      </c>
      <c r="I158" s="5">
        <v>90676.34434856998</v>
      </c>
      <c r="J158" s="5">
        <v>70744.85905040818</v>
      </c>
      <c r="K158" s="5">
        <v>68374.27919535017</v>
      </c>
      <c r="L158" s="6">
        <v>67.23</v>
      </c>
      <c r="M158" s="6">
        <v>37.230000000000004</v>
      </c>
      <c r="N158" s="6">
        <v>38.57566032869102</v>
      </c>
      <c r="O158" s="6">
        <v>1.4930249179483033</v>
      </c>
      <c r="P158" s="28"/>
      <c r="Q158" s="31"/>
    </row>
    <row r="159" spans="2:17" ht="12.75">
      <c r="B159" s="3">
        <v>5</v>
      </c>
      <c r="C159" s="4" t="s">
        <v>7</v>
      </c>
      <c r="D159" s="5">
        <v>16715.069437047747</v>
      </c>
      <c r="E159" s="5">
        <v>18991.3390291558</v>
      </c>
      <c r="F159" s="6">
        <v>14.19</v>
      </c>
      <c r="G159" s="6">
        <v>16.12</v>
      </c>
      <c r="H159" s="5">
        <v>112636.60156145999</v>
      </c>
      <c r="I159" s="5">
        <v>101415.43295557999</v>
      </c>
      <c r="J159" s="5">
        <v>84374.37294166</v>
      </c>
      <c r="K159" s="5">
        <v>83098.74144772</v>
      </c>
      <c r="L159" s="6">
        <v>70.05</v>
      </c>
      <c r="M159" s="6">
        <v>37.99</v>
      </c>
      <c r="N159" s="6">
        <v>22.926327041690044</v>
      </c>
      <c r="O159" s="6">
        <v>0.7770655084289959</v>
      </c>
      <c r="P159" s="28"/>
      <c r="Q159" s="31"/>
    </row>
    <row r="160" spans="2:17" ht="12.75">
      <c r="B160" s="3">
        <v>6</v>
      </c>
      <c r="C160" s="4" t="s">
        <v>24</v>
      </c>
      <c r="D160" s="5">
        <v>6356.3939132396945</v>
      </c>
      <c r="E160" s="5">
        <v>7042.516450053086</v>
      </c>
      <c r="F160" s="6">
        <v>13.45592616777961</v>
      </c>
      <c r="G160" s="6">
        <v>14.908387157993024</v>
      </c>
      <c r="H160" s="5">
        <v>58124.051152093</v>
      </c>
      <c r="I160" s="5">
        <v>39102.050988673</v>
      </c>
      <c r="J160" s="5">
        <v>29696.190822651595</v>
      </c>
      <c r="K160" s="5">
        <v>29487.861404892392</v>
      </c>
      <c r="L160" s="6">
        <v>64.87</v>
      </c>
      <c r="M160" s="6">
        <v>48.05</v>
      </c>
      <c r="N160" s="6">
        <v>47.3001496057416</v>
      </c>
      <c r="O160" s="6">
        <v>0.29365991885341547</v>
      </c>
      <c r="P160" s="28"/>
      <c r="Q160" s="31"/>
    </row>
    <row r="161" spans="2:17" ht="12.75">
      <c r="B161" s="3">
        <v>7</v>
      </c>
      <c r="C161" s="4" t="s">
        <v>8</v>
      </c>
      <c r="D161" s="5">
        <v>7999.0764035641905</v>
      </c>
      <c r="E161" s="5">
        <v>9336.383215735274</v>
      </c>
      <c r="F161" s="6">
        <v>9.378108060070375</v>
      </c>
      <c r="G161" s="6">
        <v>10.945965042711585</v>
      </c>
      <c r="H161" s="5">
        <v>80877.83843278851</v>
      </c>
      <c r="I161" s="5">
        <v>71186.93549319734</v>
      </c>
      <c r="J161" s="5">
        <v>65288.180509000005</v>
      </c>
      <c r="K161" s="5">
        <v>62405.288763954</v>
      </c>
      <c r="L161" s="6">
        <v>78.81</v>
      </c>
      <c r="M161" s="6">
        <v>25.47</v>
      </c>
      <c r="N161" s="6">
        <v>20.8923757404113</v>
      </c>
      <c r="O161" s="6">
        <v>2.9828888098890225</v>
      </c>
      <c r="P161" s="28"/>
      <c r="Q161" s="31"/>
    </row>
    <row r="162" spans="2:17" ht="12.75">
      <c r="B162" s="3">
        <v>8</v>
      </c>
      <c r="C162" s="4" t="s">
        <v>10</v>
      </c>
      <c r="D162" s="5">
        <v>6434.59617956422</v>
      </c>
      <c r="E162" s="5">
        <v>7922.703609894883</v>
      </c>
      <c r="F162" s="6">
        <v>11.170330607504217</v>
      </c>
      <c r="G162" s="6">
        <v>13.753655421121785</v>
      </c>
      <c r="H162" s="5">
        <v>63416.78303978131</v>
      </c>
      <c r="I162" s="5">
        <v>55456.104013658005</v>
      </c>
      <c r="J162" s="5">
        <v>46744.59617404591</v>
      </c>
      <c r="K162" s="5">
        <v>45889.428367229906</v>
      </c>
      <c r="L162" s="6">
        <v>74.49</v>
      </c>
      <c r="M162" s="6">
        <v>29.799999999999997</v>
      </c>
      <c r="N162" s="6">
        <v>29.524167021066873</v>
      </c>
      <c r="O162" s="6">
        <v>0.1418420022993236</v>
      </c>
      <c r="P162" s="28"/>
      <c r="Q162" s="31"/>
    </row>
    <row r="163" spans="2:17" ht="12.75">
      <c r="B163" s="3">
        <v>9</v>
      </c>
      <c r="C163" s="4" t="s">
        <v>9</v>
      </c>
      <c r="D163" s="5">
        <v>5184.038270438413</v>
      </c>
      <c r="E163" s="5">
        <v>5577.889723186113</v>
      </c>
      <c r="F163" s="6">
        <v>9.821526895604297</v>
      </c>
      <c r="G163" s="6">
        <v>10.567706309072868</v>
      </c>
      <c r="H163" s="5">
        <v>35873.42709953</v>
      </c>
      <c r="I163" s="5">
        <v>35066.29417681</v>
      </c>
      <c r="J163" s="5">
        <v>31388.128115579984</v>
      </c>
      <c r="K163" s="5">
        <v>31267.265209049983</v>
      </c>
      <c r="L163" s="6">
        <v>78.08632272419756</v>
      </c>
      <c r="M163" s="6">
        <v>23.41</v>
      </c>
      <c r="N163" s="6">
        <v>20.770648331754664</v>
      </c>
      <c r="O163" s="6">
        <v>1.6283047068871883</v>
      </c>
      <c r="P163" s="28"/>
      <c r="Q163" s="31"/>
    </row>
    <row r="164" spans="2:17" ht="12.75">
      <c r="B164" s="3">
        <v>10</v>
      </c>
      <c r="C164" s="4" t="s">
        <v>11</v>
      </c>
      <c r="D164" s="5">
        <v>7833.469999999998</v>
      </c>
      <c r="E164" s="5">
        <v>9693.493999999999</v>
      </c>
      <c r="F164" s="6">
        <v>11.272851882411793</v>
      </c>
      <c r="G164" s="6">
        <v>13.949542423095696</v>
      </c>
      <c r="H164" s="5">
        <v>79818.41941268407</v>
      </c>
      <c r="I164" s="5">
        <v>68605.10047084406</v>
      </c>
      <c r="J164" s="5">
        <v>59183.27419819</v>
      </c>
      <c r="K164" s="5">
        <v>58400.003949339996</v>
      </c>
      <c r="L164" s="6">
        <v>76.42999999999999</v>
      </c>
      <c r="M164" s="6">
        <v>38.18</v>
      </c>
      <c r="N164" s="6">
        <v>32.19560871590107</v>
      </c>
      <c r="O164" s="6">
        <v>0.6315614061433628</v>
      </c>
      <c r="P164" s="28"/>
      <c r="Q164" s="31"/>
    </row>
    <row r="165" spans="2:17" ht="12.75">
      <c r="B165" s="3">
        <v>11</v>
      </c>
      <c r="C165" s="4" t="s">
        <v>12</v>
      </c>
      <c r="D165" s="5">
        <v>4243.549761824499</v>
      </c>
      <c r="E165" s="5">
        <v>5642.576905225833</v>
      </c>
      <c r="F165" s="6">
        <v>10.075489127902628</v>
      </c>
      <c r="G165" s="6">
        <v>13.397208811689328</v>
      </c>
      <c r="H165" s="5">
        <v>40719.85654194</v>
      </c>
      <c r="I165" s="5">
        <v>39528.83904616999</v>
      </c>
      <c r="J165" s="5">
        <v>34855.217874592985</v>
      </c>
      <c r="K165" s="5">
        <v>33140.44826355999</v>
      </c>
      <c r="L165" s="6">
        <v>77.64804020410791</v>
      </c>
      <c r="M165" s="6">
        <v>29.73</v>
      </c>
      <c r="N165" s="6">
        <v>28.997872677905477</v>
      </c>
      <c r="O165" s="6">
        <v>3.7554921170185933</v>
      </c>
      <c r="P165" s="28"/>
      <c r="Q165" s="31"/>
    </row>
    <row r="166" spans="2:17" ht="12.75">
      <c r="B166" s="3">
        <v>12</v>
      </c>
      <c r="C166" s="4" t="s">
        <v>61</v>
      </c>
      <c r="D166" s="5">
        <v>3315.0770176794003</v>
      </c>
      <c r="E166" s="5">
        <v>3563.4716981269</v>
      </c>
      <c r="F166" s="6">
        <v>10.816642317614603</v>
      </c>
      <c r="G166" s="6">
        <v>11.627120142917006</v>
      </c>
      <c r="H166" s="5">
        <v>27416.873259289998</v>
      </c>
      <c r="I166" s="5">
        <v>26932.941143609994</v>
      </c>
      <c r="J166" s="5">
        <v>23195.7216245</v>
      </c>
      <c r="K166" s="5">
        <v>23039.652098270002</v>
      </c>
      <c r="L166" s="6">
        <v>76.68</v>
      </c>
      <c r="M166" s="6">
        <v>26.419999999999998</v>
      </c>
      <c r="N166" s="6">
        <v>20.85772167582206</v>
      </c>
      <c r="O166" s="6">
        <v>1.634370461230144</v>
      </c>
      <c r="P166" s="28"/>
      <c r="Q166" s="31"/>
    </row>
    <row r="167" spans="2:17" ht="12.75">
      <c r="B167" s="3">
        <v>13</v>
      </c>
      <c r="C167" s="4" t="s">
        <v>52</v>
      </c>
      <c r="D167" s="5">
        <v>6002.004009971475</v>
      </c>
      <c r="E167" s="5">
        <v>7205.123125597051</v>
      </c>
      <c r="F167" s="6">
        <v>9.795911861213293</v>
      </c>
      <c r="G167" s="6">
        <v>11.759530811755285</v>
      </c>
      <c r="H167" s="5">
        <v>64146.03813101361</v>
      </c>
      <c r="I167" s="5">
        <v>62263.07441000751</v>
      </c>
      <c r="J167" s="5">
        <v>53625.413012595</v>
      </c>
      <c r="K167" s="5">
        <v>52866.23863176</v>
      </c>
      <c r="L167" s="6">
        <v>77.71355499031762</v>
      </c>
      <c r="M167" s="6">
        <v>25.929999999999996</v>
      </c>
      <c r="N167" s="6">
        <v>26.751286361861805</v>
      </c>
      <c r="O167" s="6">
        <v>1.1118566702506563</v>
      </c>
      <c r="P167" s="28"/>
      <c r="Q167" s="31"/>
    </row>
    <row r="168" spans="2:17" ht="12.75">
      <c r="B168" s="3">
        <v>14</v>
      </c>
      <c r="C168" s="4" t="s">
        <v>13</v>
      </c>
      <c r="D168" s="5">
        <v>3124.179234789709</v>
      </c>
      <c r="E168" s="5">
        <v>3367.470022560809</v>
      </c>
      <c r="F168" s="6">
        <v>13.059196225047732</v>
      </c>
      <c r="G168" s="6">
        <v>14.076161609705984</v>
      </c>
      <c r="H168" s="5">
        <v>22942.90958809</v>
      </c>
      <c r="I168" s="5">
        <v>22824.490789440002</v>
      </c>
      <c r="J168" s="5">
        <v>20356.72577261501</v>
      </c>
      <c r="K168" s="5">
        <v>20356.72577261501</v>
      </c>
      <c r="L168" s="6">
        <v>78.44997828787295</v>
      </c>
      <c r="M168" s="6">
        <v>23.62</v>
      </c>
      <c r="N168" s="6">
        <v>17.578331466974483</v>
      </c>
      <c r="O168" s="6">
        <v>0.922266077988416</v>
      </c>
      <c r="P168" s="28"/>
      <c r="Q168" s="31"/>
    </row>
    <row r="169" spans="2:17" ht="12.75">
      <c r="B169" s="3">
        <v>15</v>
      </c>
      <c r="C169" s="4" t="s">
        <v>14</v>
      </c>
      <c r="D169" s="5">
        <v>5009.3931352399995</v>
      </c>
      <c r="E169" s="5">
        <v>5459.505574103499</v>
      </c>
      <c r="F169" s="6">
        <v>11.46127588870143</v>
      </c>
      <c r="G169" s="6">
        <v>12.491113775941571</v>
      </c>
      <c r="H169" s="5">
        <v>48439.06659529</v>
      </c>
      <c r="I169" s="5">
        <v>46736.61303586</v>
      </c>
      <c r="J169" s="5">
        <v>40816.69770647997</v>
      </c>
      <c r="K169" s="5">
        <v>40315.12626524997</v>
      </c>
      <c r="L169" s="6">
        <v>77.91</v>
      </c>
      <c r="M169" s="6">
        <v>26.51</v>
      </c>
      <c r="N169" s="6">
        <v>19.133188481584934</v>
      </c>
      <c r="O169" s="6">
        <v>0.8306231871276465</v>
      </c>
      <c r="P169" s="28"/>
      <c r="Q169" s="31"/>
    </row>
    <row r="170" spans="2:17" ht="12.75">
      <c r="B170" s="3">
        <v>16</v>
      </c>
      <c r="C170" s="4" t="s">
        <v>15</v>
      </c>
      <c r="D170" s="5">
        <v>3569.7626318273115</v>
      </c>
      <c r="E170" s="5">
        <v>3898.5261002394113</v>
      </c>
      <c r="F170" s="6">
        <v>10.55350531547857</v>
      </c>
      <c r="G170" s="6">
        <v>11.525448654368368</v>
      </c>
      <c r="H170" s="5">
        <v>34821.61971137999</v>
      </c>
      <c r="I170" s="5">
        <v>33343.12996767</v>
      </c>
      <c r="J170" s="5">
        <v>28695.897022680023</v>
      </c>
      <c r="K170" s="5">
        <v>28552.25028681002</v>
      </c>
      <c r="L170" s="6">
        <v>76.95</v>
      </c>
      <c r="M170" s="6">
        <v>26.57</v>
      </c>
      <c r="N170" s="6">
        <v>18.76631311396052</v>
      </c>
      <c r="O170" s="6">
        <v>2.065478103582375</v>
      </c>
      <c r="P170" s="28"/>
      <c r="Q170" s="31"/>
    </row>
    <row r="171" spans="2:17" ht="12.75">
      <c r="B171" s="3">
        <v>17</v>
      </c>
      <c r="C171" s="4" t="s">
        <v>16</v>
      </c>
      <c r="D171" s="5">
        <v>4490.5757793387675</v>
      </c>
      <c r="E171" s="5">
        <v>5169.516380569988</v>
      </c>
      <c r="F171" s="6">
        <v>9.045863019110529</v>
      </c>
      <c r="G171" s="6">
        <v>10.413528097853396</v>
      </c>
      <c r="H171" s="5">
        <v>43711.26910535146</v>
      </c>
      <c r="I171" s="5">
        <v>40560.88908452997</v>
      </c>
      <c r="J171" s="5">
        <v>36680.375092309994</v>
      </c>
      <c r="K171" s="5">
        <v>34871.361840448</v>
      </c>
      <c r="L171" s="6">
        <v>77.4670211042766</v>
      </c>
      <c r="M171" s="6">
        <v>20.76</v>
      </c>
      <c r="N171" s="6">
        <v>18.5973891652976</v>
      </c>
      <c r="O171" s="6">
        <v>1.276406301166758</v>
      </c>
      <c r="P171" s="28"/>
      <c r="Q171" s="31"/>
    </row>
    <row r="172" spans="2:17" ht="12.75">
      <c r="B172" s="3">
        <v>18</v>
      </c>
      <c r="C172" s="4" t="s">
        <v>17</v>
      </c>
      <c r="D172" s="5">
        <v>4322.097109439472</v>
      </c>
      <c r="E172" s="5">
        <v>6006.215477369471</v>
      </c>
      <c r="F172" s="6">
        <v>7.509583226282286</v>
      </c>
      <c r="G172" s="6">
        <v>10.435715316017124</v>
      </c>
      <c r="H172" s="5">
        <v>53354.32704851</v>
      </c>
      <c r="I172" s="5">
        <v>52530.636272</v>
      </c>
      <c r="J172" s="5">
        <v>45561.454484589965</v>
      </c>
      <c r="K172" s="5">
        <v>44448.234463379966</v>
      </c>
      <c r="L172" s="6">
        <v>78.18134998835134</v>
      </c>
      <c r="M172" s="6">
        <v>23.48</v>
      </c>
      <c r="N172" s="6">
        <v>22.907065254698793</v>
      </c>
      <c r="O172" s="6">
        <v>1.1608736881060793</v>
      </c>
      <c r="P172" s="28"/>
      <c r="Q172" s="31"/>
    </row>
    <row r="173" spans="2:17" ht="12.75">
      <c r="B173" s="3">
        <v>19</v>
      </c>
      <c r="C173" s="4" t="s">
        <v>51</v>
      </c>
      <c r="D173" s="5">
        <v>8054.050829690001</v>
      </c>
      <c r="E173" s="5">
        <v>9039.882674736933</v>
      </c>
      <c r="F173" s="6">
        <v>11.382334189899524</v>
      </c>
      <c r="G173" s="6">
        <v>12.7755545398388</v>
      </c>
      <c r="H173" s="5">
        <v>67406.45000097001</v>
      </c>
      <c r="I173" s="5">
        <v>65467.61000097001</v>
      </c>
      <c r="J173" s="5">
        <v>57341.98352422005</v>
      </c>
      <c r="K173" s="5">
        <v>56451.55204829005</v>
      </c>
      <c r="L173" s="6">
        <v>77.99000000000001</v>
      </c>
      <c r="M173" s="6">
        <v>28.689999999999998</v>
      </c>
      <c r="N173" s="6">
        <v>24.46698649861985</v>
      </c>
      <c r="O173" s="6">
        <v>1.9338589432733224</v>
      </c>
      <c r="P173" s="28"/>
      <c r="Q173" s="31"/>
    </row>
    <row r="174" spans="2:17" ht="12.75">
      <c r="B174" s="3">
        <v>20</v>
      </c>
      <c r="C174" s="4" t="s">
        <v>62</v>
      </c>
      <c r="D174" s="5">
        <v>4283.42264904</v>
      </c>
      <c r="E174" s="5">
        <v>5155.7244032196495</v>
      </c>
      <c r="F174" s="6">
        <v>9.73618470448651</v>
      </c>
      <c r="G174" s="6">
        <v>11.718919468856326</v>
      </c>
      <c r="H174" s="5">
        <v>44373.50067454001</v>
      </c>
      <c r="I174" s="5">
        <v>43919.52984406</v>
      </c>
      <c r="J174" s="5">
        <v>37843.384441459995</v>
      </c>
      <c r="K174" s="5">
        <v>37843.384441459995</v>
      </c>
      <c r="L174" s="6">
        <v>77.95</v>
      </c>
      <c r="M174" s="6">
        <v>22.74</v>
      </c>
      <c r="N174" s="6">
        <v>27.775117036535935</v>
      </c>
      <c r="O174" s="6">
        <v>1.7805347038458657</v>
      </c>
      <c r="P174" s="28"/>
      <c r="Q174" s="31"/>
    </row>
    <row r="175" spans="2:17" ht="12.75">
      <c r="B175" s="3">
        <v>21</v>
      </c>
      <c r="C175" s="4" t="s">
        <v>19</v>
      </c>
      <c r="D175" s="5">
        <v>5002.641601229618</v>
      </c>
      <c r="E175" s="5">
        <v>5386.446594568118</v>
      </c>
      <c r="F175" s="6">
        <v>11.32563094885248</v>
      </c>
      <c r="G175" s="6">
        <v>12.194538629508678</v>
      </c>
      <c r="H175" s="5">
        <v>46278.905410180225</v>
      </c>
      <c r="I175" s="5">
        <v>46186.89806491022</v>
      </c>
      <c r="J175" s="5">
        <v>37903.026168600045</v>
      </c>
      <c r="K175" s="5">
        <v>37855.276422420044</v>
      </c>
      <c r="L175" s="6">
        <v>74.03999999999999</v>
      </c>
      <c r="M175" s="6">
        <v>27.74</v>
      </c>
      <c r="N175" s="6">
        <v>23.478475530952174</v>
      </c>
      <c r="O175" s="6">
        <v>1.5892833593298548</v>
      </c>
      <c r="P175" s="28"/>
      <c r="Q175" s="31"/>
    </row>
    <row r="176" spans="2:17" ht="12.75">
      <c r="B176" s="3">
        <v>22</v>
      </c>
      <c r="C176" s="4" t="s">
        <v>20</v>
      </c>
      <c r="D176" s="5">
        <v>4292.453453089999</v>
      </c>
      <c r="E176" s="5">
        <v>4682.904860089999</v>
      </c>
      <c r="F176" s="6">
        <v>10.0857153040535</v>
      </c>
      <c r="G176" s="6">
        <v>11.003135090687246</v>
      </c>
      <c r="H176" s="5">
        <v>41282.79470357002</v>
      </c>
      <c r="I176" s="5">
        <v>40275.813753510025</v>
      </c>
      <c r="J176" s="5">
        <v>34743.130977969995</v>
      </c>
      <c r="K176" s="5">
        <v>34672.51004342</v>
      </c>
      <c r="L176" s="6">
        <v>78.14999999999999</v>
      </c>
      <c r="M176" s="6">
        <v>25.88</v>
      </c>
      <c r="N176" s="6">
        <v>22.943824249417602</v>
      </c>
      <c r="O176" s="6">
        <v>2.283047542787518</v>
      </c>
      <c r="P176" s="28"/>
      <c r="Q176" s="31"/>
    </row>
    <row r="177" spans="2:17" ht="12.75">
      <c r="B177" s="3">
        <v>23</v>
      </c>
      <c r="C177" s="4" t="s">
        <v>21</v>
      </c>
      <c r="D177" s="5">
        <v>6280.013738694545</v>
      </c>
      <c r="E177" s="5">
        <v>7399.586343735546</v>
      </c>
      <c r="F177" s="6">
        <v>9.650721228264084</v>
      </c>
      <c r="G177" s="6">
        <v>11.37120840482528</v>
      </c>
      <c r="H177" s="5">
        <v>57453.85970727958</v>
      </c>
      <c r="I177" s="5">
        <v>54973.39799454007</v>
      </c>
      <c r="J177" s="5">
        <v>49750.67078792196</v>
      </c>
      <c r="K177" s="5">
        <v>49699.22252548796</v>
      </c>
      <c r="L177" s="6">
        <v>79.719242216021</v>
      </c>
      <c r="M177" s="6">
        <v>23.72</v>
      </c>
      <c r="N177" s="6">
        <v>14.925652491583676</v>
      </c>
      <c r="O177" s="6">
        <v>1.6951214344927683</v>
      </c>
      <c r="P177" s="28"/>
      <c r="Q177" s="31"/>
    </row>
    <row r="178" spans="2:17" ht="12.75">
      <c r="B178" s="3">
        <v>24</v>
      </c>
      <c r="C178" s="4" t="s">
        <v>63</v>
      </c>
      <c r="D178" s="5">
        <v>5014.22249302916</v>
      </c>
      <c r="E178" s="5">
        <v>5496.857240829361</v>
      </c>
      <c r="F178" s="6">
        <v>9.843051460509196</v>
      </c>
      <c r="G178" s="6">
        <v>10.790476243879219</v>
      </c>
      <c r="H178" s="5">
        <v>54542.49831704727</v>
      </c>
      <c r="I178" s="5">
        <v>53058.026970867526</v>
      </c>
      <c r="J178" s="5">
        <v>44357.407563800014</v>
      </c>
      <c r="K178" s="5">
        <v>44357.407563800014</v>
      </c>
      <c r="L178" s="6">
        <v>76.39</v>
      </c>
      <c r="M178" s="6">
        <v>29.39</v>
      </c>
      <c r="N178" s="6">
        <v>20.299419104576018</v>
      </c>
      <c r="O178" s="6">
        <v>10.041500173379225</v>
      </c>
      <c r="P178" s="28"/>
      <c r="Q178" s="31"/>
    </row>
    <row r="179" spans="2:17" ht="12.75">
      <c r="B179" s="3">
        <v>25</v>
      </c>
      <c r="C179" s="4" t="s">
        <v>29</v>
      </c>
      <c r="D179" s="5">
        <v>2523.3720582972724</v>
      </c>
      <c r="E179" s="5">
        <v>2755.9357659672723</v>
      </c>
      <c r="F179" s="6">
        <v>11.28129047991974</v>
      </c>
      <c r="G179" s="6">
        <v>12.321017749897827</v>
      </c>
      <c r="H179" s="5">
        <v>22899.55208538095</v>
      </c>
      <c r="I179" s="5">
        <v>22698.46140507095</v>
      </c>
      <c r="J179" s="5">
        <v>19613.279186300002</v>
      </c>
      <c r="K179" s="5">
        <v>19452.13925775</v>
      </c>
      <c r="L179" s="6">
        <v>77.12</v>
      </c>
      <c r="M179" s="6">
        <v>25.75</v>
      </c>
      <c r="N179" s="6">
        <v>19.369090241490756</v>
      </c>
      <c r="O179" s="6">
        <v>1.2334893023331932</v>
      </c>
      <c r="P179" s="28"/>
      <c r="Q179" s="31"/>
    </row>
    <row r="180" spans="2:17" ht="12.75">
      <c r="B180" s="3">
        <v>26</v>
      </c>
      <c r="C180" s="4" t="s">
        <v>30</v>
      </c>
      <c r="D180" s="5">
        <v>3372.3654583799994</v>
      </c>
      <c r="E180" s="5">
        <v>3624.4915699099993</v>
      </c>
      <c r="F180" s="6">
        <v>11.851309380928083</v>
      </c>
      <c r="G180" s="6">
        <v>12.73734162969503</v>
      </c>
      <c r="H180" s="5">
        <v>26065.386377835002</v>
      </c>
      <c r="I180" s="5">
        <v>24821.278513635</v>
      </c>
      <c r="J180" s="5">
        <v>22371.89219572999</v>
      </c>
      <c r="K180" s="5">
        <v>22047.17315514999</v>
      </c>
      <c r="L180" s="6">
        <v>78.19909040070716</v>
      </c>
      <c r="M180" s="6">
        <v>25.919999999999998</v>
      </c>
      <c r="N180" s="6">
        <v>18.148196210842464</v>
      </c>
      <c r="O180" s="6">
        <v>4.096979587113072</v>
      </c>
      <c r="P180" s="28"/>
      <c r="Q180" s="31"/>
    </row>
    <row r="181" spans="2:17" ht="12.75">
      <c r="B181" s="3">
        <v>27</v>
      </c>
      <c r="C181" s="4" t="s">
        <v>31</v>
      </c>
      <c r="D181" s="5">
        <v>3402.7845671753507</v>
      </c>
      <c r="E181" s="5">
        <v>3613.1131368137667</v>
      </c>
      <c r="F181" s="6">
        <v>11.759597594579649</v>
      </c>
      <c r="G181" s="6">
        <v>12.486466807944057</v>
      </c>
      <c r="H181" s="5">
        <v>28220.56060367005</v>
      </c>
      <c r="I181" s="5">
        <v>27708.492529330044</v>
      </c>
      <c r="J181" s="5">
        <v>24836.594027771498</v>
      </c>
      <c r="K181" s="5">
        <v>24812.2010812915</v>
      </c>
      <c r="L181" s="6">
        <v>78.62348785145927</v>
      </c>
      <c r="M181" s="6">
        <v>24.14</v>
      </c>
      <c r="N181" s="6">
        <v>21.62372403383288</v>
      </c>
      <c r="O181" s="6">
        <v>1.756578305794153</v>
      </c>
      <c r="P181" s="28"/>
      <c r="Q181" s="31"/>
    </row>
    <row r="182" spans="2:17" ht="12.75">
      <c r="B182" s="3">
        <v>28</v>
      </c>
      <c r="C182" s="4" t="s">
        <v>32</v>
      </c>
      <c r="D182" s="5">
        <v>3163.02693896059</v>
      </c>
      <c r="E182" s="5">
        <v>3397.47305305059</v>
      </c>
      <c r="F182" s="6">
        <v>11.917451669281402</v>
      </c>
      <c r="G182" s="6">
        <v>12.800782822520503</v>
      </c>
      <c r="H182" s="5">
        <v>26015.54370608515</v>
      </c>
      <c r="I182" s="5">
        <v>25847.524733650152</v>
      </c>
      <c r="J182" s="5">
        <v>22826.93417204</v>
      </c>
      <c r="K182" s="5">
        <v>22801.70843142</v>
      </c>
      <c r="L182" s="6">
        <v>78.52</v>
      </c>
      <c r="M182" s="6">
        <v>22.14</v>
      </c>
      <c r="N182" s="6">
        <v>15.730288719211053</v>
      </c>
      <c r="O182" s="6">
        <v>0.9034318609575993</v>
      </c>
      <c r="P182" s="28"/>
      <c r="Q182" s="31"/>
    </row>
    <row r="183" spans="2:17" ht="12.75">
      <c r="B183" s="3">
        <v>29</v>
      </c>
      <c r="C183" s="4" t="s">
        <v>33</v>
      </c>
      <c r="D183" s="5">
        <v>3977.0005226275966</v>
      </c>
      <c r="E183" s="5">
        <v>4742.2456824548435</v>
      </c>
      <c r="F183" s="6">
        <v>9.12943235421543</v>
      </c>
      <c r="G183" s="6">
        <v>10.886096423351086</v>
      </c>
      <c r="H183" s="5">
        <v>43441.963170232644</v>
      </c>
      <c r="I183" s="5">
        <v>41599.5967445266</v>
      </c>
      <c r="J183" s="5">
        <v>36878.04239130055</v>
      </c>
      <c r="K183" s="5">
        <v>36878.04239130055</v>
      </c>
      <c r="L183" s="6">
        <v>77.66</v>
      </c>
      <c r="M183" s="6">
        <v>24.82</v>
      </c>
      <c r="N183" s="6">
        <v>21.235768514777632</v>
      </c>
      <c r="O183" s="6">
        <v>0.12136529817688471</v>
      </c>
      <c r="P183" s="28"/>
      <c r="Q183" s="31"/>
    </row>
    <row r="184" spans="2:17" ht="12.75">
      <c r="B184" s="3"/>
      <c r="C184" s="7" t="s">
        <v>26</v>
      </c>
      <c r="D184" s="8">
        <f>SUM(D158:D183)</f>
        <v>144996.45576557502</v>
      </c>
      <c r="E184" s="8">
        <f>SUM(E158:E183)</f>
        <v>166457.31109538404</v>
      </c>
      <c r="F184" s="9">
        <v>10.847697576443371</v>
      </c>
      <c r="G184" s="9">
        <v>12.453260051197617</v>
      </c>
      <c r="H184" s="8">
        <f>SUM(H158:H183)</f>
        <v>1337597.0295877128</v>
      </c>
      <c r="I184" s="8">
        <f>SUM(I158:I183)</f>
        <v>1232785.5067516905</v>
      </c>
      <c r="J184" s="8">
        <f>SUM(J158:J183)</f>
        <v>1059673.4498390127</v>
      </c>
      <c r="K184" s="8">
        <f>SUM(K158:K183)</f>
        <v>1043383.5233214197</v>
      </c>
      <c r="L184" s="9">
        <f>(((AVERAGE(L158:L183))))</f>
        <v>76.35877260643505</v>
      </c>
      <c r="M184" s="9">
        <v>28.719541766745003</v>
      </c>
      <c r="N184" s="9">
        <v>24.844261664843476</v>
      </c>
      <c r="O184" s="9">
        <v>1.83</v>
      </c>
      <c r="P184" s="28"/>
      <c r="Q184" s="31"/>
    </row>
    <row r="185" spans="2:17" ht="12.75">
      <c r="B185" s="3"/>
      <c r="C185" s="7" t="s">
        <v>27</v>
      </c>
      <c r="D185" s="8">
        <f>D184+D157</f>
        <v>175465.56142597503</v>
      </c>
      <c r="E185" s="8">
        <f>E184+E157</f>
        <v>201466.52740181156</v>
      </c>
      <c r="F185" s="9">
        <v>10.724872355995357</v>
      </c>
      <c r="G185" s="9">
        <v>12.314113224443881</v>
      </c>
      <c r="H185" s="8">
        <f>H184+H157</f>
        <v>1633819.0178062129</v>
      </c>
      <c r="I185" s="8">
        <f>I184+I157</f>
        <v>1528405.8644151206</v>
      </c>
      <c r="J185" s="8">
        <f>J184+J157</f>
        <v>1276891.9250316028</v>
      </c>
      <c r="K185" s="8">
        <f>K184+K157</f>
        <v>1260579.0422249897</v>
      </c>
      <c r="L185" s="9">
        <f>((AVERAGE(L154:L156,L158:L183)))</f>
        <v>75.19820992301074</v>
      </c>
      <c r="M185" s="9">
        <v>31.586780025673374</v>
      </c>
      <c r="N185" s="9">
        <v>26.917448588186705</v>
      </c>
      <c r="O185" s="9">
        <v>2.21</v>
      </c>
      <c r="P185" s="29"/>
      <c r="Q185" s="32"/>
    </row>
    <row r="186" spans="2:15" ht="12.75">
      <c r="B186" s="10" t="s">
        <v>1</v>
      </c>
      <c r="C186" s="11"/>
      <c r="D186" s="12"/>
      <c r="E186" s="12"/>
      <c r="F186" s="13"/>
      <c r="G186" s="14"/>
      <c r="H186" s="12"/>
      <c r="I186" s="12"/>
      <c r="J186" s="12"/>
      <c r="K186" s="12"/>
      <c r="L186" s="11"/>
      <c r="M186" s="15"/>
      <c r="N186" s="15"/>
      <c r="O186" s="11"/>
    </row>
    <row r="187" spans="2:15" ht="12.75">
      <c r="B187" s="11" t="s">
        <v>58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4"/>
    </row>
    <row r="188" spans="2:15" ht="12.75">
      <c r="B188" s="11" t="s">
        <v>59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4"/>
      <c r="M188" s="11"/>
      <c r="N188" s="11"/>
      <c r="O188" s="11"/>
    </row>
    <row r="189" spans="2:15" ht="12.75">
      <c r="B189" s="11" t="s">
        <v>60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2:15" ht="12.75">
      <c r="B190" s="11" t="s">
        <v>25</v>
      </c>
      <c r="C190" s="11"/>
      <c r="D190" s="11"/>
      <c r="E190" s="11"/>
      <c r="F190" s="11"/>
      <c r="G190" s="11"/>
      <c r="H190" s="11"/>
      <c r="I190" s="11"/>
      <c r="J190" s="12"/>
      <c r="K190" s="11"/>
      <c r="L190" s="11"/>
      <c r="M190" s="11"/>
      <c r="N190" s="11"/>
      <c r="O190" s="11"/>
    </row>
    <row r="191" spans="2:15" ht="12.75">
      <c r="B191" s="11" t="s">
        <v>45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2:15" ht="12.75">
      <c r="B192" s="11" t="s">
        <v>49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2:15" ht="12.75">
      <c r="B193" s="11" t="s">
        <v>50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2:15" ht="12.75">
      <c r="B194" s="11" t="s">
        <v>53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2:15" ht="12.75">
      <c r="B195" s="11" t="s">
        <v>57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2:15" ht="12.75">
      <c r="B196" s="11" t="s">
        <v>56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2:15" ht="12.75">
      <c r="B197" s="16" t="s">
        <v>77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2:15" ht="12.75">
      <c r="B198" s="16" t="s">
        <v>28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2:15" ht="12.75">
      <c r="B199" s="16" t="s">
        <v>65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2:17" ht="23.25">
      <c r="B200" s="33" t="s">
        <v>23</v>
      </c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</row>
    <row r="201" spans="1:17" ht="15">
      <c r="A201" s="34" t="s">
        <v>76</v>
      </c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2:17" ht="12.75" customHeight="1">
      <c r="B202" s="35" t="s">
        <v>22</v>
      </c>
      <c r="C202" s="27" t="s">
        <v>0</v>
      </c>
      <c r="D202" s="37" t="s">
        <v>2</v>
      </c>
      <c r="E202" s="38"/>
      <c r="F202" s="38"/>
      <c r="G202" s="39"/>
      <c r="H202" s="37" t="s">
        <v>3</v>
      </c>
      <c r="I202" s="38"/>
      <c r="J202" s="38"/>
      <c r="K202" s="38"/>
      <c r="L202" s="38"/>
      <c r="M202" s="38"/>
      <c r="N202" s="39"/>
      <c r="O202" s="40" t="s">
        <v>39</v>
      </c>
      <c r="P202" s="40" t="s">
        <v>54</v>
      </c>
      <c r="Q202" s="40" t="s">
        <v>55</v>
      </c>
    </row>
    <row r="203" spans="2:17" ht="59.25" customHeight="1">
      <c r="B203" s="36"/>
      <c r="C203" s="29"/>
      <c r="D203" s="2" t="s">
        <v>47</v>
      </c>
      <c r="E203" s="2" t="s">
        <v>44</v>
      </c>
      <c r="F203" s="2" t="s">
        <v>34</v>
      </c>
      <c r="G203" s="2" t="s">
        <v>35</v>
      </c>
      <c r="H203" s="2" t="s">
        <v>40</v>
      </c>
      <c r="I203" s="2" t="s">
        <v>41</v>
      </c>
      <c r="J203" s="2" t="s">
        <v>42</v>
      </c>
      <c r="K203" s="2" t="s">
        <v>43</v>
      </c>
      <c r="L203" s="2" t="s">
        <v>67</v>
      </c>
      <c r="M203" s="2" t="s">
        <v>36</v>
      </c>
      <c r="N203" s="2" t="s">
        <v>38</v>
      </c>
      <c r="O203" s="41"/>
      <c r="P203" s="41"/>
      <c r="Q203" s="41"/>
    </row>
    <row r="204" spans="2:17" ht="12.75">
      <c r="B204" s="3">
        <v>1</v>
      </c>
      <c r="C204" s="4" t="s">
        <v>5</v>
      </c>
      <c r="D204" s="5">
        <v>4966.673000000002</v>
      </c>
      <c r="E204" s="5">
        <v>5795.201000000002</v>
      </c>
      <c r="F204" s="6">
        <v>8.032406186878905</v>
      </c>
      <c r="G204" s="6">
        <v>9.372352149337557</v>
      </c>
      <c r="H204" s="5">
        <v>81756.787542883</v>
      </c>
      <c r="I204" s="5">
        <v>81742.095796113</v>
      </c>
      <c r="J204" s="5">
        <v>56385.61839451</v>
      </c>
      <c r="K204" s="5">
        <v>56381.059676690005</v>
      </c>
      <c r="L204" s="6">
        <v>64.97</v>
      </c>
      <c r="M204" s="6">
        <v>39.47</v>
      </c>
      <c r="N204" s="6">
        <v>34.616451135342594</v>
      </c>
      <c r="O204" s="6">
        <v>3.846030366080188</v>
      </c>
      <c r="P204" s="27">
        <v>24.05</v>
      </c>
      <c r="Q204" s="30">
        <v>15.49</v>
      </c>
    </row>
    <row r="205" spans="2:17" ht="12.75">
      <c r="B205" s="3">
        <v>2</v>
      </c>
      <c r="C205" s="4" t="s">
        <v>6</v>
      </c>
      <c r="D205" s="5">
        <v>7495.564951429995</v>
      </c>
      <c r="E205" s="5">
        <v>8602.462219385321</v>
      </c>
      <c r="F205" s="6">
        <v>9.295534467387991</v>
      </c>
      <c r="G205" s="6">
        <v>10.66823976349424</v>
      </c>
      <c r="H205" s="5">
        <v>129812.32999999999</v>
      </c>
      <c r="I205" s="5">
        <v>129500.23999999999</v>
      </c>
      <c r="J205" s="5">
        <v>76959.81000000001</v>
      </c>
      <c r="K205" s="5">
        <v>76941.42000000001</v>
      </c>
      <c r="L205" s="6">
        <v>56.910000000000004</v>
      </c>
      <c r="M205" s="6">
        <v>51.949999999999996</v>
      </c>
      <c r="N205" s="6">
        <v>50.91077655584416</v>
      </c>
      <c r="O205" s="6">
        <v>3.552212251583436</v>
      </c>
      <c r="P205" s="28"/>
      <c r="Q205" s="31"/>
    </row>
    <row r="206" spans="2:17" ht="12.75">
      <c r="B206" s="3">
        <v>3</v>
      </c>
      <c r="C206" s="4" t="s">
        <v>18</v>
      </c>
      <c r="D206" s="5">
        <v>16172.28491043</v>
      </c>
      <c r="E206" s="5">
        <v>19071.43565051</v>
      </c>
      <c r="F206" s="6">
        <v>11.056384623758058</v>
      </c>
      <c r="G206" s="6">
        <v>13.038425247090426</v>
      </c>
      <c r="H206" s="5">
        <v>83434.39555158</v>
      </c>
      <c r="I206" s="5">
        <v>83424.09971259</v>
      </c>
      <c r="J206" s="5">
        <v>75712.50433609003</v>
      </c>
      <c r="K206" s="5">
        <v>75712.50433609003</v>
      </c>
      <c r="L206" s="6">
        <v>72.02</v>
      </c>
      <c r="M206" s="6">
        <v>30.29</v>
      </c>
      <c r="N206" s="6">
        <v>26.038461493543473</v>
      </c>
      <c r="O206" s="6">
        <v>5.362228271240946</v>
      </c>
      <c r="P206" s="28"/>
      <c r="Q206" s="31"/>
    </row>
    <row r="207" spans="2:17" ht="12.75">
      <c r="B207" s="3"/>
      <c r="C207" s="7" t="s">
        <v>26</v>
      </c>
      <c r="D207" s="8">
        <f>SUM(D204:D206)</f>
        <v>28634.522861859998</v>
      </c>
      <c r="E207" s="8">
        <f>SUM(E204:E206)</f>
        <v>33469.09886989532</v>
      </c>
      <c r="F207" s="9">
        <v>9.91705659738537</v>
      </c>
      <c r="G207" s="9">
        <v>11.591425823907672</v>
      </c>
      <c r="H207" s="8">
        <f>SUM(H204:H206)</f>
        <v>295003.513094463</v>
      </c>
      <c r="I207" s="8">
        <f>SUM(I204:I206)</f>
        <v>294666.435508703</v>
      </c>
      <c r="J207" s="8">
        <f>SUM(J204:J206)</f>
        <v>209057.93273060003</v>
      </c>
      <c r="K207" s="8">
        <f>SUM(K204:K206)</f>
        <v>209034.98401278004</v>
      </c>
      <c r="L207" s="9">
        <f>((AVERAGE(L204:L206)))</f>
        <v>64.63333333333333</v>
      </c>
      <c r="M207" s="9">
        <v>42.3666082142877</v>
      </c>
      <c r="N207" s="9">
        <v>39.39609717267185</v>
      </c>
      <c r="O207" s="9">
        <v>4.2779203981611715</v>
      </c>
      <c r="P207" s="28"/>
      <c r="Q207" s="31"/>
    </row>
    <row r="208" spans="2:17" ht="12.75">
      <c r="B208" s="3">
        <v>4</v>
      </c>
      <c r="C208" s="4" t="s">
        <v>4</v>
      </c>
      <c r="D208" s="5">
        <v>10437.901412745348</v>
      </c>
      <c r="E208" s="5">
        <v>11634.12528241507</v>
      </c>
      <c r="F208" s="6">
        <v>11.186473340080584</v>
      </c>
      <c r="G208" s="6">
        <v>12.468486447666432</v>
      </c>
      <c r="H208" s="5">
        <v>113258.41052869</v>
      </c>
      <c r="I208" s="5">
        <v>92680.48729995001</v>
      </c>
      <c r="J208" s="5">
        <v>67715.47178247</v>
      </c>
      <c r="K208" s="5">
        <v>65312.45060424999</v>
      </c>
      <c r="L208" s="6">
        <v>65.16999999999999</v>
      </c>
      <c r="M208" s="6">
        <v>40.62</v>
      </c>
      <c r="N208" s="6">
        <v>39.31266938561183</v>
      </c>
      <c r="O208" s="6">
        <v>1.7070743958992434</v>
      </c>
      <c r="P208" s="28"/>
      <c r="Q208" s="31"/>
    </row>
    <row r="209" spans="2:17" ht="12.75">
      <c r="B209" s="3">
        <v>5</v>
      </c>
      <c r="C209" s="4" t="s">
        <v>7</v>
      </c>
      <c r="D209" s="5">
        <v>10440.206256713016</v>
      </c>
      <c r="E209" s="5">
        <v>12841.832038525916</v>
      </c>
      <c r="F209" s="6">
        <v>9.02</v>
      </c>
      <c r="G209" s="6">
        <v>11.09</v>
      </c>
      <c r="H209" s="5">
        <v>104144.09479675</v>
      </c>
      <c r="I209" s="5">
        <v>92762.25124453999</v>
      </c>
      <c r="J209" s="5">
        <v>81429.48872180752</v>
      </c>
      <c r="K209" s="5">
        <v>80105.06751095751</v>
      </c>
      <c r="L209" s="6">
        <v>76.67</v>
      </c>
      <c r="M209" s="6">
        <v>29.81</v>
      </c>
      <c r="N209" s="6">
        <v>24.927729680874194</v>
      </c>
      <c r="O209" s="6">
        <v>1.1001295902349284</v>
      </c>
      <c r="P209" s="28"/>
      <c r="Q209" s="31"/>
    </row>
    <row r="210" spans="2:17" ht="12.75">
      <c r="B210" s="3">
        <v>6</v>
      </c>
      <c r="C210" s="4" t="s">
        <v>24</v>
      </c>
      <c r="D210" s="5">
        <v>6180.81227791301</v>
      </c>
      <c r="E210" s="5">
        <v>6842.473889220221</v>
      </c>
      <c r="F210" s="6">
        <v>13.661973642403613</v>
      </c>
      <c r="G210" s="6">
        <v>15.124500424873977</v>
      </c>
      <c r="H210" s="5">
        <v>56511.995122353</v>
      </c>
      <c r="I210" s="5">
        <v>37885.226326863005</v>
      </c>
      <c r="J210" s="5">
        <v>27211.40135854773</v>
      </c>
      <c r="K210" s="5">
        <v>27054.465591529326</v>
      </c>
      <c r="L210" s="6">
        <v>60.908258446736255</v>
      </c>
      <c r="M210" s="6">
        <v>50.86000000000001</v>
      </c>
      <c r="N210" s="6">
        <v>47.97069905731687</v>
      </c>
      <c r="O210" s="6">
        <v>0.40965581708961635</v>
      </c>
      <c r="P210" s="28"/>
      <c r="Q210" s="31"/>
    </row>
    <row r="211" spans="2:17" ht="12.75">
      <c r="B211" s="3">
        <v>7</v>
      </c>
      <c r="C211" s="4" t="s">
        <v>8</v>
      </c>
      <c r="D211" s="5">
        <v>7441.718257743769</v>
      </c>
      <c r="E211" s="5">
        <v>8771.850128543774</v>
      </c>
      <c r="F211" s="6">
        <v>8.920704300823346</v>
      </c>
      <c r="G211" s="6">
        <v>10.515189967915147</v>
      </c>
      <c r="H211" s="5">
        <v>80788.00910087785</v>
      </c>
      <c r="I211" s="5">
        <v>71676.15428857175</v>
      </c>
      <c r="J211" s="5">
        <v>63872.83101599999</v>
      </c>
      <c r="K211" s="5">
        <v>61338.95444640748</v>
      </c>
      <c r="L211" s="6">
        <v>71.52139841359389</v>
      </c>
      <c r="M211" s="6">
        <v>26.840000000000003</v>
      </c>
      <c r="N211" s="6">
        <v>25.62121152363357</v>
      </c>
      <c r="O211" s="6">
        <v>3.1605298364817096</v>
      </c>
      <c r="P211" s="28"/>
      <c r="Q211" s="31"/>
    </row>
    <row r="212" spans="2:17" ht="12.75">
      <c r="B212" s="3">
        <v>8</v>
      </c>
      <c r="C212" s="4" t="s">
        <v>10</v>
      </c>
      <c r="D212" s="5">
        <v>6046.0057231983465</v>
      </c>
      <c r="E212" s="5">
        <v>7495.666695747095</v>
      </c>
      <c r="F212" s="6">
        <v>11.295850379312029</v>
      </c>
      <c r="G212" s="6">
        <v>14.004275444774278</v>
      </c>
      <c r="H212" s="5">
        <v>57613.00401075999</v>
      </c>
      <c r="I212" s="5">
        <v>49586.32244124259</v>
      </c>
      <c r="J212" s="5">
        <v>43390.816124995006</v>
      </c>
      <c r="K212" s="5">
        <v>42798.40620811</v>
      </c>
      <c r="L212" s="6">
        <v>76.86</v>
      </c>
      <c r="M212" s="6">
        <v>27.97</v>
      </c>
      <c r="N212" s="6">
        <v>27.821630261497987</v>
      </c>
      <c r="O212" s="6">
        <v>0.16663818857600798</v>
      </c>
      <c r="P212" s="28"/>
      <c r="Q212" s="31"/>
    </row>
    <row r="213" spans="2:17" ht="12.75">
      <c r="B213" s="3">
        <v>9</v>
      </c>
      <c r="C213" s="4" t="s">
        <v>9</v>
      </c>
      <c r="D213" s="5">
        <v>4813.314836570424</v>
      </c>
      <c r="E213" s="5">
        <v>5184.850571001423</v>
      </c>
      <c r="F213" s="6">
        <v>9.481513670124931</v>
      </c>
      <c r="G213" s="6">
        <v>10.213383756449355</v>
      </c>
      <c r="H213" s="5">
        <v>34169.647219080005</v>
      </c>
      <c r="I213" s="5">
        <v>33350.07921514</v>
      </c>
      <c r="J213" s="5">
        <v>30307.73461453</v>
      </c>
      <c r="K213" s="5">
        <v>30165.67056204</v>
      </c>
      <c r="L213" s="6">
        <v>73.7727271933877</v>
      </c>
      <c r="M213" s="6">
        <v>22.73</v>
      </c>
      <c r="N213" s="6">
        <v>24.913960070597774</v>
      </c>
      <c r="O213" s="6">
        <v>1.0785309874547326</v>
      </c>
      <c r="P213" s="28"/>
      <c r="Q213" s="31"/>
    </row>
    <row r="214" spans="2:17" ht="12.75">
      <c r="B214" s="3">
        <v>10</v>
      </c>
      <c r="C214" s="4" t="s">
        <v>11</v>
      </c>
      <c r="D214" s="5">
        <v>7720.091999999999</v>
      </c>
      <c r="E214" s="5">
        <v>9537.974999999999</v>
      </c>
      <c r="F214" s="6">
        <v>11.323242474720194</v>
      </c>
      <c r="G214" s="6">
        <v>13.989574689371494</v>
      </c>
      <c r="H214" s="5">
        <v>80279.91068871002</v>
      </c>
      <c r="I214" s="5">
        <v>69363.51207882001</v>
      </c>
      <c r="J214" s="5">
        <v>56749.666219709994</v>
      </c>
      <c r="K214" s="5">
        <v>55978.82464583</v>
      </c>
      <c r="L214" s="6">
        <v>72.15</v>
      </c>
      <c r="M214" s="6">
        <v>37.519999999999996</v>
      </c>
      <c r="N214" s="6">
        <v>31.541687759621183</v>
      </c>
      <c r="O214" s="6">
        <v>0.6677664688718428</v>
      </c>
      <c r="P214" s="28"/>
      <c r="Q214" s="31"/>
    </row>
    <row r="215" spans="2:17" ht="12.75">
      <c r="B215" s="3">
        <v>11</v>
      </c>
      <c r="C215" s="4" t="s">
        <v>12</v>
      </c>
      <c r="D215" s="5">
        <v>4202.733458020909</v>
      </c>
      <c r="E215" s="5">
        <v>5571.483806300067</v>
      </c>
      <c r="F215" s="6">
        <v>10.138540266782277</v>
      </c>
      <c r="G215" s="6">
        <v>13.440469989381276</v>
      </c>
      <c r="H215" s="5">
        <v>42052.409521839996</v>
      </c>
      <c r="I215" s="5">
        <v>40743.86927584</v>
      </c>
      <c r="J215" s="5">
        <v>34010.93407747259</v>
      </c>
      <c r="K215" s="5">
        <v>32325.01758615009</v>
      </c>
      <c r="L215" s="6">
        <v>70.15227809861905</v>
      </c>
      <c r="M215" s="6">
        <v>32.71</v>
      </c>
      <c r="N215" s="6">
        <v>29.368441008192764</v>
      </c>
      <c r="O215" s="6">
        <v>3.929446629053399</v>
      </c>
      <c r="P215" s="28"/>
      <c r="Q215" s="31"/>
    </row>
    <row r="216" spans="2:17" ht="12.75">
      <c r="B216" s="3">
        <v>12</v>
      </c>
      <c r="C216" s="4" t="s">
        <v>61</v>
      </c>
      <c r="D216" s="5">
        <v>3093.207662339201</v>
      </c>
      <c r="E216" s="5">
        <v>3323.5285452345</v>
      </c>
      <c r="F216" s="6">
        <v>10.266632087819895</v>
      </c>
      <c r="G216" s="6">
        <v>11.03108763848269</v>
      </c>
      <c r="H216" s="5">
        <v>26136.24295442001</v>
      </c>
      <c r="I216" s="5">
        <v>25731.80852279001</v>
      </c>
      <c r="J216" s="5">
        <v>22891.661707620002</v>
      </c>
      <c r="K216" s="5">
        <v>22770.960328810004</v>
      </c>
      <c r="L216" s="6">
        <v>74.64</v>
      </c>
      <c r="M216" s="6">
        <v>23.330000000000002</v>
      </c>
      <c r="N216" s="6">
        <v>20.97750044383881</v>
      </c>
      <c r="O216" s="6">
        <v>1.3018416363446872</v>
      </c>
      <c r="P216" s="28"/>
      <c r="Q216" s="31"/>
    </row>
    <row r="217" spans="2:17" ht="12.75">
      <c r="B217" s="3">
        <v>13</v>
      </c>
      <c r="C217" s="4" t="s">
        <v>52</v>
      </c>
      <c r="D217" s="5">
        <v>5731.016356627364</v>
      </c>
      <c r="E217" s="5">
        <v>6800.836131680374</v>
      </c>
      <c r="F217" s="6">
        <v>9.85703626377554</v>
      </c>
      <c r="G217" s="6">
        <v>11.697068059568123</v>
      </c>
      <c r="H217" s="5">
        <v>59312.36097910712</v>
      </c>
      <c r="I217" s="5">
        <v>57426.99944414922</v>
      </c>
      <c r="J217" s="5">
        <v>50685.294004642536</v>
      </c>
      <c r="K217" s="5">
        <v>49945.60543824003</v>
      </c>
      <c r="L217" s="6">
        <v>75.93474206090937</v>
      </c>
      <c r="M217" s="6">
        <v>24.79</v>
      </c>
      <c r="N217" s="6">
        <v>26.080490773612947</v>
      </c>
      <c r="O217" s="6">
        <v>1.4043712590289463</v>
      </c>
      <c r="P217" s="28"/>
      <c r="Q217" s="31"/>
    </row>
    <row r="218" spans="2:17" ht="12.75">
      <c r="B218" s="3">
        <v>14</v>
      </c>
      <c r="C218" s="4" t="s">
        <v>13</v>
      </c>
      <c r="D218" s="5">
        <v>2902.563323595581</v>
      </c>
      <c r="E218" s="5">
        <v>3147.888230705581</v>
      </c>
      <c r="F218" s="6">
        <v>12.620556795121734</v>
      </c>
      <c r="G218" s="6">
        <v>13.687247364202705</v>
      </c>
      <c r="H218" s="5">
        <v>21906.46937707</v>
      </c>
      <c r="I218" s="5">
        <v>21801.97356125</v>
      </c>
      <c r="J218" s="5">
        <v>19345.77643227</v>
      </c>
      <c r="K218" s="5">
        <v>19345.77643227</v>
      </c>
      <c r="L218" s="6">
        <v>77.88000000000001</v>
      </c>
      <c r="M218" s="6">
        <v>23.73</v>
      </c>
      <c r="N218" s="6">
        <v>19.671618254655268</v>
      </c>
      <c r="O218" s="6">
        <v>1.0948618845797033</v>
      </c>
      <c r="P218" s="28"/>
      <c r="Q218" s="31"/>
    </row>
    <row r="219" spans="2:17" ht="12.75">
      <c r="B219" s="3">
        <v>15</v>
      </c>
      <c r="C219" s="4" t="s">
        <v>14</v>
      </c>
      <c r="D219" s="5">
        <v>4713.500149037836</v>
      </c>
      <c r="E219" s="5">
        <v>5126.108270310635</v>
      </c>
      <c r="F219" s="6">
        <v>11.15414087519208</v>
      </c>
      <c r="G219" s="6">
        <v>12.130546723373628</v>
      </c>
      <c r="H219" s="5">
        <v>46507.59197919999</v>
      </c>
      <c r="I219" s="5">
        <v>44678.72881966999</v>
      </c>
      <c r="J219" s="5">
        <v>39429.55128419998</v>
      </c>
      <c r="K219" s="5">
        <v>38902.593346979986</v>
      </c>
      <c r="L219" s="6">
        <v>77.12</v>
      </c>
      <c r="M219" s="6">
        <v>25.47</v>
      </c>
      <c r="N219" s="6">
        <v>18.13659346768732</v>
      </c>
      <c r="O219" s="6">
        <v>0.42589576786808475</v>
      </c>
      <c r="P219" s="28"/>
      <c r="Q219" s="31"/>
    </row>
    <row r="220" spans="2:17" ht="12.75">
      <c r="B220" s="3">
        <v>16</v>
      </c>
      <c r="C220" s="4" t="s">
        <v>15</v>
      </c>
      <c r="D220" s="5">
        <v>3340.010395040434</v>
      </c>
      <c r="E220" s="5">
        <v>3653.680278792234</v>
      </c>
      <c r="F220" s="6">
        <v>10.121199787123187</v>
      </c>
      <c r="G220" s="6">
        <v>11.07171046977549</v>
      </c>
      <c r="H220" s="5">
        <v>34430.62301095</v>
      </c>
      <c r="I220" s="5">
        <v>32956.27810475</v>
      </c>
      <c r="J220" s="5">
        <v>27908.453680400085</v>
      </c>
      <c r="K220" s="5">
        <v>27769.133787300085</v>
      </c>
      <c r="L220" s="6">
        <v>75.35040418583165</v>
      </c>
      <c r="M220" s="6">
        <v>28.999999999999996</v>
      </c>
      <c r="N220" s="6">
        <v>21.0847890623799</v>
      </c>
      <c r="O220" s="6">
        <v>2.5457828086358374</v>
      </c>
      <c r="P220" s="28"/>
      <c r="Q220" s="31"/>
    </row>
    <row r="221" spans="2:17" ht="12.75">
      <c r="B221" s="3">
        <v>17</v>
      </c>
      <c r="C221" s="4" t="s">
        <v>16</v>
      </c>
      <c r="D221" s="5">
        <v>4266.364339458481</v>
      </c>
      <c r="E221" s="5">
        <v>4915.73081541848</v>
      </c>
      <c r="F221" s="6">
        <v>8.87960625339256</v>
      </c>
      <c r="G221" s="6">
        <v>10.231136071731932</v>
      </c>
      <c r="H221" s="5">
        <v>41919.4858886479</v>
      </c>
      <c r="I221" s="5">
        <v>38674.81256760002</v>
      </c>
      <c r="J221" s="5">
        <v>35017.2343056575</v>
      </c>
      <c r="K221" s="5">
        <v>33392.033101609995</v>
      </c>
      <c r="L221" s="6">
        <v>75.7544296272526</v>
      </c>
      <c r="M221" s="6">
        <v>21.64</v>
      </c>
      <c r="N221" s="6">
        <v>22.001722500669942</v>
      </c>
      <c r="O221" s="6">
        <v>1.137592724386581</v>
      </c>
      <c r="P221" s="28"/>
      <c r="Q221" s="31"/>
    </row>
    <row r="222" spans="2:17" ht="12.75">
      <c r="B222" s="3">
        <v>18</v>
      </c>
      <c r="C222" s="4" t="s">
        <v>17</v>
      </c>
      <c r="D222" s="5">
        <v>3998.5974133090913</v>
      </c>
      <c r="E222" s="5">
        <v>5641.0642349790905</v>
      </c>
      <c r="F222" s="6">
        <v>7.50421499096337</v>
      </c>
      <c r="G222" s="6">
        <v>10.586651873534128</v>
      </c>
      <c r="H222" s="5">
        <v>49452.81542923999</v>
      </c>
      <c r="I222" s="5">
        <v>48603.736785769994</v>
      </c>
      <c r="J222" s="5">
        <v>43216.06805475502</v>
      </c>
      <c r="K222" s="5">
        <v>42199.56488956502</v>
      </c>
      <c r="L222" s="6">
        <v>77.49935748401865</v>
      </c>
      <c r="M222" s="6">
        <v>22.06</v>
      </c>
      <c r="N222" s="6">
        <v>23.002931870520264</v>
      </c>
      <c r="O222" s="6">
        <v>1.4063889595293932</v>
      </c>
      <c r="P222" s="28"/>
      <c r="Q222" s="31"/>
    </row>
    <row r="223" spans="2:17" ht="12.75">
      <c r="B223" s="3">
        <v>19</v>
      </c>
      <c r="C223" s="4" t="s">
        <v>51</v>
      </c>
      <c r="D223" s="5">
        <v>8052.97912603909</v>
      </c>
      <c r="E223" s="5">
        <v>8992.88036231149</v>
      </c>
      <c r="F223" s="6">
        <v>11.430694284504375</v>
      </c>
      <c r="G223" s="6">
        <v>12.76482461333113</v>
      </c>
      <c r="H223" s="5">
        <v>66036.93624796998</v>
      </c>
      <c r="I223" s="5">
        <v>64092.773247969984</v>
      </c>
      <c r="J223" s="5">
        <v>55800.483282209985</v>
      </c>
      <c r="K223" s="5">
        <v>54988.45275251999</v>
      </c>
      <c r="L223" s="6">
        <v>79.71000000000001</v>
      </c>
      <c r="M223" s="6">
        <v>29.09</v>
      </c>
      <c r="N223" s="6">
        <v>24.139839486415934</v>
      </c>
      <c r="O223" s="6">
        <v>1.6417756267256987</v>
      </c>
      <c r="P223" s="28"/>
      <c r="Q223" s="31"/>
    </row>
    <row r="224" spans="2:17" ht="12.75">
      <c r="B224" s="3">
        <v>20</v>
      </c>
      <c r="C224" s="4" t="s">
        <v>62</v>
      </c>
      <c r="D224" s="5">
        <v>3872.9151710399997</v>
      </c>
      <c r="E224" s="5">
        <v>4706.377167897102</v>
      </c>
      <c r="F224" s="6">
        <v>9.11795387313835</v>
      </c>
      <c r="G224" s="6">
        <v>11.08016262461899</v>
      </c>
      <c r="H224" s="5">
        <v>41527.57530088</v>
      </c>
      <c r="I224" s="5">
        <v>41100.373567790004</v>
      </c>
      <c r="J224" s="5">
        <v>35658.67867635</v>
      </c>
      <c r="K224" s="5">
        <v>35658.67867635</v>
      </c>
      <c r="L224" s="6">
        <v>76.9217497904238</v>
      </c>
      <c r="M224" s="6">
        <v>22.89</v>
      </c>
      <c r="N224" s="6">
        <v>26.191478422911864</v>
      </c>
      <c r="O224" s="6">
        <v>2.4332976125057066</v>
      </c>
      <c r="P224" s="28"/>
      <c r="Q224" s="31"/>
    </row>
    <row r="225" spans="2:17" ht="12.75">
      <c r="B225" s="3">
        <v>21</v>
      </c>
      <c r="C225" s="4" t="s">
        <v>19</v>
      </c>
      <c r="D225" s="5">
        <v>4677.369492900745</v>
      </c>
      <c r="E225" s="5">
        <v>5039.518405661045</v>
      </c>
      <c r="F225" s="6">
        <v>10.908519830078587</v>
      </c>
      <c r="G225" s="6">
        <v>11.753120326636145</v>
      </c>
      <c r="H225" s="5">
        <v>42273.94382490011</v>
      </c>
      <c r="I225" s="5">
        <v>42183.64101047011</v>
      </c>
      <c r="J225" s="5">
        <v>36531.69862666503</v>
      </c>
      <c r="K225" s="5">
        <v>36510.81290538003</v>
      </c>
      <c r="L225" s="6">
        <v>74.39</v>
      </c>
      <c r="M225" s="6">
        <v>25.36</v>
      </c>
      <c r="N225" s="6">
        <v>23.956679033458865</v>
      </c>
      <c r="O225" s="6">
        <v>1.4616777114967152</v>
      </c>
      <c r="P225" s="28"/>
      <c r="Q225" s="31"/>
    </row>
    <row r="226" spans="2:17" ht="12.75">
      <c r="B226" s="3">
        <v>22</v>
      </c>
      <c r="C226" s="4" t="s">
        <v>20</v>
      </c>
      <c r="D226" s="5">
        <v>3953.919853326363</v>
      </c>
      <c r="E226" s="5">
        <v>4312.722776366362</v>
      </c>
      <c r="F226" s="6">
        <v>9.691094991532543</v>
      </c>
      <c r="G226" s="6">
        <v>10.570524352624643</v>
      </c>
      <c r="H226" s="5">
        <v>39177.85713592908</v>
      </c>
      <c r="I226" s="5">
        <v>38143.64429925908</v>
      </c>
      <c r="J226" s="5">
        <v>33404.99117476008</v>
      </c>
      <c r="K226" s="5">
        <v>33351.74670481008</v>
      </c>
      <c r="L226" s="6">
        <v>77.31</v>
      </c>
      <c r="M226" s="6">
        <v>24.32</v>
      </c>
      <c r="N226" s="6">
        <v>24.425457876699646</v>
      </c>
      <c r="O226" s="6">
        <v>2.296844288390748</v>
      </c>
      <c r="P226" s="28"/>
      <c r="Q226" s="31"/>
    </row>
    <row r="227" spans="2:17" ht="12.75">
      <c r="B227" s="3">
        <v>23</v>
      </c>
      <c r="C227" s="4" t="s">
        <v>21</v>
      </c>
      <c r="D227" s="5">
        <v>5858.052426244546</v>
      </c>
      <c r="E227" s="5">
        <v>7013.317153662081</v>
      </c>
      <c r="F227" s="6">
        <v>9.5751977223678</v>
      </c>
      <c r="G227" s="6">
        <v>11.463519536823078</v>
      </c>
      <c r="H227" s="5">
        <v>51744.48395747895</v>
      </c>
      <c r="I227" s="5">
        <v>48720.7587248938</v>
      </c>
      <c r="J227" s="5">
        <v>46528.064070565015</v>
      </c>
      <c r="K227" s="5">
        <v>46476.29544151001</v>
      </c>
      <c r="L227" s="6">
        <v>78.95209332194275</v>
      </c>
      <c r="M227" s="6">
        <v>21.47</v>
      </c>
      <c r="N227" s="6">
        <v>16.615292546943035</v>
      </c>
      <c r="O227" s="6">
        <v>1.6749065594569137</v>
      </c>
      <c r="P227" s="28"/>
      <c r="Q227" s="31"/>
    </row>
    <row r="228" spans="2:17" ht="12.75">
      <c r="B228" s="3">
        <v>24</v>
      </c>
      <c r="C228" s="4" t="s">
        <v>63</v>
      </c>
      <c r="D228" s="5">
        <v>4529.571964442981</v>
      </c>
      <c r="E228" s="5">
        <v>5029.2209728629805</v>
      </c>
      <c r="F228" s="6">
        <v>9.089940948811824</v>
      </c>
      <c r="G228" s="6">
        <v>10.092636130017251</v>
      </c>
      <c r="H228" s="5">
        <v>55049.77442985263</v>
      </c>
      <c r="I228" s="5">
        <v>53976.98051390063</v>
      </c>
      <c r="J228" s="5">
        <v>43790.63727585</v>
      </c>
      <c r="K228" s="5">
        <v>43790.63727585</v>
      </c>
      <c r="L228" s="6">
        <v>62.33</v>
      </c>
      <c r="M228" s="6">
        <v>25.119999999999997</v>
      </c>
      <c r="N228" s="6">
        <v>23.956679033486367</v>
      </c>
      <c r="O228" s="6">
        <v>5.534058904284078</v>
      </c>
      <c r="P228" s="28"/>
      <c r="Q228" s="31"/>
    </row>
    <row r="229" spans="2:17" ht="12.75">
      <c r="B229" s="3">
        <v>25</v>
      </c>
      <c r="C229" s="4" t="s">
        <v>29</v>
      </c>
      <c r="D229" s="5">
        <v>2368.309119700909</v>
      </c>
      <c r="E229" s="5">
        <v>2587.969350560909</v>
      </c>
      <c r="F229" s="6">
        <v>10.879933338152442</v>
      </c>
      <c r="G229" s="6">
        <v>11.889045133956273</v>
      </c>
      <c r="H229" s="5">
        <v>21908.863843700565</v>
      </c>
      <c r="I229" s="5">
        <v>21680.379263480565</v>
      </c>
      <c r="J229" s="5">
        <v>19193.157790620004</v>
      </c>
      <c r="K229" s="5">
        <v>19086.004470030002</v>
      </c>
      <c r="L229" s="6">
        <v>72.66945189621661</v>
      </c>
      <c r="M229" s="6">
        <v>23.9</v>
      </c>
      <c r="N229" s="6">
        <v>22.21310597568704</v>
      </c>
      <c r="O229" s="6">
        <v>1.2981804718936554</v>
      </c>
      <c r="P229" s="28"/>
      <c r="Q229" s="31"/>
    </row>
    <row r="230" spans="2:17" ht="12.75">
      <c r="B230" s="3">
        <v>26</v>
      </c>
      <c r="C230" s="4" t="s">
        <v>30</v>
      </c>
      <c r="D230" s="5">
        <v>3353.6564000354124</v>
      </c>
      <c r="E230" s="5">
        <v>3596.059251085412</v>
      </c>
      <c r="F230" s="6">
        <v>11.59056520686332</v>
      </c>
      <c r="G230" s="6">
        <v>12.428333217740919</v>
      </c>
      <c r="H230" s="5">
        <v>25038.143979425007</v>
      </c>
      <c r="I230" s="5">
        <v>24182.085600125007</v>
      </c>
      <c r="J230" s="5">
        <v>22207.700528309964</v>
      </c>
      <c r="K230" s="5">
        <v>21968.832167859964</v>
      </c>
      <c r="L230" s="6">
        <v>79.12208322722027</v>
      </c>
      <c r="M230" s="6">
        <v>22.98</v>
      </c>
      <c r="N230" s="6">
        <v>14.929639946966189</v>
      </c>
      <c r="O230" s="6">
        <v>3.2581238680248767</v>
      </c>
      <c r="P230" s="28"/>
      <c r="Q230" s="31"/>
    </row>
    <row r="231" spans="2:17" ht="12.75">
      <c r="B231" s="3">
        <v>27</v>
      </c>
      <c r="C231" s="4" t="s">
        <v>31</v>
      </c>
      <c r="D231" s="5">
        <v>3288.618783081087</v>
      </c>
      <c r="E231" s="5">
        <v>3524.6571797238366</v>
      </c>
      <c r="F231" s="6">
        <v>11.717861747614936</v>
      </c>
      <c r="G231" s="6">
        <v>12.558903376768779</v>
      </c>
      <c r="H231" s="5">
        <v>27375.670914679908</v>
      </c>
      <c r="I231" s="5">
        <v>26851.58666084991</v>
      </c>
      <c r="J231" s="5">
        <v>24256.194071870068</v>
      </c>
      <c r="K231" s="5">
        <v>24229.67100852007</v>
      </c>
      <c r="L231" s="6">
        <v>78.50601978183514</v>
      </c>
      <c r="M231" s="6">
        <v>24.65</v>
      </c>
      <c r="N231" s="6">
        <v>21.117229406568224</v>
      </c>
      <c r="O231" s="6">
        <v>2.1353592757385322</v>
      </c>
      <c r="P231" s="28"/>
      <c r="Q231" s="31"/>
    </row>
    <row r="232" spans="2:17" ht="12.75">
      <c r="B232" s="3">
        <v>28</v>
      </c>
      <c r="C232" s="4" t="s">
        <v>32</v>
      </c>
      <c r="D232" s="5">
        <v>3138.801920727273</v>
      </c>
      <c r="E232" s="5">
        <v>3353.598131827273</v>
      </c>
      <c r="F232" s="6">
        <v>12.484004565088938</v>
      </c>
      <c r="G232" s="6">
        <v>13.338316798756392</v>
      </c>
      <c r="H232" s="5">
        <v>24531.832035767402</v>
      </c>
      <c r="I232" s="5">
        <v>24421.140576319904</v>
      </c>
      <c r="J232" s="5">
        <v>21689.149736739997</v>
      </c>
      <c r="K232" s="5">
        <v>21672.27644816</v>
      </c>
      <c r="L232" s="6">
        <v>78.67</v>
      </c>
      <c r="M232" s="6">
        <v>21.98</v>
      </c>
      <c r="N232" s="6">
        <v>16.078142461957707</v>
      </c>
      <c r="O232" s="6">
        <v>0.65927844943389</v>
      </c>
      <c r="P232" s="28"/>
      <c r="Q232" s="31"/>
    </row>
    <row r="233" spans="2:17" ht="12.75">
      <c r="B233" s="3">
        <v>29</v>
      </c>
      <c r="C233" s="4" t="s">
        <v>33</v>
      </c>
      <c r="D233" s="5">
        <v>3702.624114346125</v>
      </c>
      <c r="E233" s="5">
        <v>4443.579484407826</v>
      </c>
      <c r="F233" s="6">
        <v>8.771440826999086</v>
      </c>
      <c r="G233" s="6">
        <v>10.526748949895373</v>
      </c>
      <c r="H233" s="5">
        <v>41442.72714408099</v>
      </c>
      <c r="I233" s="5">
        <v>39587.044803503595</v>
      </c>
      <c r="J233" s="5">
        <v>35886.28314002667</v>
      </c>
      <c r="K233" s="5">
        <v>35886.28314002667</v>
      </c>
      <c r="L233" s="6">
        <v>78.01</v>
      </c>
      <c r="M233" s="6">
        <v>21.32</v>
      </c>
      <c r="N233" s="6">
        <v>20.24587175290921</v>
      </c>
      <c r="O233" s="6">
        <v>0.04873918181734479</v>
      </c>
      <c r="P233" s="28"/>
      <c r="Q233" s="31"/>
    </row>
    <row r="234" spans="2:17" ht="12.75">
      <c r="B234" s="3"/>
      <c r="C234" s="7" t="s">
        <v>26</v>
      </c>
      <c r="D234" s="8">
        <f>SUM(D208:D233)</f>
        <v>132124.86223419732</v>
      </c>
      <c r="E234" s="8">
        <f>SUM(E208:E233)</f>
        <v>153088.9941552408</v>
      </c>
      <c r="F234" s="9">
        <v>10.216482314468625</v>
      </c>
      <c r="G234" s="9">
        <v>11.837522286717636</v>
      </c>
      <c r="H234" s="8">
        <f>SUM(H208:H233)</f>
        <v>1284590.8794223606</v>
      </c>
      <c r="I234" s="8">
        <f>SUM(I208:I233)</f>
        <v>1182862.6482455095</v>
      </c>
      <c r="J234" s="8">
        <f>SUM(J208:J233)</f>
        <v>1018129.4217590448</v>
      </c>
      <c r="K234" s="8">
        <f>SUM(K208:K233)</f>
        <v>1003024.2154710663</v>
      </c>
      <c r="L234" s="9">
        <f>(((AVERAGE(L208:L233))))</f>
        <v>74.53749975107645</v>
      </c>
      <c r="M234" s="9">
        <v>28.719541766745003</v>
      </c>
      <c r="N234" s="9">
        <v>25.693394273691013</v>
      </c>
      <c r="O234" s="9">
        <v>1.9412155691198287</v>
      </c>
      <c r="P234" s="28"/>
      <c r="Q234" s="31"/>
    </row>
    <row r="235" spans="2:17" ht="12.75">
      <c r="B235" s="3"/>
      <c r="C235" s="7" t="s">
        <v>27</v>
      </c>
      <c r="D235" s="8">
        <f>D234+D207</f>
        <v>160759.38509605732</v>
      </c>
      <c r="E235" s="8">
        <f>E234+E207</f>
        <v>186558.09302513613</v>
      </c>
      <c r="F235" s="9">
        <v>10.161832091822609</v>
      </c>
      <c r="G235" s="9">
        <v>11.792605548716729</v>
      </c>
      <c r="H235" s="8">
        <f>H234+H207</f>
        <v>1579594.3925168235</v>
      </c>
      <c r="I235" s="8">
        <f>I234+I207</f>
        <v>1477529.0837542126</v>
      </c>
      <c r="J235" s="8">
        <f>J234+J207</f>
        <v>1227187.3544896448</v>
      </c>
      <c r="K235" s="8">
        <f>K234+K207</f>
        <v>1212059.1994838463</v>
      </c>
      <c r="L235" s="9">
        <f>((AVERAGE(L204:L206,L208:L233)))</f>
        <v>73.51293081130991</v>
      </c>
      <c r="M235" s="9">
        <v>31.270833013007444</v>
      </c>
      <c r="N235" s="9">
        <v>28.430792465480643</v>
      </c>
      <c r="O235" s="9">
        <v>2.3505518087316544</v>
      </c>
      <c r="P235" s="29"/>
      <c r="Q235" s="32"/>
    </row>
    <row r="236" spans="2:15" ht="12.75">
      <c r="B236" s="10" t="s">
        <v>1</v>
      </c>
      <c r="C236" s="11"/>
      <c r="D236" s="12"/>
      <c r="E236" s="12"/>
      <c r="F236" s="13"/>
      <c r="G236" s="14"/>
      <c r="H236" s="12"/>
      <c r="I236" s="12"/>
      <c r="J236" s="12"/>
      <c r="K236" s="12"/>
      <c r="L236" s="11"/>
      <c r="M236" s="15"/>
      <c r="N236" s="15"/>
      <c r="O236" s="11"/>
    </row>
    <row r="237" spans="2:15" ht="12.75">
      <c r="B237" s="11" t="s">
        <v>58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4"/>
    </row>
    <row r="238" spans="2:15" ht="12.75">
      <c r="B238" s="11" t="s">
        <v>59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4"/>
      <c r="M238" s="11"/>
      <c r="N238" s="11"/>
      <c r="O238" s="11"/>
    </row>
    <row r="239" spans="2:15" ht="12.75">
      <c r="B239" s="11" t="s">
        <v>60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2:15" ht="12.75">
      <c r="B240" s="11" t="s">
        <v>25</v>
      </c>
      <c r="C240" s="11"/>
      <c r="D240" s="11"/>
      <c r="E240" s="11"/>
      <c r="F240" s="11"/>
      <c r="G240" s="11"/>
      <c r="H240" s="11"/>
      <c r="I240" s="11"/>
      <c r="J240" s="12"/>
      <c r="K240" s="11"/>
      <c r="L240" s="11"/>
      <c r="M240" s="11"/>
      <c r="N240" s="11"/>
      <c r="O240" s="11"/>
    </row>
    <row r="241" spans="2:15" ht="12.75">
      <c r="B241" s="11" t="s">
        <v>45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2:15" ht="12.75">
      <c r="B242" s="11" t="s">
        <v>49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2:15" ht="12.75">
      <c r="B243" s="11" t="s">
        <v>50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2:15" ht="12.75">
      <c r="B244" s="11" t="s">
        <v>53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2:15" ht="12.75">
      <c r="B245" s="11" t="s">
        <v>57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2:15" ht="12.75">
      <c r="B246" s="11" t="s">
        <v>56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2:15" ht="12.75">
      <c r="B247" s="16" t="s">
        <v>77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2:15" ht="12.75">
      <c r="B248" s="16" t="s">
        <v>28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2:15" ht="12.75">
      <c r="B249" s="16" t="s">
        <v>65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2:17" ht="23.25">
      <c r="B250" s="33" t="s">
        <v>23</v>
      </c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</row>
    <row r="251" spans="1:17" ht="15">
      <c r="A251" s="34" t="s">
        <v>75</v>
      </c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</row>
    <row r="252" spans="2:17" ht="12.75" customHeight="1">
      <c r="B252" s="35" t="s">
        <v>22</v>
      </c>
      <c r="C252" s="27" t="s">
        <v>0</v>
      </c>
      <c r="D252" s="37" t="s">
        <v>2</v>
      </c>
      <c r="E252" s="38"/>
      <c r="F252" s="38"/>
      <c r="G252" s="39"/>
      <c r="H252" s="37" t="s">
        <v>3</v>
      </c>
      <c r="I252" s="38"/>
      <c r="J252" s="38"/>
      <c r="K252" s="38"/>
      <c r="L252" s="38"/>
      <c r="M252" s="38"/>
      <c r="N252" s="39"/>
      <c r="O252" s="40" t="s">
        <v>39</v>
      </c>
      <c r="P252" s="40" t="s">
        <v>54</v>
      </c>
      <c r="Q252" s="40" t="s">
        <v>55</v>
      </c>
    </row>
    <row r="253" spans="2:17" ht="59.25" customHeight="1">
      <c r="B253" s="36"/>
      <c r="C253" s="29"/>
      <c r="D253" s="2" t="s">
        <v>47</v>
      </c>
      <c r="E253" s="2" t="s">
        <v>44</v>
      </c>
      <c r="F253" s="2" t="s">
        <v>34</v>
      </c>
      <c r="G253" s="2" t="s">
        <v>35</v>
      </c>
      <c r="H253" s="2" t="s">
        <v>40</v>
      </c>
      <c r="I253" s="2" t="s">
        <v>41</v>
      </c>
      <c r="J253" s="2" t="s">
        <v>42</v>
      </c>
      <c r="K253" s="2" t="s">
        <v>43</v>
      </c>
      <c r="L253" s="2" t="s">
        <v>67</v>
      </c>
      <c r="M253" s="2" t="s">
        <v>36</v>
      </c>
      <c r="N253" s="2" t="s">
        <v>38</v>
      </c>
      <c r="O253" s="41"/>
      <c r="P253" s="41"/>
      <c r="Q253" s="41"/>
    </row>
    <row r="254" spans="2:17" ht="12.75">
      <c r="B254" s="3">
        <v>1</v>
      </c>
      <c r="C254" s="4" t="s">
        <v>5</v>
      </c>
      <c r="D254" s="5">
        <v>4740.250999999999</v>
      </c>
      <c r="E254" s="5">
        <v>5568.923999999999</v>
      </c>
      <c r="F254" s="6">
        <v>7.826893931237959</v>
      </c>
      <c r="G254" s="6">
        <v>9.195162336155917</v>
      </c>
      <c r="H254" s="5">
        <v>81289.88360714998</v>
      </c>
      <c r="I254" s="5">
        <v>81080.41354286998</v>
      </c>
      <c r="J254" s="5">
        <v>55205.688407669986</v>
      </c>
      <c r="K254" s="5">
        <v>55201.12969004999</v>
      </c>
      <c r="L254" s="6">
        <v>64.97</v>
      </c>
      <c r="M254" s="6">
        <v>36.28</v>
      </c>
      <c r="N254" s="6">
        <v>34.09588437034233</v>
      </c>
      <c r="O254" s="6">
        <v>3.846030366080188</v>
      </c>
      <c r="P254" s="42">
        <v>24.41</v>
      </c>
      <c r="Q254" s="45">
        <v>15.74</v>
      </c>
    </row>
    <row r="255" spans="2:17" ht="12.75">
      <c r="B255" s="3">
        <v>2</v>
      </c>
      <c r="C255" s="4" t="s">
        <v>6</v>
      </c>
      <c r="D255" s="5">
        <v>7467.681017779994</v>
      </c>
      <c r="E255" s="5">
        <v>8531.287629524953</v>
      </c>
      <c r="F255" s="6">
        <v>9.67655390323122</v>
      </c>
      <c r="G255" s="6">
        <v>11.054765785324019</v>
      </c>
      <c r="H255" s="5">
        <v>130594.96000000002</v>
      </c>
      <c r="I255" s="5">
        <v>130322.21000000002</v>
      </c>
      <c r="J255" s="5">
        <v>76261.15000000001</v>
      </c>
      <c r="K255" s="5">
        <v>76242.76000000001</v>
      </c>
      <c r="L255" s="6">
        <v>56.910000000000004</v>
      </c>
      <c r="M255" s="6">
        <v>52.449999999999996</v>
      </c>
      <c r="N255" s="6">
        <v>49.28654196199837</v>
      </c>
      <c r="O255" s="6">
        <v>3.552212251583436</v>
      </c>
      <c r="P255" s="43"/>
      <c r="Q255" s="46"/>
    </row>
    <row r="256" spans="2:17" ht="12.75">
      <c r="B256" s="3">
        <v>3</v>
      </c>
      <c r="C256" s="4" t="s">
        <v>18</v>
      </c>
      <c r="D256" s="5">
        <v>15244.718710430001</v>
      </c>
      <c r="E256" s="5">
        <v>18130.01459216</v>
      </c>
      <c r="F256" s="6">
        <v>10.908954856205046</v>
      </c>
      <c r="G256" s="6">
        <v>12.973641198961388</v>
      </c>
      <c r="H256" s="5">
        <v>84177.42117937999</v>
      </c>
      <c r="I256" s="5">
        <v>84168.06893487</v>
      </c>
      <c r="J256" s="5">
        <v>74188.80143752</v>
      </c>
      <c r="K256" s="5">
        <v>74188.80143752</v>
      </c>
      <c r="L256" s="6">
        <v>72.02</v>
      </c>
      <c r="M256" s="6">
        <v>32.99</v>
      </c>
      <c r="N256" s="6">
        <v>27.28911226926754</v>
      </c>
      <c r="O256" s="6">
        <v>5.362228271240946</v>
      </c>
      <c r="P256" s="43"/>
      <c r="Q256" s="46"/>
    </row>
    <row r="257" spans="2:17" ht="12.75">
      <c r="B257" s="3"/>
      <c r="C257" s="7" t="s">
        <v>26</v>
      </c>
      <c r="D257" s="8">
        <f>SUM(D254:D256)</f>
        <v>27452.650728209992</v>
      </c>
      <c r="E257" s="8">
        <f>SUM(E254:E256)</f>
        <v>32230.226221684956</v>
      </c>
      <c r="F257" s="9">
        <v>9.893504344491994</v>
      </c>
      <c r="G257" s="9">
        <v>11.615267549393083</v>
      </c>
      <c r="H257" s="8">
        <f>SUM(H254:H256)</f>
        <v>296062.26478653</v>
      </c>
      <c r="I257" s="8">
        <f>SUM(I254:I256)</f>
        <v>295570.69247774</v>
      </c>
      <c r="J257" s="8">
        <f>SUM(J254:J256)</f>
        <v>205655.63984519</v>
      </c>
      <c r="K257" s="8">
        <f>SUM(K254:K256)</f>
        <v>205632.69112757</v>
      </c>
      <c r="L257" s="9">
        <f>((AVERAGE(L254:L256)))</f>
        <v>64.63333333333333</v>
      </c>
      <c r="M257" s="9">
        <v>42.478396354276526</v>
      </c>
      <c r="N257" s="9">
        <v>38.89552110324795</v>
      </c>
      <c r="O257" s="9">
        <v>4.2779203981611715</v>
      </c>
      <c r="P257" s="43"/>
      <c r="Q257" s="46"/>
    </row>
    <row r="258" spans="2:17" ht="12.75">
      <c r="B258" s="3">
        <v>4</v>
      </c>
      <c r="C258" s="4" t="s">
        <v>4</v>
      </c>
      <c r="D258" s="5">
        <v>10369.096142508657</v>
      </c>
      <c r="E258" s="5">
        <v>11565.32001217838</v>
      </c>
      <c r="F258" s="6">
        <v>11.281989302962156</v>
      </c>
      <c r="G258" s="6">
        <v>12.583528484013351</v>
      </c>
      <c r="H258" s="5">
        <v>110010.35536377999</v>
      </c>
      <c r="I258" s="5">
        <v>88583.360187</v>
      </c>
      <c r="J258" s="5">
        <v>67201.25489776001</v>
      </c>
      <c r="K258" s="5">
        <v>64889.743447149995</v>
      </c>
      <c r="L258" s="6">
        <v>65.16999999999999</v>
      </c>
      <c r="M258" s="6">
        <v>40.37</v>
      </c>
      <c r="N258" s="6">
        <v>36.10257027672964</v>
      </c>
      <c r="O258" s="6">
        <v>1.7070743958992434</v>
      </c>
      <c r="P258" s="43"/>
      <c r="Q258" s="46"/>
    </row>
    <row r="259" spans="2:17" ht="12.75">
      <c r="B259" s="3">
        <v>5</v>
      </c>
      <c r="C259" s="4" t="s">
        <v>7</v>
      </c>
      <c r="D259" s="5">
        <v>10468.418879110866</v>
      </c>
      <c r="E259" s="5">
        <v>12870.044660923766</v>
      </c>
      <c r="F259" s="6">
        <v>9.229999999999999</v>
      </c>
      <c r="G259" s="6">
        <v>11.34</v>
      </c>
      <c r="H259" s="5">
        <v>102201.17000605998</v>
      </c>
      <c r="I259" s="5">
        <v>91738.92890166999</v>
      </c>
      <c r="J259" s="5">
        <v>79592.6868410135</v>
      </c>
      <c r="K259" s="5">
        <v>78230.49115825348</v>
      </c>
      <c r="L259" s="6">
        <v>76.67</v>
      </c>
      <c r="M259" s="6">
        <v>29.49</v>
      </c>
      <c r="N259" s="6">
        <v>22.67251378162739</v>
      </c>
      <c r="O259" s="6">
        <v>1.1001295902349284</v>
      </c>
      <c r="P259" s="43"/>
      <c r="Q259" s="46"/>
    </row>
    <row r="260" spans="2:17" ht="12.75">
      <c r="B260" s="3">
        <v>6</v>
      </c>
      <c r="C260" s="4" t="s">
        <v>24</v>
      </c>
      <c r="D260" s="5">
        <v>6135.320092404681</v>
      </c>
      <c r="E260" s="5">
        <v>6790.793882578008</v>
      </c>
      <c r="F260" s="6">
        <v>13.516955180318647</v>
      </c>
      <c r="G260" s="6">
        <v>14.961054218381037</v>
      </c>
      <c r="H260" s="5">
        <v>59871.815814541995</v>
      </c>
      <c r="I260" s="5">
        <v>37691.015691810986</v>
      </c>
      <c r="J260" s="5">
        <v>26613.751365219538</v>
      </c>
      <c r="K260" s="5">
        <v>26477.233327816535</v>
      </c>
      <c r="L260" s="6">
        <v>60.908258446736255</v>
      </c>
      <c r="M260" s="6">
        <v>49.49</v>
      </c>
      <c r="N260" s="6">
        <v>46.5402112150397</v>
      </c>
      <c r="O260" s="6">
        <v>0.40965581708961635</v>
      </c>
      <c r="P260" s="43"/>
      <c r="Q260" s="46"/>
    </row>
    <row r="261" spans="2:17" ht="12.75">
      <c r="B261" s="3">
        <v>7</v>
      </c>
      <c r="C261" s="4" t="s">
        <v>8</v>
      </c>
      <c r="D261" s="5">
        <v>7535.24321372167</v>
      </c>
      <c r="E261" s="5">
        <v>8837.114437640761</v>
      </c>
      <c r="F261" s="6">
        <v>9.378610179147913</v>
      </c>
      <c r="G261" s="6">
        <v>10.998961688221092</v>
      </c>
      <c r="H261" s="5">
        <v>82288.15484142113</v>
      </c>
      <c r="I261" s="5">
        <v>72686.67499221176</v>
      </c>
      <c r="J261" s="5">
        <v>61330.121405000005</v>
      </c>
      <c r="K261" s="5">
        <v>58796.46899532751</v>
      </c>
      <c r="L261" s="6">
        <v>71.52139841359389</v>
      </c>
      <c r="M261" s="6">
        <v>32.550000000000004</v>
      </c>
      <c r="N261" s="6">
        <v>24.994059701361248</v>
      </c>
      <c r="O261" s="6">
        <v>3.1605298364817096</v>
      </c>
      <c r="P261" s="43"/>
      <c r="Q261" s="46"/>
    </row>
    <row r="262" spans="2:17" ht="12.75">
      <c r="B262" s="3">
        <v>8</v>
      </c>
      <c r="C262" s="4" t="s">
        <v>10</v>
      </c>
      <c r="D262" s="5">
        <v>6080.615353150946</v>
      </c>
      <c r="E262" s="5">
        <v>7524.7635204856115</v>
      </c>
      <c r="F262" s="6">
        <v>11.47527065302433</v>
      </c>
      <c r="G262" s="6">
        <v>14.200651247053656</v>
      </c>
      <c r="H262" s="5">
        <v>60021.7283788143</v>
      </c>
      <c r="I262" s="5">
        <v>51720.144727179104</v>
      </c>
      <c r="J262" s="5">
        <v>42934.762938436645</v>
      </c>
      <c r="K262" s="5">
        <v>42437.61922571014</v>
      </c>
      <c r="L262" s="6">
        <v>76.86</v>
      </c>
      <c r="M262" s="6">
        <v>32.72</v>
      </c>
      <c r="N262" s="6">
        <v>31.46902926430774</v>
      </c>
      <c r="O262" s="6">
        <v>0.16663818857600798</v>
      </c>
      <c r="P262" s="43"/>
      <c r="Q262" s="46"/>
    </row>
    <row r="263" spans="2:17" ht="12.75">
      <c r="B263" s="3">
        <v>9</v>
      </c>
      <c r="C263" s="4" t="s">
        <v>9</v>
      </c>
      <c r="D263" s="5">
        <v>4792.148544655879</v>
      </c>
      <c r="E263" s="5">
        <v>5163.684279086879</v>
      </c>
      <c r="F263" s="6">
        <v>9.744900951227663</v>
      </c>
      <c r="G263" s="6">
        <v>10.500424052845482</v>
      </c>
      <c r="H263" s="5">
        <v>36854.00253648</v>
      </c>
      <c r="I263" s="5">
        <v>36002.14345232</v>
      </c>
      <c r="J263" s="5">
        <v>29498.24317502999</v>
      </c>
      <c r="K263" s="5">
        <v>29316.924239899992</v>
      </c>
      <c r="L263" s="6">
        <v>73.7727271933877</v>
      </c>
      <c r="M263" s="6">
        <v>32.11</v>
      </c>
      <c r="N263" s="6">
        <v>28.08456625964141</v>
      </c>
      <c r="O263" s="6">
        <v>1.0785309874547326</v>
      </c>
      <c r="P263" s="43"/>
      <c r="Q263" s="46"/>
    </row>
    <row r="264" spans="2:17" ht="12.75">
      <c r="B264" s="3">
        <v>10</v>
      </c>
      <c r="C264" s="4" t="s">
        <v>11</v>
      </c>
      <c r="D264" s="5">
        <v>7536.353999999998</v>
      </c>
      <c r="E264" s="5">
        <v>9354.237</v>
      </c>
      <c r="F264" s="6">
        <v>11.325896424429967</v>
      </c>
      <c r="G264" s="6">
        <v>14.057874589167454</v>
      </c>
      <c r="H264" s="5">
        <v>83179.30459795002</v>
      </c>
      <c r="I264" s="5">
        <v>72410.04572588002</v>
      </c>
      <c r="J264" s="5">
        <v>56021.155900469996</v>
      </c>
      <c r="K264" s="5">
        <v>55270.919983486005</v>
      </c>
      <c r="L264" s="6">
        <v>72.15</v>
      </c>
      <c r="M264" s="6">
        <v>41.11</v>
      </c>
      <c r="N264" s="6">
        <v>36.26190209783541</v>
      </c>
      <c r="O264" s="6">
        <v>0.6677664688718428</v>
      </c>
      <c r="P264" s="43"/>
      <c r="Q264" s="46"/>
    </row>
    <row r="265" spans="2:17" ht="12.75">
      <c r="B265" s="3">
        <v>11</v>
      </c>
      <c r="C265" s="4" t="s">
        <v>12</v>
      </c>
      <c r="D265" s="5">
        <v>4144.537384987272</v>
      </c>
      <c r="E265" s="5">
        <v>5516.448499842183</v>
      </c>
      <c r="F265" s="6">
        <v>10.256952883250529</v>
      </c>
      <c r="G265" s="6">
        <v>13.652175644672848</v>
      </c>
      <c r="H265" s="5">
        <v>42231.021734409995</v>
      </c>
      <c r="I265" s="5">
        <v>40910.288156769995</v>
      </c>
      <c r="J265" s="5">
        <v>33569.40824810299</v>
      </c>
      <c r="K265" s="5">
        <v>31673.70486730299</v>
      </c>
      <c r="L265" s="6">
        <v>70.15227809861905</v>
      </c>
      <c r="M265" s="6">
        <v>34.38</v>
      </c>
      <c r="N265" s="6">
        <v>32.30650695955436</v>
      </c>
      <c r="O265" s="6">
        <v>3.929446629053399</v>
      </c>
      <c r="P265" s="43"/>
      <c r="Q265" s="46"/>
    </row>
    <row r="266" spans="2:17" ht="12.75">
      <c r="B266" s="3">
        <v>12</v>
      </c>
      <c r="C266" s="4" t="s">
        <v>61</v>
      </c>
      <c r="D266" s="5">
        <v>3119.6249238892005</v>
      </c>
      <c r="E266" s="5">
        <v>3349.9458067845</v>
      </c>
      <c r="F266" s="6">
        <v>10.489688299557665</v>
      </c>
      <c r="G266" s="6">
        <v>11.264138539376436</v>
      </c>
      <c r="H266" s="5">
        <v>26268.45946213</v>
      </c>
      <c r="I266" s="5">
        <v>25696.2968495</v>
      </c>
      <c r="J266" s="5">
        <v>22649.74256881</v>
      </c>
      <c r="K266" s="5">
        <v>22485.03276302</v>
      </c>
      <c r="L266" s="6">
        <v>74.64</v>
      </c>
      <c r="M266" s="6">
        <v>24.79</v>
      </c>
      <c r="N266" s="6">
        <v>23.964074809644913</v>
      </c>
      <c r="O266" s="6">
        <v>1.3018416363446872</v>
      </c>
      <c r="P266" s="43"/>
      <c r="Q266" s="46"/>
    </row>
    <row r="267" spans="2:17" ht="12.75">
      <c r="B267" s="3">
        <v>13</v>
      </c>
      <c r="C267" s="4" t="s">
        <v>52</v>
      </c>
      <c r="D267" s="5">
        <v>5726.277042399543</v>
      </c>
      <c r="E267" s="5">
        <v>6796.096817452552</v>
      </c>
      <c r="F267" s="6">
        <v>10.433925348841584</v>
      </c>
      <c r="G267" s="6">
        <v>12.383258150409999</v>
      </c>
      <c r="H267" s="5">
        <v>58380.43704159486</v>
      </c>
      <c r="I267" s="5">
        <v>56193.716809719255</v>
      </c>
      <c r="J267" s="5">
        <v>47795.588410004995</v>
      </c>
      <c r="K267" s="5">
        <v>47047.471318309996</v>
      </c>
      <c r="L267" s="6">
        <v>75.93474206090937</v>
      </c>
      <c r="M267" s="6">
        <v>28.64</v>
      </c>
      <c r="N267" s="6">
        <v>26.444496289812324</v>
      </c>
      <c r="O267" s="6">
        <v>1.4043712590289463</v>
      </c>
      <c r="P267" s="43"/>
      <c r="Q267" s="46"/>
    </row>
    <row r="268" spans="2:17" ht="12.75">
      <c r="B268" s="3">
        <v>14</v>
      </c>
      <c r="C268" s="4" t="s">
        <v>13</v>
      </c>
      <c r="D268" s="5">
        <v>2951.656126845581</v>
      </c>
      <c r="E268" s="5">
        <v>3180.313690305581</v>
      </c>
      <c r="F268" s="6">
        <v>13.178142235651267</v>
      </c>
      <c r="G268" s="6">
        <v>14.199020605298482</v>
      </c>
      <c r="H268" s="5">
        <v>21698.666352080003</v>
      </c>
      <c r="I268" s="5">
        <v>21585.171736000004</v>
      </c>
      <c r="J268" s="5">
        <v>18433.135980651332</v>
      </c>
      <c r="K268" s="5">
        <v>18433.135980651332</v>
      </c>
      <c r="L268" s="6">
        <v>77.88000000000001</v>
      </c>
      <c r="M268" s="6">
        <v>27.52</v>
      </c>
      <c r="N268" s="6">
        <v>20.92733677834824</v>
      </c>
      <c r="O268" s="6">
        <v>1.0948618845797033</v>
      </c>
      <c r="P268" s="43"/>
      <c r="Q268" s="46"/>
    </row>
    <row r="269" spans="2:17" ht="12.75">
      <c r="B269" s="3">
        <v>15</v>
      </c>
      <c r="C269" s="4" t="s">
        <v>14</v>
      </c>
      <c r="D269" s="5">
        <v>4741.458763885159</v>
      </c>
      <c r="E269" s="5">
        <v>5154.066885157958</v>
      </c>
      <c r="F269" s="6">
        <v>11.802646443848158</v>
      </c>
      <c r="G269" s="6">
        <v>12.829728617869405</v>
      </c>
      <c r="H269" s="5">
        <v>44869.93549035</v>
      </c>
      <c r="I269" s="5">
        <v>43158.12731053999</v>
      </c>
      <c r="J269" s="5">
        <v>37705.74284761003</v>
      </c>
      <c r="K269" s="5">
        <v>36925.79957683003</v>
      </c>
      <c r="L269" s="6">
        <v>77.12</v>
      </c>
      <c r="M269" s="6">
        <v>26.540000000000003</v>
      </c>
      <c r="N269" s="6">
        <v>20.221773612433296</v>
      </c>
      <c r="O269" s="6">
        <v>0.42589576786808475</v>
      </c>
      <c r="P269" s="43"/>
      <c r="Q269" s="46"/>
    </row>
    <row r="270" spans="2:17" ht="12.75">
      <c r="B270" s="3">
        <v>16</v>
      </c>
      <c r="C270" s="4" t="s">
        <v>15</v>
      </c>
      <c r="D270" s="5">
        <v>3367.682351137707</v>
      </c>
      <c r="E270" s="5">
        <v>3681.3522348895067</v>
      </c>
      <c r="F270" s="6">
        <v>10.46917842442003</v>
      </c>
      <c r="G270" s="6">
        <v>11.444289980964335</v>
      </c>
      <c r="H270" s="5">
        <v>35110.31809398</v>
      </c>
      <c r="I270" s="5">
        <v>33697.31546743</v>
      </c>
      <c r="J270" s="5">
        <v>27290.191506510087</v>
      </c>
      <c r="K270" s="5">
        <v>27212.42940384009</v>
      </c>
      <c r="L270" s="6">
        <v>75.35040418583165</v>
      </c>
      <c r="M270" s="6">
        <v>31.81</v>
      </c>
      <c r="N270" s="6">
        <v>22.880993064646592</v>
      </c>
      <c r="O270" s="6">
        <v>2.5457828086358374</v>
      </c>
      <c r="P270" s="43"/>
      <c r="Q270" s="46"/>
    </row>
    <row r="271" spans="2:17" ht="12.75">
      <c r="B271" s="3">
        <v>17</v>
      </c>
      <c r="C271" s="4" t="s">
        <v>16</v>
      </c>
      <c r="D271" s="5">
        <v>4306.586213663661</v>
      </c>
      <c r="E271" s="5">
        <v>4955.952689593661</v>
      </c>
      <c r="F271" s="6">
        <v>9.382991059203977</v>
      </c>
      <c r="G271" s="6">
        <v>10.797800733387792</v>
      </c>
      <c r="H271" s="5">
        <v>42332.734248613575</v>
      </c>
      <c r="I271" s="5">
        <v>39155.14822848991</v>
      </c>
      <c r="J271" s="5">
        <v>33792.7499023575</v>
      </c>
      <c r="K271" s="5">
        <v>32142.567307200003</v>
      </c>
      <c r="L271" s="6">
        <v>75.7544296272526</v>
      </c>
      <c r="M271" s="6">
        <v>26.14</v>
      </c>
      <c r="N271" s="6">
        <v>23.667380687035738</v>
      </c>
      <c r="O271" s="6">
        <v>1.137592724386581</v>
      </c>
      <c r="P271" s="43"/>
      <c r="Q271" s="46"/>
    </row>
    <row r="272" spans="2:17" ht="12.75">
      <c r="B272" s="3">
        <v>18</v>
      </c>
      <c r="C272" s="4" t="s">
        <v>17</v>
      </c>
      <c r="D272" s="5">
        <v>4029.867360205455</v>
      </c>
      <c r="E272" s="5">
        <v>5672.334181875454</v>
      </c>
      <c r="F272" s="6">
        <v>7.807902115397505</v>
      </c>
      <c r="G272" s="6">
        <v>10.990195482674384</v>
      </c>
      <c r="H272" s="5">
        <v>50681.7883372</v>
      </c>
      <c r="I272" s="5">
        <v>49662.61553393</v>
      </c>
      <c r="J272" s="5">
        <v>41866.775302535</v>
      </c>
      <c r="K272" s="5">
        <v>41024.759297565004</v>
      </c>
      <c r="L272" s="6">
        <v>77.49935748401865</v>
      </c>
      <c r="M272" s="6">
        <v>26.700000000000003</v>
      </c>
      <c r="N272" s="6">
        <v>24.930169702126715</v>
      </c>
      <c r="O272" s="6">
        <v>1.4063889595293932</v>
      </c>
      <c r="P272" s="43"/>
      <c r="Q272" s="46"/>
    </row>
    <row r="273" spans="2:17" ht="12.75">
      <c r="B273" s="3">
        <v>19</v>
      </c>
      <c r="C273" s="4" t="s">
        <v>51</v>
      </c>
      <c r="D273" s="5">
        <v>7907.752110553636</v>
      </c>
      <c r="E273" s="5">
        <v>8850.331138283636</v>
      </c>
      <c r="F273" s="6">
        <v>11.244710506235277</v>
      </c>
      <c r="G273" s="6">
        <v>12.585044415024244</v>
      </c>
      <c r="H273" s="5">
        <v>65442.2824</v>
      </c>
      <c r="I273" s="5">
        <v>62814.609399999994</v>
      </c>
      <c r="J273" s="5">
        <v>55062.454672820015</v>
      </c>
      <c r="K273" s="5">
        <v>54084.05578775002</v>
      </c>
      <c r="L273" s="6">
        <v>79.71000000000001</v>
      </c>
      <c r="M273" s="6">
        <v>29.84</v>
      </c>
      <c r="N273" s="6">
        <v>23.53107595249691</v>
      </c>
      <c r="O273" s="6">
        <v>1.6417756267256987</v>
      </c>
      <c r="P273" s="43"/>
      <c r="Q273" s="46"/>
    </row>
    <row r="274" spans="2:17" ht="12.75">
      <c r="B274" s="3">
        <v>20</v>
      </c>
      <c r="C274" s="4" t="s">
        <v>62</v>
      </c>
      <c r="D274" s="5">
        <v>3990.5453870399997</v>
      </c>
      <c r="E274" s="5">
        <v>4824.007383897102</v>
      </c>
      <c r="F274" s="6">
        <v>9.679414607092868</v>
      </c>
      <c r="G274" s="6">
        <v>11.701049106736903</v>
      </c>
      <c r="H274" s="5">
        <v>41074.762659479995</v>
      </c>
      <c r="I274" s="5">
        <v>40554.55064592</v>
      </c>
      <c r="J274" s="5">
        <v>33929.407015</v>
      </c>
      <c r="K274" s="5">
        <v>33929.407015</v>
      </c>
      <c r="L274" s="6">
        <v>76.9217497904238</v>
      </c>
      <c r="M274" s="6">
        <v>27.91</v>
      </c>
      <c r="N274" s="6">
        <v>26.983174880426976</v>
      </c>
      <c r="O274" s="6">
        <v>2.4332976125057066</v>
      </c>
      <c r="P274" s="43"/>
      <c r="Q274" s="46"/>
    </row>
    <row r="275" spans="2:17" ht="12.75">
      <c r="B275" s="3">
        <v>21</v>
      </c>
      <c r="C275" s="4" t="s">
        <v>19</v>
      </c>
      <c r="D275" s="5">
        <v>4706.70589845769</v>
      </c>
      <c r="E275" s="5">
        <v>5051.43113854279</v>
      </c>
      <c r="F275" s="6">
        <v>11.603397604520286</v>
      </c>
      <c r="G275" s="6">
        <v>12.453245483550045</v>
      </c>
      <c r="H275" s="5">
        <v>43793.81622020338</v>
      </c>
      <c r="I275" s="5">
        <v>43701.64490551018</v>
      </c>
      <c r="J275" s="5">
        <v>34804.508548021964</v>
      </c>
      <c r="K275" s="5">
        <v>34783.24308634997</v>
      </c>
      <c r="L275" s="6">
        <v>74.39</v>
      </c>
      <c r="M275" s="6">
        <v>32.21</v>
      </c>
      <c r="N275" s="6">
        <v>27.781252534538233</v>
      </c>
      <c r="O275" s="6">
        <v>1.4616777114967152</v>
      </c>
      <c r="P275" s="43"/>
      <c r="Q275" s="46"/>
    </row>
    <row r="276" spans="2:17" ht="12.75">
      <c r="B276" s="3">
        <v>22</v>
      </c>
      <c r="C276" s="4" t="s">
        <v>20</v>
      </c>
      <c r="D276" s="5">
        <v>3914.560129439091</v>
      </c>
      <c r="E276" s="5">
        <v>4273.363052479091</v>
      </c>
      <c r="F276" s="6">
        <v>10.176123622578654</v>
      </c>
      <c r="G276" s="6">
        <v>11.108852404425413</v>
      </c>
      <c r="H276" s="5">
        <v>39281.50695838982</v>
      </c>
      <c r="I276" s="5">
        <v>38264.483009169824</v>
      </c>
      <c r="J276" s="5">
        <v>31526.17118966</v>
      </c>
      <c r="K276" s="5">
        <v>31472.40810365</v>
      </c>
      <c r="L276" s="6">
        <v>77.31</v>
      </c>
      <c r="M276" s="6">
        <v>29.59</v>
      </c>
      <c r="N276" s="6">
        <v>26.612468735540258</v>
      </c>
      <c r="O276" s="6">
        <v>2.296844288390748</v>
      </c>
      <c r="P276" s="43"/>
      <c r="Q276" s="46"/>
    </row>
    <row r="277" spans="2:17" ht="12.75">
      <c r="B277" s="3">
        <v>23</v>
      </c>
      <c r="C277" s="4" t="s">
        <v>21</v>
      </c>
      <c r="D277" s="5">
        <v>5881.02801998909</v>
      </c>
      <c r="E277" s="5">
        <v>7021.562797850276</v>
      </c>
      <c r="F277" s="6">
        <v>9.93788566315633</v>
      </c>
      <c r="G277" s="6">
        <v>11.865185478547941</v>
      </c>
      <c r="H277" s="5">
        <v>52130.39560796042</v>
      </c>
      <c r="I277" s="5">
        <v>49083.02792530397</v>
      </c>
      <c r="J277" s="5">
        <v>45055.069114929924</v>
      </c>
      <c r="K277" s="5">
        <v>45000.348438009925</v>
      </c>
      <c r="L277" s="6">
        <v>78.95209332194275</v>
      </c>
      <c r="M277" s="6">
        <v>24.44</v>
      </c>
      <c r="N277" s="6">
        <v>18.248968804541036</v>
      </c>
      <c r="O277" s="6">
        <v>1.6749065594569137</v>
      </c>
      <c r="P277" s="43"/>
      <c r="Q277" s="46"/>
    </row>
    <row r="278" spans="2:17" ht="12.75">
      <c r="B278" s="3">
        <v>24</v>
      </c>
      <c r="C278" s="4" t="s">
        <v>63</v>
      </c>
      <c r="D278" s="5">
        <v>4635.980243513362</v>
      </c>
      <c r="E278" s="5">
        <v>5132.3305732842555</v>
      </c>
      <c r="F278" s="6">
        <v>9.919475975586916</v>
      </c>
      <c r="G278" s="6">
        <v>10.981502755905058</v>
      </c>
      <c r="H278" s="5">
        <v>56683.89154722882</v>
      </c>
      <c r="I278" s="5">
        <v>55741.57775991082</v>
      </c>
      <c r="J278" s="5">
        <v>41646.22023289</v>
      </c>
      <c r="K278" s="5">
        <v>41646.22023289</v>
      </c>
      <c r="L278" s="6">
        <v>62.33</v>
      </c>
      <c r="M278" s="6">
        <v>31.430000000000003</v>
      </c>
      <c r="N278" s="6">
        <v>33.49969291345176</v>
      </c>
      <c r="O278" s="6">
        <v>5.534058904284078</v>
      </c>
      <c r="P278" s="43"/>
      <c r="Q278" s="46"/>
    </row>
    <row r="279" spans="2:17" ht="12.75">
      <c r="B279" s="3">
        <v>25</v>
      </c>
      <c r="C279" s="4" t="s">
        <v>29</v>
      </c>
      <c r="D279" s="5">
        <v>2398.210385971503</v>
      </c>
      <c r="E279" s="5">
        <v>2617.720617164498</v>
      </c>
      <c r="F279" s="6">
        <v>11.02641041370704</v>
      </c>
      <c r="G279" s="6">
        <v>12.035667113327738</v>
      </c>
      <c r="H279" s="5">
        <v>22875.683237140525</v>
      </c>
      <c r="I279" s="5">
        <v>22634.364384970526</v>
      </c>
      <c r="J279" s="5">
        <v>18972.60490537</v>
      </c>
      <c r="K279" s="5">
        <v>18852.92843938</v>
      </c>
      <c r="L279" s="6">
        <v>72.66945189621661</v>
      </c>
      <c r="M279" s="6">
        <v>28.449999999999996</v>
      </c>
      <c r="N279" s="6">
        <v>28.123523368130286</v>
      </c>
      <c r="O279" s="6">
        <v>1.2981804718936554</v>
      </c>
      <c r="P279" s="43"/>
      <c r="Q279" s="46"/>
    </row>
    <row r="280" spans="2:17" ht="12.75">
      <c r="B280" s="3">
        <v>26</v>
      </c>
      <c r="C280" s="4" t="s">
        <v>30</v>
      </c>
      <c r="D280" s="5">
        <v>3311.924466200468</v>
      </c>
      <c r="E280" s="5">
        <v>3554.327317410468</v>
      </c>
      <c r="F280" s="6">
        <v>12.208001369250658</v>
      </c>
      <c r="G280" s="6">
        <v>13.101516414561122</v>
      </c>
      <c r="H280" s="5">
        <v>24235.215176110003</v>
      </c>
      <c r="I280" s="5">
        <v>23367.58425305</v>
      </c>
      <c r="J280" s="5">
        <v>21204.88611898999</v>
      </c>
      <c r="K280" s="5">
        <v>20909.66084098999</v>
      </c>
      <c r="L280" s="6">
        <v>79.12208322722027</v>
      </c>
      <c r="M280" s="6">
        <v>26.090000000000003</v>
      </c>
      <c r="N280" s="6">
        <v>19.497092409082402</v>
      </c>
      <c r="O280" s="6">
        <v>3.2581238680248767</v>
      </c>
      <c r="P280" s="43"/>
      <c r="Q280" s="46"/>
    </row>
    <row r="281" spans="2:17" ht="12.75">
      <c r="B281" s="3">
        <v>27</v>
      </c>
      <c r="C281" s="4" t="s">
        <v>31</v>
      </c>
      <c r="D281" s="5">
        <v>3356.3406055210867</v>
      </c>
      <c r="E281" s="5">
        <v>3592.3790021638365</v>
      </c>
      <c r="F281" s="6">
        <v>11.996420045015878</v>
      </c>
      <c r="G281" s="6">
        <v>12.840081665120989</v>
      </c>
      <c r="H281" s="5">
        <v>28851.61953125995</v>
      </c>
      <c r="I281" s="5">
        <v>28322.304449029947</v>
      </c>
      <c r="J281" s="5">
        <v>24014.773933452077</v>
      </c>
      <c r="K281" s="5">
        <v>23987.731537392076</v>
      </c>
      <c r="L281" s="6">
        <v>78.50601978183514</v>
      </c>
      <c r="M281" s="6">
        <v>28.970000000000002</v>
      </c>
      <c r="N281" s="6">
        <v>23.92516221828071</v>
      </c>
      <c r="O281" s="6">
        <v>2.1353592757385322</v>
      </c>
      <c r="P281" s="43"/>
      <c r="Q281" s="46"/>
    </row>
    <row r="282" spans="2:17" ht="12.75">
      <c r="B282" s="3">
        <v>28</v>
      </c>
      <c r="C282" s="4" t="s">
        <v>32</v>
      </c>
      <c r="D282" s="5">
        <v>3123.5682332772726</v>
      </c>
      <c r="E282" s="5">
        <v>3334.5192298472725</v>
      </c>
      <c r="F282" s="6">
        <v>13.03803061975243</v>
      </c>
      <c r="G282" s="6">
        <v>13.91855742343977</v>
      </c>
      <c r="H282" s="5">
        <v>24232.896391499955</v>
      </c>
      <c r="I282" s="5">
        <v>24100.749813929953</v>
      </c>
      <c r="J282" s="5">
        <v>20966.86658746999</v>
      </c>
      <c r="K282" s="5">
        <v>20954.67172795999</v>
      </c>
      <c r="L282" s="6">
        <v>78.67</v>
      </c>
      <c r="M282" s="6">
        <v>24.82</v>
      </c>
      <c r="N282" s="6">
        <v>21.12994738447061</v>
      </c>
      <c r="O282" s="6">
        <v>0.65927844943389</v>
      </c>
      <c r="P282" s="43"/>
      <c r="Q282" s="46"/>
    </row>
    <row r="283" spans="2:17" ht="12.75">
      <c r="B283" s="3">
        <v>29</v>
      </c>
      <c r="C283" s="4" t="s">
        <v>33</v>
      </c>
      <c r="D283" s="5">
        <v>3815.6909085700004</v>
      </c>
      <c r="E283" s="5">
        <v>4556.6462786317015</v>
      </c>
      <c r="F283" s="6">
        <v>9.306987792518274</v>
      </c>
      <c r="G283" s="6">
        <v>11.114278463907992</v>
      </c>
      <c r="H283" s="5">
        <v>40184.30576191084</v>
      </c>
      <c r="I283" s="5">
        <v>38532.3083487066</v>
      </c>
      <c r="J283" s="5">
        <v>34091.44943247584</v>
      </c>
      <c r="K283" s="5">
        <v>34091.44943247584</v>
      </c>
      <c r="L283" s="6">
        <v>78.01</v>
      </c>
      <c r="M283" s="6">
        <v>21.59</v>
      </c>
      <c r="N283" s="6">
        <v>21.17498950631752</v>
      </c>
      <c r="O283" s="6">
        <v>0.04873918181734479</v>
      </c>
      <c r="P283" s="43"/>
      <c r="Q283" s="46"/>
    </row>
    <row r="284" spans="2:17" ht="12.75">
      <c r="B284" s="3"/>
      <c r="C284" s="7" t="s">
        <v>26</v>
      </c>
      <c r="D284" s="8">
        <f>SUM(D258:D283)</f>
        <v>132347.19278109947</v>
      </c>
      <c r="E284" s="8">
        <f>SUM(E258:E283)</f>
        <v>153221.0871283497</v>
      </c>
      <c r="F284" s="9">
        <v>10.54223159083898</v>
      </c>
      <c r="G284" s="9">
        <v>12.204959932764515</v>
      </c>
      <c r="H284" s="8">
        <f>SUM(H258:H283)</f>
        <v>1294786.2677905892</v>
      </c>
      <c r="I284" s="8">
        <f>SUM(I258:I283)</f>
        <v>1188008.1986659528</v>
      </c>
      <c r="J284" s="8">
        <f>SUM(J258:J283)</f>
        <v>987569.7230405915</v>
      </c>
      <c r="K284" s="8">
        <f>SUM(K258:K283)</f>
        <v>972076.4255342111</v>
      </c>
      <c r="L284" s="9">
        <f>(((AVERAGE(L258:L283))))</f>
        <v>74.53749975107645</v>
      </c>
      <c r="M284" s="9">
        <v>31.764813502792126</v>
      </c>
      <c r="N284" s="9">
        <v>27.250156939062048</v>
      </c>
      <c r="O284" s="9">
        <v>1.9412155691198287</v>
      </c>
      <c r="P284" s="43"/>
      <c r="Q284" s="46"/>
    </row>
    <row r="285" spans="2:17" ht="12.75">
      <c r="B285" s="3"/>
      <c r="C285" s="7" t="s">
        <v>27</v>
      </c>
      <c r="D285" s="8">
        <f>D284+D257</f>
        <v>159799.84350930946</v>
      </c>
      <c r="E285" s="8">
        <f>E284+E257</f>
        <v>185451.31335003464</v>
      </c>
      <c r="F285" s="9">
        <v>10.424799274783119</v>
      </c>
      <c r="G285" s="9">
        <v>12.0982140812071</v>
      </c>
      <c r="H285" s="8">
        <f>H284+H257</f>
        <v>1590848.5325771193</v>
      </c>
      <c r="I285" s="8">
        <f>I284+I257</f>
        <v>1483578.8911436927</v>
      </c>
      <c r="J285" s="8">
        <f>J284+J257</f>
        <v>1193225.3628857816</v>
      </c>
      <c r="K285" s="8">
        <f>K284+K257</f>
        <v>1177709.116661781</v>
      </c>
      <c r="L285" s="9">
        <f>((AVERAGE(L254:L256,L258:L283)))</f>
        <v>73.51293081130991</v>
      </c>
      <c r="M285" s="9">
        <v>33.7631923067389</v>
      </c>
      <c r="N285" s="9">
        <v>29.595242056588223</v>
      </c>
      <c r="O285" s="9">
        <v>2.3505518087316544</v>
      </c>
      <c r="P285" s="44"/>
      <c r="Q285" s="47"/>
    </row>
    <row r="286" spans="2:15" ht="12.75">
      <c r="B286" s="10" t="s">
        <v>1</v>
      </c>
      <c r="C286" s="11"/>
      <c r="D286" s="12"/>
      <c r="E286" s="12"/>
      <c r="F286" s="13"/>
      <c r="G286" s="14"/>
      <c r="H286" s="12"/>
      <c r="I286" s="12"/>
      <c r="J286" s="12"/>
      <c r="K286" s="12"/>
      <c r="L286" s="11"/>
      <c r="M286" s="15"/>
      <c r="N286" s="15"/>
      <c r="O286" s="11"/>
    </row>
    <row r="287" spans="2:15" ht="12.75">
      <c r="B287" s="11" t="s">
        <v>58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4"/>
    </row>
    <row r="288" spans="2:15" ht="12.75">
      <c r="B288" s="11" t="s">
        <v>59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4"/>
      <c r="M288" s="11"/>
      <c r="N288" s="11"/>
      <c r="O288" s="11"/>
    </row>
    <row r="289" spans="2:15" ht="12.75">
      <c r="B289" s="11" t="s">
        <v>60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2:15" ht="12.75">
      <c r="B290" s="11" t="s">
        <v>25</v>
      </c>
      <c r="C290" s="11"/>
      <c r="D290" s="11"/>
      <c r="E290" s="11"/>
      <c r="F290" s="11"/>
      <c r="G290" s="11"/>
      <c r="H290" s="11"/>
      <c r="I290" s="11"/>
      <c r="J290" s="12"/>
      <c r="K290" s="11"/>
      <c r="L290" s="11"/>
      <c r="M290" s="11"/>
      <c r="N290" s="11"/>
      <c r="O290" s="11"/>
    </row>
    <row r="291" spans="2:15" ht="12.75">
      <c r="B291" s="11" t="s">
        <v>45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2:15" ht="12.75">
      <c r="B292" s="11" t="s">
        <v>49</v>
      </c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2:15" ht="12.75">
      <c r="B293" s="11" t="s">
        <v>50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2:15" ht="12.75">
      <c r="B294" s="11" t="s">
        <v>53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2:15" ht="12.75">
      <c r="B295" s="11" t="s">
        <v>57</v>
      </c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2:15" ht="12.75">
      <c r="B296" s="11" t="s">
        <v>56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2:15" ht="12.75">
      <c r="B297" s="16" t="s">
        <v>77</v>
      </c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2:15" ht="12.75">
      <c r="B298" s="16" t="s">
        <v>28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2:15" ht="23.25" customHeight="1">
      <c r="B299" s="16" t="s">
        <v>65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2:17" ht="15" customHeight="1">
      <c r="B300" s="33" t="s">
        <v>23</v>
      </c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</row>
    <row r="301" spans="1:17" ht="12.75" customHeight="1">
      <c r="A301" s="34" t="s">
        <v>74</v>
      </c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</row>
    <row r="302" spans="2:17" ht="62.25" customHeight="1">
      <c r="B302" s="35" t="s">
        <v>22</v>
      </c>
      <c r="C302" s="27" t="s">
        <v>0</v>
      </c>
      <c r="D302" s="37" t="s">
        <v>2</v>
      </c>
      <c r="E302" s="38"/>
      <c r="F302" s="38"/>
      <c r="G302" s="39"/>
      <c r="H302" s="37" t="s">
        <v>3</v>
      </c>
      <c r="I302" s="38"/>
      <c r="J302" s="38"/>
      <c r="K302" s="38"/>
      <c r="L302" s="38"/>
      <c r="M302" s="38"/>
      <c r="N302" s="39"/>
      <c r="O302" s="40" t="s">
        <v>48</v>
      </c>
      <c r="P302" s="40" t="s">
        <v>54</v>
      </c>
      <c r="Q302" s="40" t="s">
        <v>55</v>
      </c>
    </row>
    <row r="303" spans="2:17" ht="59.25" customHeight="1">
      <c r="B303" s="36"/>
      <c r="C303" s="29"/>
      <c r="D303" s="2" t="s">
        <v>47</v>
      </c>
      <c r="E303" s="2" t="s">
        <v>44</v>
      </c>
      <c r="F303" s="2" t="s">
        <v>34</v>
      </c>
      <c r="G303" s="2" t="s">
        <v>35</v>
      </c>
      <c r="H303" s="2" t="s">
        <v>40</v>
      </c>
      <c r="I303" s="2" t="s">
        <v>41</v>
      </c>
      <c r="J303" s="2" t="s">
        <v>42</v>
      </c>
      <c r="K303" s="2" t="s">
        <v>43</v>
      </c>
      <c r="L303" s="2" t="s">
        <v>64</v>
      </c>
      <c r="M303" s="2" t="s">
        <v>36</v>
      </c>
      <c r="N303" s="2" t="s">
        <v>38</v>
      </c>
      <c r="O303" s="41"/>
      <c r="P303" s="41"/>
      <c r="Q303" s="41"/>
    </row>
    <row r="304" spans="2:17" ht="12.75">
      <c r="B304" s="3">
        <v>1</v>
      </c>
      <c r="C304" s="4" t="s">
        <v>5</v>
      </c>
      <c r="D304" s="5">
        <v>4734.076999999999</v>
      </c>
      <c r="E304" s="5">
        <v>5378.505999999999</v>
      </c>
      <c r="F304" s="6">
        <v>8.01845883575841</v>
      </c>
      <c r="G304" s="6">
        <v>9.109976233778966</v>
      </c>
      <c r="H304" s="5">
        <v>80220.82333870001</v>
      </c>
      <c r="I304" s="5">
        <v>79938.26092514001</v>
      </c>
      <c r="J304" s="5">
        <v>55131.92</v>
      </c>
      <c r="K304" s="5">
        <v>55127.049999999996</v>
      </c>
      <c r="L304" s="6">
        <v>64.97</v>
      </c>
      <c r="M304" s="6">
        <v>32.629999999999995</v>
      </c>
      <c r="N304" s="6">
        <v>32.79554286918887</v>
      </c>
      <c r="O304" s="6">
        <v>3.846030366080188</v>
      </c>
      <c r="P304" s="27">
        <v>23.62</v>
      </c>
      <c r="Q304" s="30">
        <v>15.11</v>
      </c>
    </row>
    <row r="305" spans="2:17" ht="12.75">
      <c r="B305" s="3">
        <v>2</v>
      </c>
      <c r="C305" s="4" t="s">
        <v>6</v>
      </c>
      <c r="D305" s="5">
        <v>7219.844760469993</v>
      </c>
      <c r="E305" s="5">
        <v>8300.613692592271</v>
      </c>
      <c r="F305" s="6">
        <v>9.191877002607656</v>
      </c>
      <c r="G305" s="6">
        <v>10.567847736313697</v>
      </c>
      <c r="H305" s="5">
        <v>128423.61</v>
      </c>
      <c r="I305" s="5">
        <v>128111.01</v>
      </c>
      <c r="J305" s="5">
        <v>77194.43000000001</v>
      </c>
      <c r="K305" s="5">
        <v>77176.04000000001</v>
      </c>
      <c r="L305" s="6">
        <v>56.910000000000004</v>
      </c>
      <c r="M305" s="6">
        <v>48.75</v>
      </c>
      <c r="N305" s="6">
        <v>47.93388884589994</v>
      </c>
      <c r="O305" s="6">
        <v>3.552212251583436</v>
      </c>
      <c r="P305" s="28"/>
      <c r="Q305" s="31"/>
    </row>
    <row r="306" spans="2:17" ht="12.75">
      <c r="B306" s="3">
        <v>3</v>
      </c>
      <c r="C306" s="4" t="s">
        <v>18</v>
      </c>
      <c r="D306" s="5">
        <v>15102.571911390001</v>
      </c>
      <c r="E306" s="5">
        <v>17661.39359161235</v>
      </c>
      <c r="F306" s="6">
        <v>10.835401576922681</v>
      </c>
      <c r="G306" s="6">
        <v>12.671238587441069</v>
      </c>
      <c r="H306" s="5">
        <v>82540.97876090139</v>
      </c>
      <c r="I306" s="5">
        <v>82534.7716881414</v>
      </c>
      <c r="J306" s="5">
        <v>73624.43</v>
      </c>
      <c r="K306" s="5">
        <v>73624.43</v>
      </c>
      <c r="L306" s="6">
        <v>72.02</v>
      </c>
      <c r="M306" s="6">
        <v>32.300000000000004</v>
      </c>
      <c r="N306" s="6">
        <v>23.94969238713776</v>
      </c>
      <c r="O306" s="6">
        <v>5.362228271240946</v>
      </c>
      <c r="P306" s="28"/>
      <c r="Q306" s="31"/>
    </row>
    <row r="307" spans="2:17" ht="12.75">
      <c r="B307" s="3"/>
      <c r="C307" s="7" t="s">
        <v>26</v>
      </c>
      <c r="D307" s="8">
        <f>SUM(D304:D306)</f>
        <v>27056.493671859993</v>
      </c>
      <c r="E307" s="8">
        <f>SUM(E304:E306)</f>
        <v>31340.51328420462</v>
      </c>
      <c r="F307" s="9">
        <v>9.768836676509713</v>
      </c>
      <c r="G307" s="9">
        <v>11.315596150206222</v>
      </c>
      <c r="H307" s="8">
        <f>SUM(H304:H306)</f>
        <v>291185.4120996014</v>
      </c>
      <c r="I307" s="8">
        <f>SUM(I304:I306)</f>
        <v>290584.0426132814</v>
      </c>
      <c r="J307" s="8">
        <f>SUM(J304:J306)</f>
        <v>205950.78</v>
      </c>
      <c r="K307" s="8">
        <f>SUM(K304:K306)</f>
        <v>205927.52</v>
      </c>
      <c r="L307" s="9">
        <f>((AVERAGE(L304:L306)))</f>
        <v>64.63333333333333</v>
      </c>
      <c r="M307" s="9">
        <v>39.643845731685985</v>
      </c>
      <c r="N307" s="9">
        <v>36.862171349311495</v>
      </c>
      <c r="O307" s="9">
        <v>4.2779203981611715</v>
      </c>
      <c r="P307" s="28"/>
      <c r="Q307" s="31"/>
    </row>
    <row r="308" spans="2:17" ht="12.75">
      <c r="B308" s="3">
        <v>4</v>
      </c>
      <c r="C308" s="4" t="s">
        <v>4</v>
      </c>
      <c r="D308" s="5">
        <v>10329.112566497695</v>
      </c>
      <c r="E308" s="5">
        <v>11525.336436167418</v>
      </c>
      <c r="F308" s="6">
        <v>11.654573726828465</v>
      </c>
      <c r="G308" s="6">
        <v>13.004300452440576</v>
      </c>
      <c r="H308" s="5">
        <v>108372.51840639382</v>
      </c>
      <c r="I308" s="5">
        <v>85623.70242853381</v>
      </c>
      <c r="J308" s="5">
        <v>65010.159999999996</v>
      </c>
      <c r="K308" s="5">
        <v>62531.729999999996</v>
      </c>
      <c r="L308" s="6">
        <v>65.16999999999999</v>
      </c>
      <c r="M308" s="6">
        <v>42.67</v>
      </c>
      <c r="N308" s="6">
        <v>37.149246519884805</v>
      </c>
      <c r="O308" s="6">
        <v>1.7070743958992434</v>
      </c>
      <c r="P308" s="28"/>
      <c r="Q308" s="31"/>
    </row>
    <row r="309" spans="2:17" ht="12.75">
      <c r="B309" s="3">
        <v>5</v>
      </c>
      <c r="C309" s="4" t="s">
        <v>7</v>
      </c>
      <c r="D309" s="5">
        <v>10510.927083630126</v>
      </c>
      <c r="E309" s="5">
        <v>12912.552865443025</v>
      </c>
      <c r="F309" s="6">
        <v>9.514520482654424</v>
      </c>
      <c r="G309" s="6">
        <v>11.688478831991393</v>
      </c>
      <c r="H309" s="5">
        <v>98081.28299733001</v>
      </c>
      <c r="I309" s="5">
        <v>88002.61266394</v>
      </c>
      <c r="J309" s="5">
        <v>77482.67</v>
      </c>
      <c r="K309" s="5">
        <v>75955.52</v>
      </c>
      <c r="L309" s="6">
        <v>76.67</v>
      </c>
      <c r="M309" s="6">
        <v>31.369999999999997</v>
      </c>
      <c r="N309" s="6">
        <v>23.705450662339246</v>
      </c>
      <c r="O309" s="6">
        <v>1.1001295902349284</v>
      </c>
      <c r="P309" s="28"/>
      <c r="Q309" s="31"/>
    </row>
    <row r="310" spans="2:17" ht="12.75">
      <c r="B310" s="3">
        <v>6</v>
      </c>
      <c r="C310" s="4" t="s">
        <v>24</v>
      </c>
      <c r="D310" s="5">
        <v>5883.2826411294045</v>
      </c>
      <c r="E310" s="5">
        <v>6534.648523272238</v>
      </c>
      <c r="F310" s="6">
        <v>14.269270808950385</v>
      </c>
      <c r="G310" s="6">
        <v>15.849088868859656</v>
      </c>
      <c r="H310" s="5">
        <v>57880.09312684299</v>
      </c>
      <c r="I310" s="5">
        <v>36699.207368332995</v>
      </c>
      <c r="J310" s="5">
        <v>26102.4</v>
      </c>
      <c r="K310" s="5">
        <v>25936.26</v>
      </c>
      <c r="L310" s="6">
        <v>60.908258446736255</v>
      </c>
      <c r="M310" s="6">
        <v>61.25000000000001</v>
      </c>
      <c r="N310" s="6">
        <v>48.60811467106362</v>
      </c>
      <c r="O310" s="6">
        <v>0.40965581708961635</v>
      </c>
      <c r="P310" s="28"/>
      <c r="Q310" s="31"/>
    </row>
    <row r="311" spans="2:17" ht="12.75">
      <c r="B311" s="3">
        <v>7</v>
      </c>
      <c r="C311" s="4" t="s">
        <v>8</v>
      </c>
      <c r="D311" s="5">
        <v>7580.02274777</v>
      </c>
      <c r="E311" s="5">
        <v>8840.694302301521</v>
      </c>
      <c r="F311" s="6">
        <v>9.65200894665406</v>
      </c>
      <c r="G311" s="6">
        <v>11.257282905325264</v>
      </c>
      <c r="H311" s="5">
        <v>81137.76411668431</v>
      </c>
      <c r="I311" s="5">
        <v>71289.47340108092</v>
      </c>
      <c r="J311" s="5">
        <v>58997.07</v>
      </c>
      <c r="K311" s="5">
        <v>56408.67</v>
      </c>
      <c r="L311" s="6">
        <v>71.52139841359389</v>
      </c>
      <c r="M311" s="6">
        <v>32.21</v>
      </c>
      <c r="N311" s="6">
        <v>25.93858328037415</v>
      </c>
      <c r="O311" s="6">
        <v>3.1605298364817096</v>
      </c>
      <c r="P311" s="28"/>
      <c r="Q311" s="31"/>
    </row>
    <row r="312" spans="2:17" ht="12.75">
      <c r="B312" s="3">
        <v>8</v>
      </c>
      <c r="C312" s="4" t="s">
        <v>10</v>
      </c>
      <c r="D312" s="5">
        <v>6151.680534031971</v>
      </c>
      <c r="E312" s="5">
        <v>7590.61601689217</v>
      </c>
      <c r="F312" s="6">
        <v>11.76459439780069</v>
      </c>
      <c r="G312" s="6">
        <v>14.516442811710176</v>
      </c>
      <c r="H312" s="5">
        <v>58359.795751705096</v>
      </c>
      <c r="I312" s="5">
        <v>48475.2908087795</v>
      </c>
      <c r="J312" s="5">
        <v>42313.23</v>
      </c>
      <c r="K312" s="5">
        <v>41759.060000000005</v>
      </c>
      <c r="L312" s="6">
        <v>76.86</v>
      </c>
      <c r="M312" s="6">
        <v>30.17</v>
      </c>
      <c r="N312" s="6">
        <v>33.28865638565704</v>
      </c>
      <c r="O312" s="6">
        <v>0.16663818857600798</v>
      </c>
      <c r="P312" s="28"/>
      <c r="Q312" s="31"/>
    </row>
    <row r="313" spans="2:17" ht="12.75">
      <c r="B313" s="3">
        <v>9</v>
      </c>
      <c r="C313" s="4" t="s">
        <v>9</v>
      </c>
      <c r="D313" s="5">
        <v>4845.440862135832</v>
      </c>
      <c r="E313" s="5">
        <v>5216.976596566831</v>
      </c>
      <c r="F313" s="6">
        <v>9.976517365241891</v>
      </c>
      <c r="G313" s="6">
        <v>10.741490628113356</v>
      </c>
      <c r="H313" s="5">
        <v>35580.88693533999</v>
      </c>
      <c r="I313" s="5">
        <v>34775.84238596999</v>
      </c>
      <c r="J313" s="5">
        <v>29171.149999999998</v>
      </c>
      <c r="K313" s="5">
        <v>29011.21</v>
      </c>
      <c r="L313" s="6">
        <v>73.7727271933877</v>
      </c>
      <c r="M313" s="6">
        <v>26.540000000000003</v>
      </c>
      <c r="N313" s="6">
        <v>25.10731171253523</v>
      </c>
      <c r="O313" s="6">
        <v>1.0785309874547326</v>
      </c>
      <c r="P313" s="28"/>
      <c r="Q313" s="31"/>
    </row>
    <row r="314" spans="2:17" ht="12.75">
      <c r="B314" s="3">
        <v>10</v>
      </c>
      <c r="C314" s="4" t="s">
        <v>11</v>
      </c>
      <c r="D314" s="5">
        <v>7378.192999999998</v>
      </c>
      <c r="E314" s="5">
        <v>9196.076</v>
      </c>
      <c r="F314" s="6">
        <v>11.6253389507331</v>
      </c>
      <c r="G314" s="6">
        <v>14.489658987871673</v>
      </c>
      <c r="H314" s="5">
        <v>76045.76528830998</v>
      </c>
      <c r="I314" s="5">
        <v>67840.96407586998</v>
      </c>
      <c r="J314" s="5">
        <v>55040.2</v>
      </c>
      <c r="K314" s="5">
        <v>54273.15</v>
      </c>
      <c r="L314" s="6">
        <v>72.15</v>
      </c>
      <c r="M314" s="6">
        <v>41.85</v>
      </c>
      <c r="N314" s="6">
        <v>36.210073937921955</v>
      </c>
      <c r="O314" s="6">
        <v>0.6677664688718428</v>
      </c>
      <c r="P314" s="28"/>
      <c r="Q314" s="31"/>
    </row>
    <row r="315" spans="2:17" ht="12.75">
      <c r="B315" s="3">
        <v>11</v>
      </c>
      <c r="C315" s="4" t="s">
        <v>12</v>
      </c>
      <c r="D315" s="5">
        <v>4089.231098102727</v>
      </c>
      <c r="E315" s="5">
        <v>5466.8917098112</v>
      </c>
      <c r="F315" s="6">
        <v>10.421139103833001</v>
      </c>
      <c r="G315" s="6">
        <v>13.932017439651867</v>
      </c>
      <c r="H315" s="5">
        <v>41811.017126340004</v>
      </c>
      <c r="I315" s="5">
        <v>40494.25513962001</v>
      </c>
      <c r="J315" s="5">
        <v>32286.47</v>
      </c>
      <c r="K315" s="5">
        <v>30424.18</v>
      </c>
      <c r="L315" s="6">
        <v>70.15227809861905</v>
      </c>
      <c r="M315" s="6">
        <v>36.91</v>
      </c>
      <c r="N315" s="6">
        <v>30.896298117817704</v>
      </c>
      <c r="O315" s="6">
        <v>3.929446629053399</v>
      </c>
      <c r="P315" s="28"/>
      <c r="Q315" s="31"/>
    </row>
    <row r="316" spans="2:17" ht="12.75">
      <c r="B316" s="3">
        <v>12</v>
      </c>
      <c r="C316" s="4" t="s">
        <v>61</v>
      </c>
      <c r="D316" s="5">
        <v>3091.6634789292</v>
      </c>
      <c r="E316" s="5">
        <v>3321.9843618244995</v>
      </c>
      <c r="F316" s="6">
        <v>10.844880424774072</v>
      </c>
      <c r="G316" s="6">
        <v>11.65279579180911</v>
      </c>
      <c r="H316" s="5">
        <v>26635.64583904</v>
      </c>
      <c r="I316" s="5">
        <v>26017.90066463</v>
      </c>
      <c r="J316" s="5">
        <v>21726.510000000002</v>
      </c>
      <c r="K316" s="5">
        <v>21567.530000000002</v>
      </c>
      <c r="L316" s="6">
        <v>74.64</v>
      </c>
      <c r="M316" s="6">
        <v>29.5</v>
      </c>
      <c r="N316" s="6">
        <v>23.979531484189888</v>
      </c>
      <c r="O316" s="6">
        <v>1.3018416363446872</v>
      </c>
      <c r="P316" s="28"/>
      <c r="Q316" s="31"/>
    </row>
    <row r="317" spans="2:17" ht="12.75">
      <c r="B317" s="3">
        <v>13</v>
      </c>
      <c r="C317" s="4" t="s">
        <v>52</v>
      </c>
      <c r="D317" s="5">
        <v>5743.536524796102</v>
      </c>
      <c r="E317" s="5">
        <v>6813.356299849112</v>
      </c>
      <c r="F317" s="6">
        <v>10.486135177980943</v>
      </c>
      <c r="G317" s="6">
        <v>12.43933504514489</v>
      </c>
      <c r="H317" s="5">
        <v>58318.1142597585</v>
      </c>
      <c r="I317" s="5">
        <v>55663.1950525813</v>
      </c>
      <c r="J317" s="5">
        <v>47317.25</v>
      </c>
      <c r="K317" s="5">
        <v>46629.23</v>
      </c>
      <c r="L317" s="6">
        <v>75.93474206090937</v>
      </c>
      <c r="M317" s="6">
        <v>28.939999999999998</v>
      </c>
      <c r="N317" s="6">
        <v>27.499091825689252</v>
      </c>
      <c r="O317" s="6">
        <v>1.4043712590289463</v>
      </c>
      <c r="P317" s="28"/>
      <c r="Q317" s="31"/>
    </row>
    <row r="318" spans="2:17" ht="12.75">
      <c r="B318" s="3">
        <v>14</v>
      </c>
      <c r="C318" s="4" t="s">
        <v>13</v>
      </c>
      <c r="D318" s="5">
        <v>3025.004089522732</v>
      </c>
      <c r="E318" s="5">
        <v>3242.124787289082</v>
      </c>
      <c r="F318" s="6">
        <v>13.77316589392219</v>
      </c>
      <c r="G318" s="6">
        <v>14.761739562201726</v>
      </c>
      <c r="H318" s="5">
        <v>20852.79274577</v>
      </c>
      <c r="I318" s="5">
        <v>20714.86000618</v>
      </c>
      <c r="J318" s="5">
        <v>18486.36</v>
      </c>
      <c r="K318" s="5">
        <v>18486.36</v>
      </c>
      <c r="L318" s="6">
        <v>77.88000000000001</v>
      </c>
      <c r="M318" s="6">
        <v>23.96</v>
      </c>
      <c r="N318" s="6">
        <v>17.043228442968957</v>
      </c>
      <c r="O318" s="6">
        <v>1.0948618845797033</v>
      </c>
      <c r="P318" s="28"/>
      <c r="Q318" s="31"/>
    </row>
    <row r="319" spans="2:17" ht="12.75">
      <c r="B319" s="3">
        <v>15</v>
      </c>
      <c r="C319" s="4" t="s">
        <v>14</v>
      </c>
      <c r="D319" s="5">
        <v>4645.7106033499995</v>
      </c>
      <c r="E319" s="5">
        <v>5058.318724622799</v>
      </c>
      <c r="F319" s="6">
        <v>11.567530558106325</v>
      </c>
      <c r="G319" s="6">
        <v>12.594899126416257</v>
      </c>
      <c r="H319" s="5">
        <v>44542.80880746001</v>
      </c>
      <c r="I319" s="5">
        <v>42865.93300646001</v>
      </c>
      <c r="J319" s="5">
        <v>37389.42</v>
      </c>
      <c r="K319" s="5">
        <v>36641.09</v>
      </c>
      <c r="L319" s="6">
        <v>77.12</v>
      </c>
      <c r="M319" s="6">
        <v>25.19</v>
      </c>
      <c r="N319" s="6">
        <v>18.843123009826577</v>
      </c>
      <c r="O319" s="6">
        <v>0.42589576786808475</v>
      </c>
      <c r="P319" s="28"/>
      <c r="Q319" s="31"/>
    </row>
    <row r="320" spans="2:17" ht="12.75">
      <c r="B320" s="3">
        <v>16</v>
      </c>
      <c r="C320" s="4" t="s">
        <v>15</v>
      </c>
      <c r="D320" s="5">
        <v>3438.5101982488736</v>
      </c>
      <c r="E320" s="5">
        <v>3751.7699616458735</v>
      </c>
      <c r="F320" s="6">
        <v>10.537033809116863</v>
      </c>
      <c r="G320" s="6">
        <v>11.496992781939207</v>
      </c>
      <c r="H320" s="5">
        <v>34531.23089435</v>
      </c>
      <c r="I320" s="5">
        <v>33065.560006420004</v>
      </c>
      <c r="J320" s="5">
        <v>27505.97</v>
      </c>
      <c r="K320" s="5">
        <v>27440.93</v>
      </c>
      <c r="L320" s="6">
        <v>75.35040418583165</v>
      </c>
      <c r="M320" s="6">
        <v>30.81</v>
      </c>
      <c r="N320" s="6">
        <v>19.779998811796048</v>
      </c>
      <c r="O320" s="6">
        <v>2.5457828086358374</v>
      </c>
      <c r="P320" s="28"/>
      <c r="Q320" s="31"/>
    </row>
    <row r="321" spans="2:17" ht="12.75">
      <c r="B321" s="3">
        <v>17</v>
      </c>
      <c r="C321" s="4" t="s">
        <v>16</v>
      </c>
      <c r="D321" s="5">
        <v>4361.985932372136</v>
      </c>
      <c r="E321" s="5">
        <v>5091.352408302136</v>
      </c>
      <c r="F321" s="6">
        <v>9.73057084662949</v>
      </c>
      <c r="G321" s="6">
        <v>11.357616939218278</v>
      </c>
      <c r="H321" s="5">
        <v>41107.48620188759</v>
      </c>
      <c r="I321" s="5">
        <v>37582.03957647993</v>
      </c>
      <c r="J321" s="5">
        <v>33413.53</v>
      </c>
      <c r="K321" s="5">
        <v>31733.91</v>
      </c>
      <c r="L321" s="6">
        <v>75.7544296272526</v>
      </c>
      <c r="M321" s="6">
        <v>26.22</v>
      </c>
      <c r="N321" s="6">
        <v>20.898781430421103</v>
      </c>
      <c r="O321" s="6">
        <v>1.137592724386581</v>
      </c>
      <c r="P321" s="28"/>
      <c r="Q321" s="31"/>
    </row>
    <row r="322" spans="2:17" ht="12.75">
      <c r="B322" s="3">
        <v>18</v>
      </c>
      <c r="C322" s="4" t="s">
        <v>17</v>
      </c>
      <c r="D322" s="5">
        <v>4023.8081798051307</v>
      </c>
      <c r="E322" s="5">
        <v>5666.275001475131</v>
      </c>
      <c r="F322" s="6">
        <v>7.837562217270021</v>
      </c>
      <c r="G322" s="6">
        <v>11.036754457409012</v>
      </c>
      <c r="H322" s="5">
        <v>48638.23030239</v>
      </c>
      <c r="I322" s="5">
        <v>47771.966124980005</v>
      </c>
      <c r="J322" s="5">
        <v>41131.57</v>
      </c>
      <c r="K322" s="5">
        <v>40139.060000000005</v>
      </c>
      <c r="L322" s="6">
        <v>77.49935748401865</v>
      </c>
      <c r="M322" s="6">
        <v>25.6</v>
      </c>
      <c r="N322" s="6">
        <v>23.98117592909287</v>
      </c>
      <c r="O322" s="6">
        <v>1.4063889595293932</v>
      </c>
      <c r="P322" s="28"/>
      <c r="Q322" s="31"/>
    </row>
    <row r="323" spans="2:17" ht="12.75">
      <c r="B323" s="3">
        <v>19</v>
      </c>
      <c r="C323" s="4" t="s">
        <v>51</v>
      </c>
      <c r="D323" s="5">
        <v>7782.11671455</v>
      </c>
      <c r="E323" s="5">
        <v>8722.0179508224</v>
      </c>
      <c r="F323" s="6">
        <v>11.115467609822788</v>
      </c>
      <c r="G323" s="6">
        <v>12.457961192408739</v>
      </c>
      <c r="H323" s="5">
        <v>63825.25026585001</v>
      </c>
      <c r="I323" s="5">
        <v>61162.97426585001</v>
      </c>
      <c r="J323" s="5">
        <v>54984.98</v>
      </c>
      <c r="K323" s="5">
        <v>53908.66</v>
      </c>
      <c r="L323" s="6">
        <v>79.71000000000001</v>
      </c>
      <c r="M323" s="6">
        <v>28.249999999999996</v>
      </c>
      <c r="N323" s="6">
        <v>24.62025455497073</v>
      </c>
      <c r="O323" s="6">
        <v>1.6417756267256987</v>
      </c>
      <c r="P323" s="28"/>
      <c r="Q323" s="31"/>
    </row>
    <row r="324" spans="2:17" ht="12.75">
      <c r="B324" s="3">
        <v>20</v>
      </c>
      <c r="C324" s="4" t="s">
        <v>62</v>
      </c>
      <c r="D324" s="5">
        <v>4044.1267360399997</v>
      </c>
      <c r="E324" s="5">
        <v>4877.588732897102</v>
      </c>
      <c r="F324" s="6">
        <v>10.269640531302981</v>
      </c>
      <c r="G324" s="6">
        <v>12.386130854898953</v>
      </c>
      <c r="H324" s="5">
        <v>40034.66518368</v>
      </c>
      <c r="I324" s="5">
        <v>39542.40495341</v>
      </c>
      <c r="J324" s="5">
        <v>33556.520000000004</v>
      </c>
      <c r="K324" s="5">
        <v>33556.520000000004</v>
      </c>
      <c r="L324" s="6">
        <v>76.9217497904238</v>
      </c>
      <c r="M324" s="6">
        <v>26.1</v>
      </c>
      <c r="N324" s="6">
        <v>27.555370989196625</v>
      </c>
      <c r="O324" s="6">
        <v>2.4332976125057066</v>
      </c>
      <c r="P324" s="28"/>
      <c r="Q324" s="31"/>
    </row>
    <row r="325" spans="2:17" ht="12.75">
      <c r="B325" s="3">
        <v>21</v>
      </c>
      <c r="C325" s="4" t="s">
        <v>19</v>
      </c>
      <c r="D325" s="5">
        <v>4762.349810986918</v>
      </c>
      <c r="E325" s="5">
        <v>5108.484591377518</v>
      </c>
      <c r="F325" s="6">
        <v>11.638294939988757</v>
      </c>
      <c r="G325" s="6">
        <v>12.48418380222234</v>
      </c>
      <c r="H325" s="5">
        <v>42306.181932900174</v>
      </c>
      <c r="I325" s="5">
        <v>42212.72264448017</v>
      </c>
      <c r="J325" s="5">
        <v>34945.46</v>
      </c>
      <c r="K325" s="5">
        <v>34924.57</v>
      </c>
      <c r="L325" s="6">
        <v>74.39</v>
      </c>
      <c r="M325" s="6">
        <v>30.42</v>
      </c>
      <c r="N325" s="6">
        <v>26.462137033384543</v>
      </c>
      <c r="O325" s="6">
        <v>1.4616777114967152</v>
      </c>
      <c r="P325" s="28"/>
      <c r="Q325" s="31"/>
    </row>
    <row r="326" spans="2:17" ht="12.75">
      <c r="B326" s="3">
        <v>22</v>
      </c>
      <c r="C326" s="4" t="s">
        <v>20</v>
      </c>
      <c r="D326" s="5">
        <v>3952.44975309</v>
      </c>
      <c r="E326" s="5">
        <v>4311.25267613</v>
      </c>
      <c r="F326" s="6">
        <v>10.334036085850487</v>
      </c>
      <c r="G326" s="6">
        <v>11.272158664513302</v>
      </c>
      <c r="H326" s="5">
        <v>37224.57735336995</v>
      </c>
      <c r="I326" s="5">
        <v>36247.986262929946</v>
      </c>
      <c r="J326" s="5">
        <v>31080.47</v>
      </c>
      <c r="K326" s="5">
        <v>31040.940000000002</v>
      </c>
      <c r="L326" s="6">
        <v>77.31</v>
      </c>
      <c r="M326" s="6">
        <v>27.589999999999996</v>
      </c>
      <c r="N326" s="6">
        <v>24.12346923356839</v>
      </c>
      <c r="O326" s="6">
        <v>2.296844288390748</v>
      </c>
      <c r="P326" s="28"/>
      <c r="Q326" s="31"/>
    </row>
    <row r="327" spans="2:17" ht="12.75">
      <c r="B327" s="3">
        <v>23</v>
      </c>
      <c r="C327" s="4" t="s">
        <v>21</v>
      </c>
      <c r="D327" s="5">
        <v>5944.958009038181</v>
      </c>
      <c r="E327" s="5">
        <v>7075.581736309381</v>
      </c>
      <c r="F327" s="6">
        <v>10.287507930885704</v>
      </c>
      <c r="G327" s="6">
        <v>12.24400628519987</v>
      </c>
      <c r="H327" s="5">
        <v>52488.326794748544</v>
      </c>
      <c r="I327" s="5">
        <v>49009.81005078639</v>
      </c>
      <c r="J327" s="5">
        <v>44068.12</v>
      </c>
      <c r="K327" s="5">
        <v>44013.94</v>
      </c>
      <c r="L327" s="6">
        <v>78.95209332194275</v>
      </c>
      <c r="M327" s="6">
        <v>28.470000000000002</v>
      </c>
      <c r="N327" s="6">
        <v>17.76631351357508</v>
      </c>
      <c r="O327" s="6">
        <v>1.6749065594569137</v>
      </c>
      <c r="P327" s="28"/>
      <c r="Q327" s="31"/>
    </row>
    <row r="328" spans="2:17" ht="12.75">
      <c r="B328" s="3">
        <v>24</v>
      </c>
      <c r="C328" s="4" t="s">
        <v>63</v>
      </c>
      <c r="D328" s="5">
        <v>3808.518936693491</v>
      </c>
      <c r="E328" s="5">
        <v>4114.347330423234</v>
      </c>
      <c r="F328" s="6">
        <v>9.779527777256494</v>
      </c>
      <c r="G328" s="6">
        <v>10.564834958674997</v>
      </c>
      <c r="H328" s="5">
        <v>47981.88815306255</v>
      </c>
      <c r="I328" s="5">
        <v>47206.19534728105</v>
      </c>
      <c r="J328" s="5">
        <v>31795.65</v>
      </c>
      <c r="K328" s="5">
        <v>31795.640000000003</v>
      </c>
      <c r="L328" s="6">
        <v>62.33</v>
      </c>
      <c r="M328" s="6">
        <v>41.31</v>
      </c>
      <c r="N328" s="6">
        <v>29.470903027266655</v>
      </c>
      <c r="O328" s="6">
        <v>5.534058904284078</v>
      </c>
      <c r="P328" s="28"/>
      <c r="Q328" s="31"/>
    </row>
    <row r="329" spans="2:17" ht="12.75">
      <c r="B329" s="3">
        <v>25</v>
      </c>
      <c r="C329" s="4" t="s">
        <v>29</v>
      </c>
      <c r="D329" s="5">
        <v>2434.7651935011118</v>
      </c>
      <c r="E329" s="5">
        <v>2654.2754246941067</v>
      </c>
      <c r="F329" s="6">
        <v>11.344396183066022</v>
      </c>
      <c r="G329" s="6">
        <v>12.367168742628083</v>
      </c>
      <c r="H329" s="5">
        <v>23137.751773660642</v>
      </c>
      <c r="I329" s="5">
        <v>22888.878683780644</v>
      </c>
      <c r="J329" s="5">
        <v>18502.039922210002</v>
      </c>
      <c r="K329" s="5">
        <v>18402.55320577</v>
      </c>
      <c r="L329" s="6">
        <v>72.66945189621661</v>
      </c>
      <c r="M329" s="6">
        <v>31.480000000000004</v>
      </c>
      <c r="N329" s="6">
        <v>24.04445599298132</v>
      </c>
      <c r="O329" s="6">
        <v>1.2981804718936554</v>
      </c>
      <c r="P329" s="28"/>
      <c r="Q329" s="31"/>
    </row>
    <row r="330" spans="2:17" ht="12.75">
      <c r="B330" s="3">
        <v>26</v>
      </c>
      <c r="C330" s="4" t="s">
        <v>30</v>
      </c>
      <c r="D330" s="5">
        <v>3273.080542851817</v>
      </c>
      <c r="E330" s="5">
        <v>3515.483394061817</v>
      </c>
      <c r="F330" s="6">
        <v>12.025508647297862</v>
      </c>
      <c r="G330" s="6">
        <v>12.91611232942286</v>
      </c>
      <c r="H330" s="5">
        <v>23527.232670630005</v>
      </c>
      <c r="I330" s="5">
        <v>22609.662136520004</v>
      </c>
      <c r="J330" s="5">
        <v>20870.61</v>
      </c>
      <c r="K330" s="5">
        <v>20478.96</v>
      </c>
      <c r="L330" s="6">
        <v>79.12208322722027</v>
      </c>
      <c r="M330" s="6">
        <v>23.03</v>
      </c>
      <c r="N330" s="6">
        <v>21.278839084460603</v>
      </c>
      <c r="O330" s="6">
        <v>3.2581238680248767</v>
      </c>
      <c r="P330" s="28"/>
      <c r="Q330" s="31"/>
    </row>
    <row r="331" spans="2:17" ht="12.75">
      <c r="B331" s="3">
        <v>27</v>
      </c>
      <c r="C331" s="4" t="s">
        <v>31</v>
      </c>
      <c r="D331" s="5">
        <v>3354.846814360178</v>
      </c>
      <c r="E331" s="5">
        <v>3590.885211002928</v>
      </c>
      <c r="F331" s="6">
        <v>12.296478363057844</v>
      </c>
      <c r="G331" s="6">
        <v>13.161626966786857</v>
      </c>
      <c r="H331" s="5">
        <v>26931.670617369946</v>
      </c>
      <c r="I331" s="5">
        <v>26413.161095839947</v>
      </c>
      <c r="J331" s="5">
        <v>23695.309999999998</v>
      </c>
      <c r="K331" s="5">
        <v>23695.31</v>
      </c>
      <c r="L331" s="6">
        <v>78.50601978183514</v>
      </c>
      <c r="M331" s="6">
        <v>24.79</v>
      </c>
      <c r="N331" s="6">
        <v>21.619714277062087</v>
      </c>
      <c r="O331" s="6">
        <v>2.1353592757385322</v>
      </c>
      <c r="P331" s="28"/>
      <c r="Q331" s="31"/>
    </row>
    <row r="332" spans="2:17" ht="12.75">
      <c r="B332" s="3">
        <v>28</v>
      </c>
      <c r="C332" s="4" t="s">
        <v>32</v>
      </c>
      <c r="D332" s="5">
        <v>2572.3646323245453</v>
      </c>
      <c r="E332" s="5">
        <v>2783.315628894545</v>
      </c>
      <c r="F332" s="6">
        <v>10.476904422472892</v>
      </c>
      <c r="G332" s="6">
        <v>11.336080217815756</v>
      </c>
      <c r="H332" s="5">
        <v>24078.50932240193</v>
      </c>
      <c r="I332" s="5">
        <v>23924.408791979928</v>
      </c>
      <c r="J332" s="5">
        <v>20844</v>
      </c>
      <c r="K332" s="5">
        <v>20833.85</v>
      </c>
      <c r="L332" s="6">
        <v>78.67</v>
      </c>
      <c r="M332" s="6">
        <v>23.35</v>
      </c>
      <c r="N332" s="6">
        <v>20.28846641257338</v>
      </c>
      <c r="O332" s="6">
        <v>0.65927844943389</v>
      </c>
      <c r="P332" s="28"/>
      <c r="Q332" s="31"/>
    </row>
    <row r="333" spans="2:17" ht="12.75">
      <c r="B333" s="3">
        <v>29</v>
      </c>
      <c r="C333" s="4" t="s">
        <v>33</v>
      </c>
      <c r="D333" s="5">
        <v>3824.6100021252164</v>
      </c>
      <c r="E333" s="5">
        <v>4565.565372186918</v>
      </c>
      <c r="F333" s="6">
        <v>9.433033793561934</v>
      </c>
      <c r="G333" s="6">
        <v>11.260529156861562</v>
      </c>
      <c r="H333" s="5">
        <v>39096.25742088634</v>
      </c>
      <c r="I333" s="5">
        <v>37112.3046559465</v>
      </c>
      <c r="J333" s="5">
        <v>33669.01</v>
      </c>
      <c r="K333" s="5">
        <v>33669.01000000001</v>
      </c>
      <c r="L333" s="6">
        <v>78.01</v>
      </c>
      <c r="M333" s="6">
        <v>21.310000000000002</v>
      </c>
      <c r="N333" s="6">
        <v>22.96548610374777</v>
      </c>
      <c r="O333" s="6">
        <v>0.04873918181734479</v>
      </c>
      <c r="P333" s="28"/>
      <c r="Q333" s="31"/>
    </row>
    <row r="334" spans="2:17" ht="12.75">
      <c r="B334" s="3"/>
      <c r="C334" s="7" t="s">
        <v>26</v>
      </c>
      <c r="D334" s="8">
        <f>SUM(D308:D333)</f>
        <v>130852.2966858834</v>
      </c>
      <c r="E334" s="8">
        <f>SUM(E308:E333)</f>
        <v>151547.772044263</v>
      </c>
      <c r="F334" s="9">
        <v>10.61038987296339</v>
      </c>
      <c r="G334" s="9">
        <v>12.290733914342338</v>
      </c>
      <c r="H334" s="8">
        <f>SUM(H308:H333)</f>
        <v>1252527.7442881623</v>
      </c>
      <c r="I334" s="8">
        <f>SUM(I308:I333)</f>
        <v>1145213.3115986632</v>
      </c>
      <c r="J334" s="8">
        <f>SUM(J308:J333)</f>
        <v>961386.12992221</v>
      </c>
      <c r="K334" s="8">
        <f>SUM(K308:K333)</f>
        <v>945257.84320577</v>
      </c>
      <c r="L334" s="9">
        <f>(((AVERAGE(L308:L333))))</f>
        <v>74.53749975107645</v>
      </c>
      <c r="M334" s="9">
        <v>32.39655757416847</v>
      </c>
      <c r="N334" s="9">
        <v>26.916733834304164</v>
      </c>
      <c r="O334" s="9">
        <v>1.9412155691198287</v>
      </c>
      <c r="P334" s="28"/>
      <c r="Q334" s="31"/>
    </row>
    <row r="335" spans="2:17" ht="12.75">
      <c r="B335" s="3"/>
      <c r="C335" s="7" t="s">
        <v>27</v>
      </c>
      <c r="D335" s="8">
        <f>D334+D307</f>
        <v>157908.7903577434</v>
      </c>
      <c r="E335" s="8">
        <f>E334+E307</f>
        <v>182888.2853284676</v>
      </c>
      <c r="F335" s="9">
        <v>10.455885995458768</v>
      </c>
      <c r="G335" s="9">
        <v>12.111704749822366</v>
      </c>
      <c r="H335" s="8">
        <f>H334+H307</f>
        <v>1543713.1563877638</v>
      </c>
      <c r="I335" s="8">
        <f>I334+I307</f>
        <v>1435797.3542119446</v>
      </c>
      <c r="J335" s="8">
        <f>J334+J307</f>
        <v>1167336.90992221</v>
      </c>
      <c r="K335" s="8">
        <f>K334+K307</f>
        <v>1151185.36320577</v>
      </c>
      <c r="L335" s="9">
        <f>((AVERAGE(L304:L306,L308:L333)))</f>
        <v>73.51293081130991</v>
      </c>
      <c r="M335" s="9">
        <v>33.759434896509354</v>
      </c>
      <c r="N335" s="9">
        <v>28.897442694731396</v>
      </c>
      <c r="O335" s="9">
        <v>2.3505518087316544</v>
      </c>
      <c r="P335" s="29"/>
      <c r="Q335" s="32"/>
    </row>
    <row r="336" spans="2:15" ht="12.75">
      <c r="B336" s="10" t="s">
        <v>1</v>
      </c>
      <c r="C336" s="11"/>
      <c r="D336" s="12"/>
      <c r="E336" s="12"/>
      <c r="F336" s="13"/>
      <c r="G336" s="14"/>
      <c r="H336" s="12"/>
      <c r="I336" s="12"/>
      <c r="J336" s="12"/>
      <c r="K336" s="12"/>
      <c r="L336" s="11"/>
      <c r="M336" s="15"/>
      <c r="N336" s="15"/>
      <c r="O336" s="11"/>
    </row>
    <row r="337" spans="2:15" ht="12.75">
      <c r="B337" s="11" t="s">
        <v>58</v>
      </c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4"/>
    </row>
    <row r="338" spans="2:15" ht="12.75">
      <c r="B338" s="11" t="s">
        <v>59</v>
      </c>
      <c r="C338" s="11"/>
      <c r="D338" s="11"/>
      <c r="E338" s="11"/>
      <c r="F338" s="11"/>
      <c r="G338" s="11"/>
      <c r="H338" s="11"/>
      <c r="I338" s="11"/>
      <c r="J338" s="11"/>
      <c r="K338" s="11"/>
      <c r="L338" s="14"/>
      <c r="M338" s="11"/>
      <c r="N338" s="11"/>
      <c r="O338" s="11"/>
    </row>
    <row r="339" spans="2:15" ht="12.75">
      <c r="B339" s="11" t="s">
        <v>60</v>
      </c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2:15" ht="12.75">
      <c r="B340" s="11" t="s">
        <v>25</v>
      </c>
      <c r="C340" s="11"/>
      <c r="D340" s="11"/>
      <c r="E340" s="11"/>
      <c r="F340" s="11"/>
      <c r="G340" s="11"/>
      <c r="H340" s="11"/>
      <c r="I340" s="11"/>
      <c r="J340" s="12"/>
      <c r="K340" s="11"/>
      <c r="L340" s="11"/>
      <c r="M340" s="11"/>
      <c r="N340" s="11"/>
      <c r="O340" s="11"/>
    </row>
    <row r="341" spans="2:15" ht="12.75">
      <c r="B341" s="11" t="s">
        <v>45</v>
      </c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2:15" ht="12.75">
      <c r="B342" s="11" t="s">
        <v>49</v>
      </c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2:15" ht="12.75">
      <c r="B343" s="11" t="s">
        <v>50</v>
      </c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2:15" ht="12.75">
      <c r="B344" s="11" t="s">
        <v>53</v>
      </c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2:15" ht="12.75">
      <c r="B345" s="11" t="s">
        <v>57</v>
      </c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2:15" ht="12.75">
      <c r="B346" s="11" t="s">
        <v>56</v>
      </c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2:15" ht="12.75">
      <c r="B347" s="16" t="s">
        <v>28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2:15" ht="12.75">
      <c r="B348" s="16" t="s">
        <v>65</v>
      </c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2:17" ht="23.25">
      <c r="B349" s="33" t="s">
        <v>23</v>
      </c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</row>
    <row r="350" spans="1:17" ht="23.25" customHeight="1">
      <c r="A350" s="34" t="s">
        <v>71</v>
      </c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</row>
    <row r="351" spans="2:17" ht="15" customHeight="1">
      <c r="B351" s="35" t="s">
        <v>22</v>
      </c>
      <c r="C351" s="27" t="s">
        <v>0</v>
      </c>
      <c r="D351" s="37" t="s">
        <v>2</v>
      </c>
      <c r="E351" s="38"/>
      <c r="F351" s="38"/>
      <c r="G351" s="39"/>
      <c r="H351" s="37" t="s">
        <v>3</v>
      </c>
      <c r="I351" s="38"/>
      <c r="J351" s="38"/>
      <c r="K351" s="38"/>
      <c r="L351" s="38"/>
      <c r="M351" s="38"/>
      <c r="N351" s="39"/>
      <c r="O351" s="40" t="s">
        <v>39</v>
      </c>
      <c r="P351" s="40" t="s">
        <v>54</v>
      </c>
      <c r="Q351" s="40" t="s">
        <v>55</v>
      </c>
    </row>
    <row r="352" spans="2:17" ht="12.75" customHeight="1">
      <c r="B352" s="36"/>
      <c r="C352" s="29"/>
      <c r="D352" s="2" t="s">
        <v>47</v>
      </c>
      <c r="E352" s="2" t="s">
        <v>44</v>
      </c>
      <c r="F352" s="2" t="s">
        <v>34</v>
      </c>
      <c r="G352" s="2" t="s">
        <v>35</v>
      </c>
      <c r="H352" s="2" t="s">
        <v>40</v>
      </c>
      <c r="I352" s="2" t="s">
        <v>41</v>
      </c>
      <c r="J352" s="2" t="s">
        <v>42</v>
      </c>
      <c r="K352" s="2" t="s">
        <v>43</v>
      </c>
      <c r="L352" s="2" t="s">
        <v>67</v>
      </c>
      <c r="M352" s="2" t="s">
        <v>36</v>
      </c>
      <c r="N352" s="2" t="s">
        <v>38</v>
      </c>
      <c r="O352" s="41"/>
      <c r="P352" s="41"/>
      <c r="Q352" s="41"/>
    </row>
    <row r="353" spans="2:17" ht="62.25" customHeight="1">
      <c r="B353" s="3">
        <v>1</v>
      </c>
      <c r="C353" s="4" t="s">
        <v>5</v>
      </c>
      <c r="D353" s="5">
        <v>4475.056</v>
      </c>
      <c r="E353" s="5">
        <v>5074.102999999999</v>
      </c>
      <c r="F353" s="6">
        <v>7.7339449291179</v>
      </c>
      <c r="G353" s="6">
        <v>8.76923845571361</v>
      </c>
      <c r="H353" s="5">
        <v>77160.60187017902</v>
      </c>
      <c r="I353" s="5">
        <v>76863.90481211901</v>
      </c>
      <c r="J353" s="5">
        <v>53317.312085269994</v>
      </c>
      <c r="K353" s="5">
        <v>53312.450626189995</v>
      </c>
      <c r="L353" s="6">
        <v>65.05</v>
      </c>
      <c r="M353" s="6">
        <v>35.08</v>
      </c>
      <c r="N353" s="6">
        <v>31.677159988289834</v>
      </c>
      <c r="O353" s="6">
        <v>3.7491972214104154</v>
      </c>
      <c r="P353" s="42">
        <v>22.67</v>
      </c>
      <c r="Q353" s="45">
        <v>14.54</v>
      </c>
    </row>
    <row r="354" spans="2:17" ht="12.75">
      <c r="B354" s="3">
        <v>2</v>
      </c>
      <c r="C354" s="4" t="s">
        <v>6</v>
      </c>
      <c r="D354" s="5">
        <v>7774.431424140005</v>
      </c>
      <c r="E354" s="5">
        <v>8098.4986741212815</v>
      </c>
      <c r="F354" s="6">
        <v>10.307302546400017</v>
      </c>
      <c r="G354" s="6">
        <v>10.736949295944322</v>
      </c>
      <c r="H354" s="5">
        <v>124943.25</v>
      </c>
      <c r="I354" s="5">
        <v>124637.77</v>
      </c>
      <c r="J354" s="5">
        <v>74164.2</v>
      </c>
      <c r="K354" s="5">
        <v>74145.81</v>
      </c>
      <c r="L354" s="6">
        <v>56.55</v>
      </c>
      <c r="M354" s="6">
        <v>50.029999999999994</v>
      </c>
      <c r="N354" s="6">
        <v>45.618997371612046</v>
      </c>
      <c r="O354" s="6">
        <v>3.5140516545644513</v>
      </c>
      <c r="P354" s="43"/>
      <c r="Q354" s="46"/>
    </row>
    <row r="355" spans="2:17" ht="12.75">
      <c r="B355" s="3">
        <v>3</v>
      </c>
      <c r="C355" s="4" t="s">
        <v>18</v>
      </c>
      <c r="D355" s="5">
        <v>15244.70191139</v>
      </c>
      <c r="E355" s="5">
        <v>17788.18566107</v>
      </c>
      <c r="F355" s="6">
        <v>10.83053680390603</v>
      </c>
      <c r="G355" s="6">
        <v>12.637544544770046</v>
      </c>
      <c r="H355" s="5">
        <v>82740.11370053</v>
      </c>
      <c r="I355" s="5">
        <v>82731.04262278999</v>
      </c>
      <c r="J355" s="5">
        <v>73145.89487527999</v>
      </c>
      <c r="K355" s="5">
        <v>73145.89487527999</v>
      </c>
      <c r="L355" s="6">
        <v>74.14</v>
      </c>
      <c r="M355" s="6">
        <v>33.46</v>
      </c>
      <c r="N355" s="6">
        <v>26.39130049935201</v>
      </c>
      <c r="O355" s="6">
        <v>5.1489379063089915</v>
      </c>
      <c r="P355" s="43"/>
      <c r="Q355" s="46"/>
    </row>
    <row r="356" spans="2:17" ht="12.75">
      <c r="B356" s="3"/>
      <c r="C356" s="7" t="s">
        <v>26</v>
      </c>
      <c r="D356" s="8">
        <f>SUM(D353:D355)</f>
        <v>27494.189335530005</v>
      </c>
      <c r="E356" s="8">
        <f>SUM(E353:E355)</f>
        <v>30960.787335191282</v>
      </c>
      <c r="F356" s="9">
        <v>10.03</v>
      </c>
      <c r="G356" s="9">
        <v>11.29767605771834</v>
      </c>
      <c r="H356" s="8">
        <f>SUM(H353:H355)</f>
        <v>284843.96557070897</v>
      </c>
      <c r="I356" s="8">
        <f>SUM(I353:I355)</f>
        <v>284232.717434909</v>
      </c>
      <c r="J356" s="8">
        <f>SUM(J353:J355)</f>
        <v>200627.40696055</v>
      </c>
      <c r="K356" s="8">
        <f>SUM(K353:K355)</f>
        <v>200604.15550146997</v>
      </c>
      <c r="L356" s="9">
        <f>((AVERAGE(L353:L355)))</f>
        <v>65.24666666666667</v>
      </c>
      <c r="M356" s="9">
        <v>41.16583067300687</v>
      </c>
      <c r="N356" s="9">
        <v>36.20856636793711</v>
      </c>
      <c r="O356" s="9">
        <v>4.17</v>
      </c>
      <c r="P356" s="43"/>
      <c r="Q356" s="46"/>
    </row>
    <row r="357" spans="2:17" ht="12.75">
      <c r="B357" s="3">
        <v>4</v>
      </c>
      <c r="C357" s="4" t="s">
        <v>4</v>
      </c>
      <c r="D357" s="5">
        <v>9739.19140756994</v>
      </c>
      <c r="E357" s="5">
        <v>10960.32507094225</v>
      </c>
      <c r="F357" s="6">
        <v>11.149841456750723</v>
      </c>
      <c r="G357" s="6">
        <v>12.547847325443234</v>
      </c>
      <c r="H357" s="5">
        <v>107776.32549335</v>
      </c>
      <c r="I357" s="5">
        <v>87049.31525784</v>
      </c>
      <c r="J357" s="5">
        <v>63793.03902593</v>
      </c>
      <c r="K357" s="5">
        <v>61201.68753904</v>
      </c>
      <c r="L357" s="6">
        <v>62.94827679795023</v>
      </c>
      <c r="M357" s="6">
        <v>43.68</v>
      </c>
      <c r="N357" s="6">
        <v>36.334051309159356</v>
      </c>
      <c r="O357" s="6">
        <v>1.5395823715096373</v>
      </c>
      <c r="P357" s="43"/>
      <c r="Q357" s="46"/>
    </row>
    <row r="358" spans="2:17" ht="12.75">
      <c r="B358" s="3">
        <v>5</v>
      </c>
      <c r="C358" s="4" t="s">
        <v>7</v>
      </c>
      <c r="D358" s="5">
        <v>9748.834306914545</v>
      </c>
      <c r="E358" s="5">
        <v>12118.892715186332</v>
      </c>
      <c r="F358" s="6">
        <v>8.97</v>
      </c>
      <c r="G358" s="6">
        <v>11.15</v>
      </c>
      <c r="H358" s="5">
        <v>98079.23277054001</v>
      </c>
      <c r="I358" s="5">
        <v>88135.59037520002</v>
      </c>
      <c r="J358" s="5">
        <v>75637.91912695601</v>
      </c>
      <c r="K358" s="5">
        <v>73884.13794429599</v>
      </c>
      <c r="L358" s="6">
        <v>74.63</v>
      </c>
      <c r="M358" s="6">
        <v>33</v>
      </c>
      <c r="N358" s="6">
        <v>24.754637855234577</v>
      </c>
      <c r="O358" s="6">
        <v>1.0656357847058142</v>
      </c>
      <c r="P358" s="43"/>
      <c r="Q358" s="46"/>
    </row>
    <row r="359" spans="2:17" ht="12.75">
      <c r="B359" s="3">
        <v>6</v>
      </c>
      <c r="C359" s="4" t="s">
        <v>24</v>
      </c>
      <c r="D359" s="5">
        <v>5750.628274363423</v>
      </c>
      <c r="E359" s="5">
        <v>6405.070537180573</v>
      </c>
      <c r="F359" s="6">
        <v>13.031038028188885</v>
      </c>
      <c r="G359" s="6">
        <v>14.514017210140667</v>
      </c>
      <c r="H359" s="5">
        <v>60464.760612802995</v>
      </c>
      <c r="I359" s="5">
        <v>38941.396755293004</v>
      </c>
      <c r="J359" s="5">
        <v>26502.707680039435</v>
      </c>
      <c r="K359" s="5">
        <v>26245.571536634438</v>
      </c>
      <c r="L359" s="6">
        <v>59.74</v>
      </c>
      <c r="M359" s="6">
        <v>59.31999999999999</v>
      </c>
      <c r="N359" s="6">
        <v>48.2326106176268</v>
      </c>
      <c r="O359" s="6">
        <v>0.3771562287296295</v>
      </c>
      <c r="P359" s="43"/>
      <c r="Q359" s="46"/>
    </row>
    <row r="360" spans="2:17" ht="12.75">
      <c r="B360" s="3">
        <v>7</v>
      </c>
      <c r="C360" s="4" t="s">
        <v>8</v>
      </c>
      <c r="D360" s="5">
        <v>7362.49180069065</v>
      </c>
      <c r="E360" s="5">
        <v>8622.180124941759</v>
      </c>
      <c r="F360" s="6">
        <v>9.386255611822623</v>
      </c>
      <c r="G360" s="6">
        <v>10.992200572133514</v>
      </c>
      <c r="H360" s="5">
        <v>82076.68469897912</v>
      </c>
      <c r="I360" s="5">
        <v>69713.36476103042</v>
      </c>
      <c r="J360" s="5">
        <v>57766.289075999994</v>
      </c>
      <c r="K360" s="5">
        <v>57766.289075999994</v>
      </c>
      <c r="L360" s="6">
        <v>73.46000000000001</v>
      </c>
      <c r="M360" s="6">
        <v>36.25</v>
      </c>
      <c r="N360" s="6">
        <v>23.86967845049134</v>
      </c>
      <c r="O360" s="6">
        <v>3.3455989975332048</v>
      </c>
      <c r="P360" s="43"/>
      <c r="Q360" s="46"/>
    </row>
    <row r="361" spans="2:17" ht="12.75">
      <c r="B361" s="3">
        <v>8</v>
      </c>
      <c r="C361" s="4" t="s">
        <v>10</v>
      </c>
      <c r="D361" s="5">
        <v>5774.627728877682</v>
      </c>
      <c r="E361" s="5">
        <v>7190.8579777386085</v>
      </c>
      <c r="F361" s="6">
        <v>11.383691557250188</v>
      </c>
      <c r="G361" s="6">
        <v>14.175547428141765</v>
      </c>
      <c r="H361" s="5">
        <v>59014.46618696239</v>
      </c>
      <c r="I361" s="5">
        <v>50999.81164837728</v>
      </c>
      <c r="J361" s="5">
        <v>39836.4940278932</v>
      </c>
      <c r="K361" s="5">
        <v>39261.2658115702</v>
      </c>
      <c r="L361" s="6">
        <v>74.82</v>
      </c>
      <c r="M361" s="6">
        <v>40.11</v>
      </c>
      <c r="N361" s="6">
        <v>31.042230738063818</v>
      </c>
      <c r="O361" s="6">
        <v>0.1831671656523149</v>
      </c>
      <c r="P361" s="43"/>
      <c r="Q361" s="46"/>
    </row>
    <row r="362" spans="2:17" ht="12.75">
      <c r="B362" s="3">
        <v>9</v>
      </c>
      <c r="C362" s="4" t="s">
        <v>9</v>
      </c>
      <c r="D362" s="5">
        <v>4547.437123964545</v>
      </c>
      <c r="E362" s="5">
        <v>4903.8082233871955</v>
      </c>
      <c r="F362" s="6">
        <v>9.541832721929044</v>
      </c>
      <c r="G362" s="6">
        <v>10.28960192135369</v>
      </c>
      <c r="H362" s="5">
        <v>34764.154985509995</v>
      </c>
      <c r="I362" s="5">
        <v>33737.18685905999</v>
      </c>
      <c r="J362" s="5">
        <v>28018.089787540004</v>
      </c>
      <c r="K362" s="5">
        <v>27871.951511590003</v>
      </c>
      <c r="L362" s="6">
        <v>70.6752064151982</v>
      </c>
      <c r="M362" s="6">
        <v>28.27</v>
      </c>
      <c r="N362" s="6">
        <v>23.495058065561096</v>
      </c>
      <c r="O362" s="6">
        <v>1.2594405900213728</v>
      </c>
      <c r="P362" s="43"/>
      <c r="Q362" s="46"/>
    </row>
    <row r="363" spans="2:17" ht="12.75">
      <c r="B363" s="3">
        <v>10</v>
      </c>
      <c r="C363" s="4" t="s">
        <v>11</v>
      </c>
      <c r="D363" s="5">
        <v>7427.299999999999</v>
      </c>
      <c r="E363" s="5">
        <v>9212.068</v>
      </c>
      <c r="F363" s="6">
        <v>12.00778290852811</v>
      </c>
      <c r="G363" s="6">
        <v>14.893233433764452</v>
      </c>
      <c r="H363" s="5">
        <v>75748.67153024</v>
      </c>
      <c r="I363" s="5">
        <v>65803.41298454</v>
      </c>
      <c r="J363" s="5">
        <v>51588.38673554001</v>
      </c>
      <c r="K363" s="5">
        <v>50648.03923549</v>
      </c>
      <c r="L363" s="6">
        <v>67.17999999999999</v>
      </c>
      <c r="M363" s="6">
        <v>45.540000000000006</v>
      </c>
      <c r="N363" s="6">
        <v>35.459668552055014</v>
      </c>
      <c r="O363" s="6">
        <v>0.6688618390286271</v>
      </c>
      <c r="P363" s="43"/>
      <c r="Q363" s="46"/>
    </row>
    <row r="364" spans="2:17" ht="12.75">
      <c r="B364" s="3">
        <v>11</v>
      </c>
      <c r="C364" s="4" t="s">
        <v>12</v>
      </c>
      <c r="D364" s="5">
        <v>4036.7859936109094</v>
      </c>
      <c r="E364" s="5">
        <v>5429.885727444197</v>
      </c>
      <c r="F364" s="6">
        <v>10.10177969260486</v>
      </c>
      <c r="G364" s="6">
        <v>13.587916095001118</v>
      </c>
      <c r="H364" s="5">
        <v>42282.05167685</v>
      </c>
      <c r="I364" s="5">
        <v>40961.04835292</v>
      </c>
      <c r="J364" s="5">
        <v>32790.25092958998</v>
      </c>
      <c r="K364" s="5">
        <v>30488.884555379977</v>
      </c>
      <c r="L364" s="6">
        <v>75.76331138301813</v>
      </c>
      <c r="M364" s="6">
        <v>35.54</v>
      </c>
      <c r="N364" s="6">
        <v>29.384188986588384</v>
      </c>
      <c r="O364" s="6">
        <v>3.57237241742272</v>
      </c>
      <c r="P364" s="43"/>
      <c r="Q364" s="46"/>
    </row>
    <row r="365" spans="2:17" ht="12.75">
      <c r="B365" s="3">
        <v>12</v>
      </c>
      <c r="C365" s="4" t="s">
        <v>61</v>
      </c>
      <c r="D365" s="5">
        <v>2866.085357125876</v>
      </c>
      <c r="E365" s="5">
        <v>3094.7156104422756</v>
      </c>
      <c r="F365" s="6">
        <v>10.043390245788368</v>
      </c>
      <c r="G365" s="6">
        <v>10.844560682091325</v>
      </c>
      <c r="H365" s="5">
        <v>26370.368089360003</v>
      </c>
      <c r="I365" s="5">
        <v>25719.35906234</v>
      </c>
      <c r="J365" s="5">
        <v>21593.66063715</v>
      </c>
      <c r="K365" s="5">
        <v>21465.610390629998</v>
      </c>
      <c r="L365" s="6">
        <v>77.53999999999999</v>
      </c>
      <c r="M365" s="6">
        <v>26.91</v>
      </c>
      <c r="N365" s="6">
        <v>22.961801374494385</v>
      </c>
      <c r="O365" s="6">
        <v>1.8064577018125354</v>
      </c>
      <c r="P365" s="43"/>
      <c r="Q365" s="46"/>
    </row>
    <row r="366" spans="2:17" ht="12.75">
      <c r="B366" s="3">
        <v>13</v>
      </c>
      <c r="C366" s="4" t="s">
        <v>52</v>
      </c>
      <c r="D366" s="5">
        <v>5240.652110281371</v>
      </c>
      <c r="E366" s="5">
        <v>6302.121416273072</v>
      </c>
      <c r="F366" s="6">
        <v>9.866603185837802</v>
      </c>
      <c r="G366" s="6">
        <v>11.865037009678183</v>
      </c>
      <c r="H366" s="5">
        <v>57354.41560294881</v>
      </c>
      <c r="I366" s="5">
        <v>54726.319766459506</v>
      </c>
      <c r="J366" s="5">
        <v>45855.66671056599</v>
      </c>
      <c r="K366" s="5">
        <v>44639.28565230999</v>
      </c>
      <c r="L366" s="6">
        <v>76.46438179031719</v>
      </c>
      <c r="M366" s="6">
        <v>30.73</v>
      </c>
      <c r="N366" s="6">
        <v>24.811550164917154</v>
      </c>
      <c r="O366" s="6">
        <v>1.8253115121439973</v>
      </c>
      <c r="P366" s="43"/>
      <c r="Q366" s="46"/>
    </row>
    <row r="367" spans="2:17" ht="12.75">
      <c r="B367" s="3">
        <v>14</v>
      </c>
      <c r="C367" s="4" t="s">
        <v>13</v>
      </c>
      <c r="D367" s="5">
        <v>2814.128812677273</v>
      </c>
      <c r="E367" s="5">
        <v>3028.345404809273</v>
      </c>
      <c r="F367" s="6">
        <v>12.764911872511817</v>
      </c>
      <c r="G367" s="6">
        <v>13.736600129238527</v>
      </c>
      <c r="H367" s="5">
        <v>20426.45370291</v>
      </c>
      <c r="I367" s="5">
        <v>20271.769317619997</v>
      </c>
      <c r="J367" s="5">
        <v>17943.635856599998</v>
      </c>
      <c r="K367" s="5">
        <v>17924.37255645</v>
      </c>
      <c r="L367" s="6">
        <v>76.39762997483453</v>
      </c>
      <c r="M367" s="6">
        <v>24.7</v>
      </c>
      <c r="N367" s="6">
        <v>17.622263331137088</v>
      </c>
      <c r="O367" s="6">
        <v>1.1558555900212317</v>
      </c>
      <c r="P367" s="43"/>
      <c r="Q367" s="46"/>
    </row>
    <row r="368" spans="2:17" ht="12.75">
      <c r="B368" s="3">
        <v>15</v>
      </c>
      <c r="C368" s="4" t="s">
        <v>14</v>
      </c>
      <c r="D368" s="5">
        <v>4106.522983215123</v>
      </c>
      <c r="E368" s="5">
        <v>4501.967300215123</v>
      </c>
      <c r="F368" s="6">
        <v>10.465878829622188</v>
      </c>
      <c r="G368" s="6">
        <v>11.473707672295417</v>
      </c>
      <c r="H368" s="5">
        <v>43949.93810576</v>
      </c>
      <c r="I368" s="5">
        <v>42201.73170782</v>
      </c>
      <c r="J368" s="5">
        <v>37003.87578486001</v>
      </c>
      <c r="K368" s="5">
        <v>36272.779805100006</v>
      </c>
      <c r="L368" s="6">
        <v>75.92</v>
      </c>
      <c r="M368" s="6">
        <v>25.009999999999998</v>
      </c>
      <c r="N368" s="6">
        <v>18.900961234235155</v>
      </c>
      <c r="O368" s="6">
        <v>0.45014831462677746</v>
      </c>
      <c r="P368" s="43"/>
      <c r="Q368" s="46"/>
    </row>
    <row r="369" spans="2:17" ht="12.75">
      <c r="B369" s="3">
        <v>16</v>
      </c>
      <c r="C369" s="4" t="s">
        <v>15</v>
      </c>
      <c r="D369" s="5">
        <v>3159.037768335173</v>
      </c>
      <c r="E369" s="5">
        <v>3472.297531732173</v>
      </c>
      <c r="F369" s="6">
        <v>9.763212849587708</v>
      </c>
      <c r="G369" s="6">
        <v>10.731362638081118</v>
      </c>
      <c r="H369" s="5">
        <v>35347.953976109995</v>
      </c>
      <c r="I369" s="5">
        <v>33985.184265619995</v>
      </c>
      <c r="J369" s="5">
        <v>26947.52426211008</v>
      </c>
      <c r="K369" s="5">
        <v>26851.66026962008</v>
      </c>
      <c r="L369" s="6">
        <v>74.12953325322849</v>
      </c>
      <c r="M369" s="6">
        <v>34.510000000000005</v>
      </c>
      <c r="N369" s="6">
        <v>20.60923206136654</v>
      </c>
      <c r="O369" s="6">
        <v>2.912891780717783</v>
      </c>
      <c r="P369" s="43"/>
      <c r="Q369" s="46"/>
    </row>
    <row r="370" spans="2:17" ht="12.75">
      <c r="B370" s="3">
        <v>17</v>
      </c>
      <c r="C370" s="4" t="s">
        <v>16</v>
      </c>
      <c r="D370" s="5">
        <v>4078.184452425182</v>
      </c>
      <c r="E370" s="5">
        <v>4814.482412110529</v>
      </c>
      <c r="F370" s="6">
        <v>8.99328284687262</v>
      </c>
      <c r="G370" s="6">
        <v>10.616979834655451</v>
      </c>
      <c r="H370" s="5">
        <v>41060.53112230377</v>
      </c>
      <c r="I370" s="5">
        <v>37522.95445152017</v>
      </c>
      <c r="J370" s="5">
        <v>33296.36161385598</v>
      </c>
      <c r="K370" s="5">
        <v>31512.812889919984</v>
      </c>
      <c r="L370" s="6">
        <v>76.19323347404807</v>
      </c>
      <c r="M370" s="6">
        <v>26.200000000000003</v>
      </c>
      <c r="N370" s="6">
        <v>21.880743278711442</v>
      </c>
      <c r="O370" s="6">
        <v>0.905354930635819</v>
      </c>
      <c r="P370" s="43"/>
      <c r="Q370" s="46"/>
    </row>
    <row r="371" spans="2:17" ht="12.75">
      <c r="B371" s="3">
        <v>18</v>
      </c>
      <c r="C371" s="4" t="s">
        <v>17</v>
      </c>
      <c r="D371" s="5">
        <v>3654.2050529636363</v>
      </c>
      <c r="E371" s="5">
        <v>5267.868145553636</v>
      </c>
      <c r="F371" s="6">
        <v>7.209480337593689</v>
      </c>
      <c r="G371" s="6">
        <v>10.393120053731971</v>
      </c>
      <c r="H371" s="5">
        <v>47436.865052010005</v>
      </c>
      <c r="I371" s="5">
        <v>46551.630395830005</v>
      </c>
      <c r="J371" s="5">
        <v>39996.259534964986</v>
      </c>
      <c r="K371" s="5">
        <v>38903.47015861498</v>
      </c>
      <c r="L371" s="6">
        <v>78.84</v>
      </c>
      <c r="M371" s="6">
        <v>25.27</v>
      </c>
      <c r="N371" s="6">
        <v>23.274400741077805</v>
      </c>
      <c r="O371" s="6">
        <v>1.724793357717707</v>
      </c>
      <c r="P371" s="43"/>
      <c r="Q371" s="46"/>
    </row>
    <row r="372" spans="2:17" ht="12.75">
      <c r="B372" s="3">
        <v>19</v>
      </c>
      <c r="C372" s="4" t="s">
        <v>51</v>
      </c>
      <c r="D372" s="5">
        <v>7581.86007365909</v>
      </c>
      <c r="E372" s="5">
        <v>8517.280697757156</v>
      </c>
      <c r="F372" s="6">
        <v>11.632823800262434</v>
      </c>
      <c r="G372" s="6">
        <v>13.068036689124515</v>
      </c>
      <c r="H372" s="5">
        <v>62870.82210816999</v>
      </c>
      <c r="I372" s="5">
        <v>60362.27228658999</v>
      </c>
      <c r="J372" s="5">
        <v>52427.88511046997</v>
      </c>
      <c r="K372" s="5">
        <v>52427.88511046997</v>
      </c>
      <c r="L372" s="6">
        <v>75.97</v>
      </c>
      <c r="M372" s="6">
        <v>30.7</v>
      </c>
      <c r="N372" s="6">
        <v>23.616497192458084</v>
      </c>
      <c r="O372" s="6">
        <v>1.9789557920750682</v>
      </c>
      <c r="P372" s="43"/>
      <c r="Q372" s="46"/>
    </row>
    <row r="373" spans="2:17" ht="12.75">
      <c r="B373" s="3">
        <v>20</v>
      </c>
      <c r="C373" s="4" t="s">
        <v>62</v>
      </c>
      <c r="D373" s="5">
        <v>3754.9934700399995</v>
      </c>
      <c r="E373" s="5">
        <v>4690.2798177595</v>
      </c>
      <c r="F373" s="6">
        <v>9.72603443362012</v>
      </c>
      <c r="G373" s="6">
        <v>12.148575856340026</v>
      </c>
      <c r="H373" s="5">
        <v>37507.7506004</v>
      </c>
      <c r="I373" s="5">
        <v>37034.05418291</v>
      </c>
      <c r="J373" s="5">
        <v>31854.59484375004</v>
      </c>
      <c r="K373" s="5">
        <v>31854.59484375004</v>
      </c>
      <c r="L373" s="6">
        <v>78.53</v>
      </c>
      <c r="M373" s="6">
        <v>24.959999999999997</v>
      </c>
      <c r="N373" s="6">
        <v>27.124492598907562</v>
      </c>
      <c r="O373" s="6">
        <v>2.3455316977928327</v>
      </c>
      <c r="P373" s="43"/>
      <c r="Q373" s="46"/>
    </row>
    <row r="374" spans="2:17" ht="12.75">
      <c r="B374" s="3">
        <v>21</v>
      </c>
      <c r="C374" s="4" t="s">
        <v>19</v>
      </c>
      <c r="D374" s="5">
        <v>4490.094437274817</v>
      </c>
      <c r="E374" s="5">
        <v>4829.256780807317</v>
      </c>
      <c r="F374" s="6">
        <v>11.155012983641265</v>
      </c>
      <c r="G374" s="6">
        <v>11.997614492032586</v>
      </c>
      <c r="H374" s="5">
        <v>41741.9671009701</v>
      </c>
      <c r="I374" s="5">
        <v>41653.5942630701</v>
      </c>
      <c r="J374" s="5">
        <v>34203.10413979196</v>
      </c>
      <c r="K374" s="5">
        <v>33996.72566279996</v>
      </c>
      <c r="L374" s="6">
        <v>73.28</v>
      </c>
      <c r="M374" s="6">
        <v>30.740000000000002</v>
      </c>
      <c r="N374" s="6">
        <v>29.16935713117584</v>
      </c>
      <c r="O374" s="6">
        <v>1.7238065635948214</v>
      </c>
      <c r="P374" s="43"/>
      <c r="Q374" s="46"/>
    </row>
    <row r="375" spans="2:17" ht="12.75">
      <c r="B375" s="3">
        <v>22</v>
      </c>
      <c r="C375" s="4" t="s">
        <v>20</v>
      </c>
      <c r="D375" s="5">
        <v>3618.990751074545</v>
      </c>
      <c r="E375" s="5">
        <v>3967.067955054545</v>
      </c>
      <c r="F375" s="6">
        <v>9.840202476937133</v>
      </c>
      <c r="G375" s="6">
        <v>10.786640420651786</v>
      </c>
      <c r="H375" s="5">
        <v>36713.86311422006</v>
      </c>
      <c r="I375" s="5">
        <v>35771.336359680055</v>
      </c>
      <c r="J375" s="5">
        <v>29387.01816094</v>
      </c>
      <c r="K375" s="5">
        <v>29344.03480798</v>
      </c>
      <c r="L375" s="6">
        <v>77.32</v>
      </c>
      <c r="M375" s="6">
        <v>29.89</v>
      </c>
      <c r="N375" s="6">
        <v>25.780875724080943</v>
      </c>
      <c r="O375" s="6">
        <v>2.6889261175067602</v>
      </c>
      <c r="P375" s="43"/>
      <c r="Q375" s="46"/>
    </row>
    <row r="376" spans="2:17" ht="12.75">
      <c r="B376" s="3">
        <v>23</v>
      </c>
      <c r="C376" s="4" t="s">
        <v>37</v>
      </c>
      <c r="D376" s="5">
        <v>-375.6446629600001</v>
      </c>
      <c r="E376" s="5">
        <v>-375.6446629600001</v>
      </c>
      <c r="F376" s="6">
        <v>-4.040448741080007</v>
      </c>
      <c r="G376" s="6">
        <v>-4.040448741080007</v>
      </c>
      <c r="H376" s="5">
        <v>6503.063110419998</v>
      </c>
      <c r="I376" s="5">
        <v>6304.943537939999</v>
      </c>
      <c r="J376" s="5">
        <v>8631.707929398</v>
      </c>
      <c r="K376" s="5">
        <v>8623.269475750001</v>
      </c>
      <c r="L376" s="6">
        <v>130.99</v>
      </c>
      <c r="M376" s="6">
        <v>1.6</v>
      </c>
      <c r="N376" s="6">
        <v>20.814318943231534</v>
      </c>
      <c r="O376" s="6">
        <v>38.02608643014701</v>
      </c>
      <c r="P376" s="43"/>
      <c r="Q376" s="46"/>
    </row>
    <row r="377" spans="2:17" ht="12.75">
      <c r="B377" s="3">
        <v>24</v>
      </c>
      <c r="C377" s="4" t="s">
        <v>21</v>
      </c>
      <c r="D377" s="5">
        <v>6046.670918222726</v>
      </c>
      <c r="E377" s="5">
        <v>7066.515495881226</v>
      </c>
      <c r="F377" s="6">
        <v>10.68300295695245</v>
      </c>
      <c r="G377" s="6">
        <v>12.484821310573055</v>
      </c>
      <c r="H377" s="5">
        <v>51188.70578539575</v>
      </c>
      <c r="I377" s="5">
        <v>47702.005965846954</v>
      </c>
      <c r="J377" s="5">
        <v>42537.03103680054</v>
      </c>
      <c r="K377" s="5">
        <v>42503.43264816204</v>
      </c>
      <c r="L377" s="6">
        <v>72.66179778705622</v>
      </c>
      <c r="M377" s="6">
        <v>28.54</v>
      </c>
      <c r="N377" s="6">
        <v>18.23920836923316</v>
      </c>
      <c r="O377" s="6">
        <v>0.39996509748552983</v>
      </c>
      <c r="P377" s="43"/>
      <c r="Q377" s="46"/>
    </row>
    <row r="378" spans="2:17" ht="12.75">
      <c r="B378" s="3">
        <v>25</v>
      </c>
      <c r="C378" s="4" t="s">
        <v>63</v>
      </c>
      <c r="D378" s="5">
        <v>3592.0588415035886</v>
      </c>
      <c r="E378" s="5">
        <v>3891.7097452635885</v>
      </c>
      <c r="F378" s="6">
        <v>9.288451752106809</v>
      </c>
      <c r="G378" s="6">
        <v>10.063297901588287</v>
      </c>
      <c r="H378" s="5">
        <v>45910.69768537706</v>
      </c>
      <c r="I378" s="5">
        <v>45240.53217381667</v>
      </c>
      <c r="J378" s="5">
        <v>31058.146409610003</v>
      </c>
      <c r="K378" s="5">
        <v>31058.146409610003</v>
      </c>
      <c r="L378" s="6">
        <v>61.629999999999995</v>
      </c>
      <c r="M378" s="6">
        <v>38.019999999999996</v>
      </c>
      <c r="N378" s="6">
        <v>27.322941406695527</v>
      </c>
      <c r="O378" s="6">
        <v>5.70774236821297</v>
      </c>
      <c r="P378" s="43"/>
      <c r="Q378" s="46"/>
    </row>
    <row r="379" spans="2:17" ht="12.75">
      <c r="B379" s="3">
        <v>26</v>
      </c>
      <c r="C379" s="4" t="s">
        <v>29</v>
      </c>
      <c r="D379" s="5">
        <v>2322.5023813208</v>
      </c>
      <c r="E379" s="5">
        <v>2557.6068081758</v>
      </c>
      <c r="F379" s="6">
        <v>10.758241591149266</v>
      </c>
      <c r="G379" s="6">
        <v>11.8472868569786</v>
      </c>
      <c r="H379" s="5">
        <v>22679.084742880208</v>
      </c>
      <c r="I379" s="5">
        <v>22422.27851572021</v>
      </c>
      <c r="J379" s="5">
        <v>18796.18058133</v>
      </c>
      <c r="K379" s="5">
        <v>18599.53453927</v>
      </c>
      <c r="L379" s="6">
        <v>78.93</v>
      </c>
      <c r="M379" s="6">
        <v>27.66</v>
      </c>
      <c r="N379" s="6">
        <v>19.679013566316193</v>
      </c>
      <c r="O379" s="6">
        <v>0.977274878656113</v>
      </c>
      <c r="P379" s="43"/>
      <c r="Q379" s="46"/>
    </row>
    <row r="380" spans="2:17" ht="12.75">
      <c r="B380" s="3">
        <v>27</v>
      </c>
      <c r="C380" s="4" t="s">
        <v>30</v>
      </c>
      <c r="D380" s="5">
        <v>3211.2435340327806</v>
      </c>
      <c r="E380" s="5">
        <v>3427.2641528027807</v>
      </c>
      <c r="F380" s="6">
        <v>12.532074060174505</v>
      </c>
      <c r="G380" s="6">
        <v>13.375107721203195</v>
      </c>
      <c r="H380" s="5">
        <v>22336.374132235007</v>
      </c>
      <c r="I380" s="5">
        <v>21481.297536535003</v>
      </c>
      <c r="J380" s="5">
        <v>20092.766639320027</v>
      </c>
      <c r="K380" s="5">
        <v>19431.673028990026</v>
      </c>
      <c r="L380" s="6">
        <v>74.62567854988207</v>
      </c>
      <c r="M380" s="6">
        <v>22.439999999999998</v>
      </c>
      <c r="N380" s="6">
        <v>22.605213387173592</v>
      </c>
      <c r="O380" s="6">
        <v>1.6036546522344728</v>
      </c>
      <c r="P380" s="43"/>
      <c r="Q380" s="46"/>
    </row>
    <row r="381" spans="2:17" ht="12.75">
      <c r="B381" s="3">
        <v>28</v>
      </c>
      <c r="C381" s="4" t="s">
        <v>31</v>
      </c>
      <c r="D381" s="5">
        <v>3183.263100811786</v>
      </c>
      <c r="E381" s="5">
        <v>3465.511382444286</v>
      </c>
      <c r="F381" s="6">
        <v>11.400876643708159</v>
      </c>
      <c r="G381" s="6">
        <v>12.411750624237799</v>
      </c>
      <c r="H381" s="5">
        <v>27815.02424669994</v>
      </c>
      <c r="I381" s="5">
        <v>27188.70818502994</v>
      </c>
      <c r="J381" s="5">
        <v>23861.215797229972</v>
      </c>
      <c r="K381" s="5">
        <v>23827.882741599973</v>
      </c>
      <c r="L381" s="6">
        <v>77.78367820075447</v>
      </c>
      <c r="M381" s="6">
        <v>25.77</v>
      </c>
      <c r="N381" s="6">
        <v>20.795063246329555</v>
      </c>
      <c r="O381" s="6">
        <v>2.5412657994063204</v>
      </c>
      <c r="P381" s="43"/>
      <c r="Q381" s="46"/>
    </row>
    <row r="382" spans="2:17" ht="12.75">
      <c r="B382" s="3">
        <v>29</v>
      </c>
      <c r="C382" s="4" t="s">
        <v>32</v>
      </c>
      <c r="D382" s="5">
        <v>2561.644357853791</v>
      </c>
      <c r="E382" s="5">
        <v>2775.019720281791</v>
      </c>
      <c r="F382" s="6">
        <v>10.844770794414806</v>
      </c>
      <c r="G382" s="6">
        <v>11.748099506541564</v>
      </c>
      <c r="H382" s="5">
        <v>24539.401875427608</v>
      </c>
      <c r="I382" s="5">
        <v>24357.59985064011</v>
      </c>
      <c r="J382" s="5">
        <v>20456.523175439972</v>
      </c>
      <c r="K382" s="5">
        <v>20449.307422019974</v>
      </c>
      <c r="L382" s="6">
        <v>77.09</v>
      </c>
      <c r="M382" s="6">
        <v>26.290000000000003</v>
      </c>
      <c r="N382" s="6">
        <v>20.340468714518867</v>
      </c>
      <c r="O382" s="6">
        <v>0.6483691018172983</v>
      </c>
      <c r="P382" s="43"/>
      <c r="Q382" s="46"/>
    </row>
    <row r="383" spans="2:17" ht="12.75">
      <c r="B383" s="3">
        <v>30</v>
      </c>
      <c r="C383" s="4" t="s">
        <v>33</v>
      </c>
      <c r="D383" s="5">
        <v>3581.826006975089</v>
      </c>
      <c r="E383" s="5">
        <v>4288.346129647276</v>
      </c>
      <c r="F383" s="6">
        <v>9.330713550342743</v>
      </c>
      <c r="G383" s="6">
        <v>11.171209674210727</v>
      </c>
      <c r="H383" s="5">
        <v>36708.09192978658</v>
      </c>
      <c r="I383" s="5">
        <v>35035.214446276506</v>
      </c>
      <c r="J383" s="5">
        <v>31882.735743574274</v>
      </c>
      <c r="K383" s="5">
        <v>31882.735743574274</v>
      </c>
      <c r="L383" s="6">
        <v>79.1304850721552</v>
      </c>
      <c r="M383" s="6">
        <v>20.75</v>
      </c>
      <c r="N383" s="6">
        <v>23.3874910237986</v>
      </c>
      <c r="O383" s="6">
        <v>0.04546822379017766</v>
      </c>
      <c r="P383" s="43"/>
      <c r="Q383" s="46"/>
    </row>
    <row r="384" spans="2:17" ht="12.75">
      <c r="B384" s="3"/>
      <c r="C384" s="7" t="s">
        <v>26</v>
      </c>
      <c r="D384" s="8">
        <f>SUM(D357:D383)</f>
        <v>123875.61638282432</v>
      </c>
      <c r="E384" s="8">
        <f>SUM(E357:E383)</f>
        <v>144425.10022087232</v>
      </c>
      <c r="F384" s="9">
        <v>10.22</v>
      </c>
      <c r="G384" s="9">
        <v>11.910189513449627</v>
      </c>
      <c r="H384" s="8">
        <f>SUM(H357:H383)</f>
        <v>1248667.7200386196</v>
      </c>
      <c r="I384" s="8">
        <f>SUM(I357:I383)</f>
        <v>1140873.9132655258</v>
      </c>
      <c r="J384" s="8">
        <f>SUM(J357:J383)</f>
        <v>943759.0703572507</v>
      </c>
      <c r="K384" s="8">
        <f>SUM(K357:K383)</f>
        <v>928937.0413666219</v>
      </c>
      <c r="L384" s="9">
        <f>(((AVERAGE(L357:L383))))</f>
        <v>76.0238226925349</v>
      </c>
      <c r="M384" s="9">
        <v>58.80008452347722</v>
      </c>
      <c r="N384" s="9">
        <v>26.38119121536206</v>
      </c>
      <c r="O384" s="9">
        <v>2.03</v>
      </c>
      <c r="P384" s="43"/>
      <c r="Q384" s="46"/>
    </row>
    <row r="385" spans="2:17" ht="12.75">
      <c r="B385" s="3"/>
      <c r="C385" s="7" t="s">
        <v>27</v>
      </c>
      <c r="D385" s="8">
        <f>D384+D356</f>
        <v>151369.80571835433</v>
      </c>
      <c r="E385" s="8">
        <f>E384+E356</f>
        <v>175385.8875560636</v>
      </c>
      <c r="F385" s="9">
        <v>10.18</v>
      </c>
      <c r="G385" s="9">
        <v>11.797281231315045</v>
      </c>
      <c r="H385" s="8">
        <f>H384+H356</f>
        <v>1533511.6856093286</v>
      </c>
      <c r="I385" s="8">
        <f>I384+I356</f>
        <v>1425106.6307004348</v>
      </c>
      <c r="J385" s="8">
        <f>J384+J356</f>
        <v>1144386.4773178007</v>
      </c>
      <c r="K385" s="8">
        <f>K384+K356</f>
        <v>1129541.1968680918</v>
      </c>
      <c r="L385" s="9">
        <f>((AVERAGE(L353:L355,L357:L383)))</f>
        <v>74.9461070899481</v>
      </c>
      <c r="M385" s="9">
        <v>58.71898455062573</v>
      </c>
      <c r="N385" s="9">
        <v>28.326308600882044</v>
      </c>
      <c r="O385" s="9">
        <v>2.41</v>
      </c>
      <c r="P385" s="44"/>
      <c r="Q385" s="47"/>
    </row>
    <row r="386" spans="2:15" ht="12.75">
      <c r="B386" s="10" t="s">
        <v>1</v>
      </c>
      <c r="C386" s="11"/>
      <c r="D386" s="12"/>
      <c r="E386" s="12"/>
      <c r="F386" s="13"/>
      <c r="G386" s="14"/>
      <c r="H386" s="12"/>
      <c r="I386" s="12"/>
      <c r="J386" s="12"/>
      <c r="K386" s="12"/>
      <c r="L386" s="11"/>
      <c r="M386" s="15"/>
      <c r="N386" s="15"/>
      <c r="O386" s="11"/>
    </row>
    <row r="387" spans="2:15" ht="12.75">
      <c r="B387" s="11" t="s">
        <v>58</v>
      </c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4"/>
    </row>
    <row r="388" spans="2:15" ht="12.75">
      <c r="B388" s="11" t="s">
        <v>59</v>
      </c>
      <c r="C388" s="11"/>
      <c r="D388" s="11"/>
      <c r="E388" s="11"/>
      <c r="F388" s="11"/>
      <c r="G388" s="11"/>
      <c r="H388" s="11"/>
      <c r="I388" s="11"/>
      <c r="J388" s="11"/>
      <c r="K388" s="11"/>
      <c r="L388" s="14"/>
      <c r="M388" s="11"/>
      <c r="N388" s="11"/>
      <c r="O388" s="11"/>
    </row>
    <row r="389" spans="2:15" ht="12.75">
      <c r="B389" s="11" t="s">
        <v>60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2:15" ht="12.75">
      <c r="B390" s="11" t="s">
        <v>25</v>
      </c>
      <c r="C390" s="11"/>
      <c r="D390" s="11"/>
      <c r="E390" s="11"/>
      <c r="F390" s="11"/>
      <c r="G390" s="11"/>
      <c r="H390" s="11"/>
      <c r="I390" s="11"/>
      <c r="J390" s="12"/>
      <c r="K390" s="11"/>
      <c r="L390" s="11"/>
      <c r="M390" s="11"/>
      <c r="N390" s="11"/>
      <c r="O390" s="11"/>
    </row>
    <row r="391" spans="2:15" ht="12.75">
      <c r="B391" s="11" t="s">
        <v>45</v>
      </c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2:15" ht="12.75">
      <c r="B392" s="11" t="s">
        <v>49</v>
      </c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2:15" ht="12.75">
      <c r="B393" s="11" t="s">
        <v>50</v>
      </c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2:15" ht="12.75">
      <c r="B394" s="11" t="s">
        <v>53</v>
      </c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2:15" ht="12.75">
      <c r="B395" s="11" t="s">
        <v>57</v>
      </c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2:15" ht="12.75">
      <c r="B396" s="11" t="s">
        <v>56</v>
      </c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2:15" ht="12.75">
      <c r="B397" s="16" t="s">
        <v>28</v>
      </c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2:15" ht="12.75">
      <c r="B398" s="16" t="s">
        <v>73</v>
      </c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2:15" ht="12.75">
      <c r="B399" s="16" t="s">
        <v>65</v>
      </c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2:17" ht="23.25">
      <c r="B400" s="33" t="s">
        <v>23</v>
      </c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</row>
    <row r="401" spans="1:17" ht="23.25" customHeight="1">
      <c r="A401" s="34" t="s">
        <v>72</v>
      </c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</row>
    <row r="402" spans="2:17" ht="15" customHeight="1">
      <c r="B402" s="35" t="s">
        <v>22</v>
      </c>
      <c r="C402" s="27" t="s">
        <v>0</v>
      </c>
      <c r="D402" s="37" t="s">
        <v>2</v>
      </c>
      <c r="E402" s="38"/>
      <c r="F402" s="38"/>
      <c r="G402" s="39"/>
      <c r="H402" s="37" t="s">
        <v>3</v>
      </c>
      <c r="I402" s="38"/>
      <c r="J402" s="38"/>
      <c r="K402" s="38"/>
      <c r="L402" s="38"/>
      <c r="M402" s="38"/>
      <c r="N402" s="39"/>
      <c r="O402" s="40" t="s">
        <v>39</v>
      </c>
      <c r="P402" s="40" t="s">
        <v>54</v>
      </c>
      <c r="Q402" s="40" t="s">
        <v>55</v>
      </c>
    </row>
    <row r="403" spans="2:17" ht="12.75" customHeight="1">
      <c r="B403" s="36"/>
      <c r="C403" s="29"/>
      <c r="D403" s="2" t="s">
        <v>47</v>
      </c>
      <c r="E403" s="2" t="s">
        <v>44</v>
      </c>
      <c r="F403" s="2" t="s">
        <v>34</v>
      </c>
      <c r="G403" s="2" t="s">
        <v>35</v>
      </c>
      <c r="H403" s="2" t="s">
        <v>40</v>
      </c>
      <c r="I403" s="2" t="s">
        <v>41</v>
      </c>
      <c r="J403" s="2" t="s">
        <v>42</v>
      </c>
      <c r="K403" s="2" t="s">
        <v>43</v>
      </c>
      <c r="L403" s="2" t="s">
        <v>67</v>
      </c>
      <c r="M403" s="2" t="s">
        <v>36</v>
      </c>
      <c r="N403" s="2" t="s">
        <v>38</v>
      </c>
      <c r="O403" s="41"/>
      <c r="P403" s="41"/>
      <c r="Q403" s="41"/>
    </row>
    <row r="404" spans="2:17" ht="62.25" customHeight="1">
      <c r="B404" s="3">
        <v>1</v>
      </c>
      <c r="C404" s="4" t="s">
        <v>5</v>
      </c>
      <c r="D404" s="5">
        <v>4334.919999999999</v>
      </c>
      <c r="E404" s="5">
        <v>4975.621999999999</v>
      </c>
      <c r="F404" s="6">
        <v>7.4494996714972315</v>
      </c>
      <c r="G404" s="6">
        <v>8.55053713897705</v>
      </c>
      <c r="H404" s="5">
        <v>76517.47658407001</v>
      </c>
      <c r="I404" s="5">
        <v>76264.88366135</v>
      </c>
      <c r="J404" s="5">
        <v>53368.303469516</v>
      </c>
      <c r="K404" s="5">
        <v>53363.442010436</v>
      </c>
      <c r="L404" s="6">
        <v>65.05</v>
      </c>
      <c r="M404" s="6">
        <v>32.300000000000004</v>
      </c>
      <c r="N404" s="6">
        <v>31.65537098105314</v>
      </c>
      <c r="O404" s="6">
        <v>3.7491972214104154</v>
      </c>
      <c r="P404" s="42">
        <v>23.92</v>
      </c>
      <c r="Q404" s="45">
        <v>15.49</v>
      </c>
    </row>
    <row r="405" spans="2:17" ht="12.75">
      <c r="B405" s="3">
        <v>2</v>
      </c>
      <c r="C405" s="4" t="s">
        <v>6</v>
      </c>
      <c r="D405" s="5">
        <v>7753.9587371700045</v>
      </c>
      <c r="E405" s="5">
        <v>8080.234562368281</v>
      </c>
      <c r="F405" s="6">
        <v>10.256135020519274</v>
      </c>
      <c r="G405" s="6">
        <v>10.687698952001606</v>
      </c>
      <c r="H405" s="5">
        <v>121778.71999999999</v>
      </c>
      <c r="I405" s="5">
        <v>121499.69</v>
      </c>
      <c r="J405" s="5">
        <v>73866.84000000001</v>
      </c>
      <c r="K405" s="5">
        <v>73848.45000000001</v>
      </c>
      <c r="L405" s="6">
        <v>56.55</v>
      </c>
      <c r="M405" s="6">
        <v>45.56</v>
      </c>
      <c r="N405" s="6">
        <v>45.8081883719218</v>
      </c>
      <c r="O405" s="6">
        <v>3.5140516545644513</v>
      </c>
      <c r="P405" s="43"/>
      <c r="Q405" s="46"/>
    </row>
    <row r="406" spans="2:17" ht="12.75">
      <c r="B406" s="3">
        <v>3</v>
      </c>
      <c r="C406" s="4" t="s">
        <v>18</v>
      </c>
      <c r="D406" s="5">
        <v>15063.29191139</v>
      </c>
      <c r="E406" s="5">
        <v>17569.04566107</v>
      </c>
      <c r="F406" s="6">
        <v>11.125041129006876</v>
      </c>
      <c r="G406" s="6">
        <v>12.97567336054947</v>
      </c>
      <c r="H406" s="5">
        <v>81100.71460687998</v>
      </c>
      <c r="I406" s="5">
        <v>81091.72947001997</v>
      </c>
      <c r="J406" s="5">
        <v>71873.11620653</v>
      </c>
      <c r="K406" s="5">
        <v>71873.11620653</v>
      </c>
      <c r="L406" s="6">
        <v>74.14</v>
      </c>
      <c r="M406" s="6">
        <v>34.93</v>
      </c>
      <c r="N406" s="6">
        <v>28.095153100890357</v>
      </c>
      <c r="O406" s="6">
        <v>5.1489379063089915</v>
      </c>
      <c r="P406" s="43"/>
      <c r="Q406" s="46"/>
    </row>
    <row r="407" spans="2:17" ht="12.75">
      <c r="B407" s="3"/>
      <c r="C407" s="7" t="s">
        <v>26</v>
      </c>
      <c r="D407" s="8">
        <f>SUM(D404:D406)</f>
        <v>27152.170648560004</v>
      </c>
      <c r="E407" s="8">
        <f>SUM(E404:E406)</f>
        <v>30624.90222343828</v>
      </c>
      <c r="F407" s="9">
        <v>10.08647860929304</v>
      </c>
      <c r="G407" s="9">
        <v>11.376527688580333</v>
      </c>
      <c r="H407" s="8">
        <f>SUM(H404:H406)</f>
        <v>279396.91119094996</v>
      </c>
      <c r="I407" s="8">
        <f>SUM(I404:I406)</f>
        <v>278856.30313137</v>
      </c>
      <c r="J407" s="8">
        <f>SUM(J404:J406)</f>
        <v>199108.25967604603</v>
      </c>
      <c r="K407" s="8">
        <f>SUM(K404:K406)</f>
        <v>199085.008216966</v>
      </c>
      <c r="L407" s="9">
        <f>((AVERAGE(L404:L406)))</f>
        <v>65.24666666666667</v>
      </c>
      <c r="M407" s="9">
        <v>36.361624297610064</v>
      </c>
      <c r="N407" s="9">
        <v>36.88862077995759</v>
      </c>
      <c r="O407" s="9">
        <v>4.17</v>
      </c>
      <c r="P407" s="43"/>
      <c r="Q407" s="46"/>
    </row>
    <row r="408" spans="2:17" ht="12.75">
      <c r="B408" s="3">
        <v>4</v>
      </c>
      <c r="C408" s="4" t="s">
        <v>4</v>
      </c>
      <c r="D408" s="5">
        <v>9663.162582203122</v>
      </c>
      <c r="E408" s="5">
        <v>10884.296245575431</v>
      </c>
      <c r="F408" s="6">
        <v>10.743008999775661</v>
      </c>
      <c r="G408" s="6">
        <v>12.100602833465127</v>
      </c>
      <c r="H408" s="5">
        <v>110971.28365453999</v>
      </c>
      <c r="I408" s="5">
        <v>90694.03318748999</v>
      </c>
      <c r="J408" s="5">
        <v>65762.51817500977</v>
      </c>
      <c r="K408" s="5">
        <v>62726.430167869876</v>
      </c>
      <c r="L408" s="6">
        <v>62.94827679795023</v>
      </c>
      <c r="M408" s="6">
        <v>42.25</v>
      </c>
      <c r="N408" s="6">
        <v>37.20608528469569</v>
      </c>
      <c r="O408" s="6">
        <v>1.5395823715096373</v>
      </c>
      <c r="P408" s="43"/>
      <c r="Q408" s="46"/>
    </row>
    <row r="409" spans="2:17" ht="12.75">
      <c r="B409" s="3">
        <v>5</v>
      </c>
      <c r="C409" s="4" t="s">
        <v>7</v>
      </c>
      <c r="D409" s="5">
        <v>9793.857946236363</v>
      </c>
      <c r="E409" s="5">
        <v>12163.91635450815</v>
      </c>
      <c r="F409" s="6">
        <v>9.028706362354228</v>
      </c>
      <c r="G409" s="6">
        <v>11.213602401012597</v>
      </c>
      <c r="H409" s="5">
        <v>98636.732368386</v>
      </c>
      <c r="I409" s="5">
        <v>88333.466644596</v>
      </c>
      <c r="J409" s="5">
        <v>75761.358236446</v>
      </c>
      <c r="K409" s="5">
        <v>74046.24391659601</v>
      </c>
      <c r="L409" s="6">
        <v>74.63</v>
      </c>
      <c r="M409" s="6">
        <v>34.64</v>
      </c>
      <c r="N409" s="6">
        <v>24.85972379661873</v>
      </c>
      <c r="O409" s="6">
        <v>1.0656357847058142</v>
      </c>
      <c r="P409" s="43"/>
      <c r="Q409" s="46"/>
    </row>
    <row r="410" spans="2:17" ht="12.75">
      <c r="B410" s="3">
        <v>6</v>
      </c>
      <c r="C410" s="4" t="s">
        <v>24</v>
      </c>
      <c r="D410" s="5">
        <v>6308.711838613933</v>
      </c>
      <c r="E410" s="5">
        <v>6934.999962426062</v>
      </c>
      <c r="F410" s="6">
        <v>14.348786758781479</v>
      </c>
      <c r="G410" s="6">
        <v>15.773241539412568</v>
      </c>
      <c r="H410" s="5">
        <v>60495.70408111299</v>
      </c>
      <c r="I410" s="5">
        <v>38218.952807223</v>
      </c>
      <c r="J410" s="5">
        <v>26007.105736497226</v>
      </c>
      <c r="K410" s="5">
        <v>25641.701711372327</v>
      </c>
      <c r="L410" s="6">
        <v>59.74</v>
      </c>
      <c r="M410" s="6">
        <v>52.6</v>
      </c>
      <c r="N410" s="6">
        <v>48.69626288133428</v>
      </c>
      <c r="O410" s="6">
        <v>0.3771562287296295</v>
      </c>
      <c r="P410" s="43"/>
      <c r="Q410" s="46"/>
    </row>
    <row r="411" spans="2:17" ht="12.75">
      <c r="B411" s="3">
        <v>7</v>
      </c>
      <c r="C411" s="4" t="s">
        <v>8</v>
      </c>
      <c r="D411" s="5">
        <v>7316.83780822809</v>
      </c>
      <c r="E411" s="5">
        <v>8564.686583902592</v>
      </c>
      <c r="F411" s="6">
        <v>9.58764477693222</v>
      </c>
      <c r="G411" s="6">
        <v>11.222767914832444</v>
      </c>
      <c r="H411" s="5">
        <v>77660.67202317195</v>
      </c>
      <c r="I411" s="5">
        <v>68699.07966978106</v>
      </c>
      <c r="J411" s="5">
        <v>56860.50876320999</v>
      </c>
      <c r="K411" s="5">
        <v>56449.35876320999</v>
      </c>
      <c r="L411" s="6">
        <v>73.46000000000001</v>
      </c>
      <c r="M411" s="6">
        <v>32.29</v>
      </c>
      <c r="N411" s="6">
        <v>25.595330254198974</v>
      </c>
      <c r="O411" s="6">
        <v>3.3455989975332048</v>
      </c>
      <c r="P411" s="43"/>
      <c r="Q411" s="46"/>
    </row>
    <row r="412" spans="2:17" ht="12.75">
      <c r="B412" s="3">
        <v>8</v>
      </c>
      <c r="C412" s="4" t="s">
        <v>10</v>
      </c>
      <c r="D412" s="5">
        <v>5783.649581051797</v>
      </c>
      <c r="E412" s="5">
        <v>7201.867857739115</v>
      </c>
      <c r="F412" s="6">
        <v>11.64457548741144</v>
      </c>
      <c r="G412" s="6">
        <v>14.49996109628658</v>
      </c>
      <c r="H412" s="5">
        <v>55868.328772649205</v>
      </c>
      <c r="I412" s="5">
        <v>49020.4903247656</v>
      </c>
      <c r="J412" s="5">
        <v>40009.5304338221</v>
      </c>
      <c r="K412" s="5">
        <v>39482.425032370105</v>
      </c>
      <c r="L412" s="6">
        <v>74.82</v>
      </c>
      <c r="M412" s="6">
        <v>37.36</v>
      </c>
      <c r="N412" s="6">
        <v>31.042230738063818</v>
      </c>
      <c r="O412" s="6">
        <v>0.1831671656523149</v>
      </c>
      <c r="P412" s="43"/>
      <c r="Q412" s="46"/>
    </row>
    <row r="413" spans="2:17" ht="12.75">
      <c r="B413" s="3">
        <v>9</v>
      </c>
      <c r="C413" s="4" t="s">
        <v>9</v>
      </c>
      <c r="D413" s="5">
        <v>4561.690550908182</v>
      </c>
      <c r="E413" s="5">
        <v>4918.061650330832</v>
      </c>
      <c r="F413" s="6">
        <v>9.725901280342116</v>
      </c>
      <c r="G413" s="6">
        <v>10.485713918545212</v>
      </c>
      <c r="H413" s="5">
        <v>33906.38699133</v>
      </c>
      <c r="I413" s="5">
        <v>32660.97443617</v>
      </c>
      <c r="J413" s="5">
        <v>27348.21439647</v>
      </c>
      <c r="K413" s="5">
        <v>27193.7038074</v>
      </c>
      <c r="L413" s="6">
        <v>70.6752064151982</v>
      </c>
      <c r="M413" s="6">
        <v>28.34</v>
      </c>
      <c r="N413" s="6">
        <v>28.806446545556792</v>
      </c>
      <c r="O413" s="6">
        <v>1.2594405900213728</v>
      </c>
      <c r="P413" s="43"/>
      <c r="Q413" s="46"/>
    </row>
    <row r="414" spans="2:17" ht="12.75">
      <c r="B414" s="3">
        <v>10</v>
      </c>
      <c r="C414" s="4" t="s">
        <v>11</v>
      </c>
      <c r="D414" s="5">
        <v>7263.486</v>
      </c>
      <c r="E414" s="5">
        <v>9048.254</v>
      </c>
      <c r="F414" s="6">
        <v>12.295900185818736</v>
      </c>
      <c r="G414" s="6">
        <v>15.317222066640609</v>
      </c>
      <c r="H414" s="5">
        <v>74023.88280333999</v>
      </c>
      <c r="I414" s="5">
        <v>65113.795330079985</v>
      </c>
      <c r="J414" s="5">
        <v>50118.64580888001</v>
      </c>
      <c r="K414" s="5">
        <v>49150.001873860005</v>
      </c>
      <c r="L414" s="6">
        <v>67.17999999999999</v>
      </c>
      <c r="M414" s="6">
        <v>45.629999999999995</v>
      </c>
      <c r="N414" s="6">
        <v>36.374669855303374</v>
      </c>
      <c r="O414" s="6">
        <v>0.6688618390286271</v>
      </c>
      <c r="P414" s="43"/>
      <c r="Q414" s="46"/>
    </row>
    <row r="415" spans="2:17" ht="12.75">
      <c r="B415" s="3">
        <v>11</v>
      </c>
      <c r="C415" s="4" t="s">
        <v>12</v>
      </c>
      <c r="D415" s="5">
        <v>3984.2784568954544</v>
      </c>
      <c r="E415" s="5">
        <v>5377.378190728742</v>
      </c>
      <c r="F415" s="6">
        <v>9.757032327352553</v>
      </c>
      <c r="G415" s="6">
        <v>13.168570774097788</v>
      </c>
      <c r="H415" s="5">
        <v>39852.95982697</v>
      </c>
      <c r="I415" s="5">
        <v>38559.499749539995</v>
      </c>
      <c r="J415" s="5">
        <v>33577.377566382485</v>
      </c>
      <c r="K415" s="5">
        <v>30973.05389823998</v>
      </c>
      <c r="L415" s="6">
        <v>75.76331138301813</v>
      </c>
      <c r="M415" s="6">
        <v>29.24</v>
      </c>
      <c r="N415" s="6">
        <v>26.905524116084788</v>
      </c>
      <c r="O415" s="6">
        <v>3.57237241742272</v>
      </c>
      <c r="P415" s="43"/>
      <c r="Q415" s="46"/>
    </row>
    <row r="416" spans="2:17" ht="12.75">
      <c r="B416" s="3">
        <v>12</v>
      </c>
      <c r="C416" s="4" t="s">
        <v>61</v>
      </c>
      <c r="D416" s="5">
        <v>2894.431859495876</v>
      </c>
      <c r="E416" s="5">
        <v>3123.0621128122757</v>
      </c>
      <c r="F416" s="6">
        <v>10.216149999802978</v>
      </c>
      <c r="G416" s="6">
        <v>11.02312044366069</v>
      </c>
      <c r="H416" s="5">
        <v>26216.0378739</v>
      </c>
      <c r="I416" s="5">
        <v>25518.03062749</v>
      </c>
      <c r="J416" s="5">
        <v>21777.441071960002</v>
      </c>
      <c r="K416" s="5">
        <v>21649.51057262</v>
      </c>
      <c r="L416" s="6">
        <v>77.53999999999999</v>
      </c>
      <c r="M416" s="6">
        <v>27.529999999999998</v>
      </c>
      <c r="N416" s="6">
        <v>23.888244568388256</v>
      </c>
      <c r="O416" s="6">
        <v>1.8064577018125354</v>
      </c>
      <c r="P416" s="43"/>
      <c r="Q416" s="46"/>
    </row>
    <row r="417" spans="2:17" ht="12.75">
      <c r="B417" s="3">
        <v>13</v>
      </c>
      <c r="C417" s="4" t="s">
        <v>52</v>
      </c>
      <c r="D417" s="5">
        <v>5288.354713605824</v>
      </c>
      <c r="E417" s="5">
        <v>6343.978907597524</v>
      </c>
      <c r="F417" s="6">
        <v>10.179362610255021</v>
      </c>
      <c r="G417" s="6">
        <v>12.211295419745575</v>
      </c>
      <c r="H417" s="5">
        <v>54066.849455352305</v>
      </c>
      <c r="I417" s="5">
        <v>52237.65125973661</v>
      </c>
      <c r="J417" s="5">
        <v>45266.31111445099</v>
      </c>
      <c r="K417" s="5">
        <v>43937.54275807999</v>
      </c>
      <c r="L417" s="6">
        <v>76.46438179031719</v>
      </c>
      <c r="M417" s="6">
        <v>26.63</v>
      </c>
      <c r="N417" s="6">
        <v>25.142974363111314</v>
      </c>
      <c r="O417" s="6">
        <v>1.8253115121439973</v>
      </c>
      <c r="P417" s="43"/>
      <c r="Q417" s="46"/>
    </row>
    <row r="418" spans="2:17" ht="12.75">
      <c r="B418" s="3">
        <v>14</v>
      </c>
      <c r="C418" s="4" t="s">
        <v>13</v>
      </c>
      <c r="D418" s="5">
        <v>2841.617588417273</v>
      </c>
      <c r="E418" s="5">
        <v>3051.743528007273</v>
      </c>
      <c r="F418" s="6">
        <v>13.041703671045871</v>
      </c>
      <c r="G418" s="6">
        <v>14.006084046823041</v>
      </c>
      <c r="H418" s="5">
        <v>20276.48394477</v>
      </c>
      <c r="I418" s="5">
        <v>20125.06240453</v>
      </c>
      <c r="J418" s="5">
        <v>17816.888806519997</v>
      </c>
      <c r="K418" s="5">
        <v>17816.888806519997</v>
      </c>
      <c r="L418" s="6">
        <v>76.39762997483453</v>
      </c>
      <c r="M418" s="6">
        <v>24.58</v>
      </c>
      <c r="N418" s="6">
        <v>19.455572035529528</v>
      </c>
      <c r="O418" s="6">
        <v>1.1558555900212317</v>
      </c>
      <c r="P418" s="43"/>
      <c r="Q418" s="46"/>
    </row>
    <row r="419" spans="2:17" ht="12.75">
      <c r="B419" s="3">
        <v>15</v>
      </c>
      <c r="C419" s="4" t="s">
        <v>14</v>
      </c>
      <c r="D419" s="5">
        <v>4250.540569740575</v>
      </c>
      <c r="E419" s="5">
        <v>4645.984886740575</v>
      </c>
      <c r="F419" s="6">
        <v>11.072375982119938</v>
      </c>
      <c r="G419" s="6">
        <v>12.102482173550518</v>
      </c>
      <c r="H419" s="5">
        <v>43947.03521989001</v>
      </c>
      <c r="I419" s="5">
        <v>42210.93755019</v>
      </c>
      <c r="J419" s="5">
        <v>37254.883906979994</v>
      </c>
      <c r="K419" s="5">
        <v>36383.97506556</v>
      </c>
      <c r="L419" s="6">
        <v>75.92</v>
      </c>
      <c r="M419" s="6">
        <v>24.759999999999998</v>
      </c>
      <c r="N419" s="6">
        <v>19.217753265034965</v>
      </c>
      <c r="O419" s="6">
        <v>0.45014831462677746</v>
      </c>
      <c r="P419" s="43"/>
      <c r="Q419" s="46"/>
    </row>
    <row r="420" spans="2:17" ht="12.75">
      <c r="B420" s="3">
        <v>16</v>
      </c>
      <c r="C420" s="4" t="s">
        <v>15</v>
      </c>
      <c r="D420" s="5">
        <v>3297.2999333751736</v>
      </c>
      <c r="E420" s="5">
        <v>3610.5596967721735</v>
      </c>
      <c r="F420" s="6">
        <v>10.11988793496705</v>
      </c>
      <c r="G420" s="6">
        <v>11.08132722292012</v>
      </c>
      <c r="H420" s="5">
        <v>36301.22679896001</v>
      </c>
      <c r="I420" s="5">
        <v>35226.397567240005</v>
      </c>
      <c r="J420" s="5">
        <v>27292.80463720002</v>
      </c>
      <c r="K420" s="5">
        <v>27198.49679220002</v>
      </c>
      <c r="L420" s="6">
        <v>74.12953325322849</v>
      </c>
      <c r="M420" s="6">
        <v>35.49</v>
      </c>
      <c r="N420" s="6">
        <v>25.826636579821226</v>
      </c>
      <c r="O420" s="6">
        <v>2.912891780717783</v>
      </c>
      <c r="P420" s="43"/>
      <c r="Q420" s="46"/>
    </row>
    <row r="421" spans="2:17" ht="12.75">
      <c r="B421" s="3">
        <v>17</v>
      </c>
      <c r="C421" s="4" t="s">
        <v>16</v>
      </c>
      <c r="D421" s="5">
        <v>4094.807014917</v>
      </c>
      <c r="E421" s="5">
        <v>4831.104974602347</v>
      </c>
      <c r="F421" s="6">
        <v>8.902192540856497</v>
      </c>
      <c r="G421" s="6">
        <v>10.502919066106825</v>
      </c>
      <c r="H421" s="5">
        <v>42300.12258889049</v>
      </c>
      <c r="I421" s="5">
        <v>38761.993844570236</v>
      </c>
      <c r="J421" s="5">
        <v>33689.7246830205</v>
      </c>
      <c r="K421" s="5">
        <v>31501.310445419997</v>
      </c>
      <c r="L421" s="6">
        <v>76.19323347404807</v>
      </c>
      <c r="M421" s="6">
        <v>22.59</v>
      </c>
      <c r="N421" s="6">
        <v>25.883880718652303</v>
      </c>
      <c r="O421" s="6">
        <v>0.905354930635819</v>
      </c>
      <c r="P421" s="43"/>
      <c r="Q421" s="46"/>
    </row>
    <row r="422" spans="2:17" ht="12.75">
      <c r="B422" s="3">
        <v>18</v>
      </c>
      <c r="C422" s="4" t="s">
        <v>17</v>
      </c>
      <c r="D422" s="5">
        <v>3666.457354480909</v>
      </c>
      <c r="E422" s="5">
        <v>5280.120447070909</v>
      </c>
      <c r="F422" s="6">
        <v>7.36127557939857</v>
      </c>
      <c r="G422" s="6">
        <v>10.601083810726355</v>
      </c>
      <c r="H422" s="5">
        <v>46855.177936010004</v>
      </c>
      <c r="I422" s="5">
        <v>46050.49727674</v>
      </c>
      <c r="J422" s="5">
        <v>39579.172634432456</v>
      </c>
      <c r="K422" s="5">
        <v>38569.873197782465</v>
      </c>
      <c r="L422" s="6">
        <v>78.84</v>
      </c>
      <c r="M422" s="6">
        <v>25.1</v>
      </c>
      <c r="N422" s="6">
        <v>25.35844497790697</v>
      </c>
      <c r="O422" s="6">
        <v>1.724793357717707</v>
      </c>
      <c r="P422" s="43"/>
      <c r="Q422" s="46"/>
    </row>
    <row r="423" spans="2:17" ht="12.75">
      <c r="B423" s="3">
        <v>19</v>
      </c>
      <c r="C423" s="4" t="s">
        <v>51</v>
      </c>
      <c r="D423" s="5">
        <v>7452.014189334544</v>
      </c>
      <c r="E423" s="5">
        <v>8387.43481343261</v>
      </c>
      <c r="F423" s="6">
        <v>11.411754779928074</v>
      </c>
      <c r="G423" s="6">
        <v>12.844225318372882</v>
      </c>
      <c r="H423" s="5">
        <v>61959.00752002</v>
      </c>
      <c r="I423" s="5">
        <v>60240.48428682001</v>
      </c>
      <c r="J423" s="5">
        <v>51834.90218609999</v>
      </c>
      <c r="K423" s="5">
        <v>51834.90218609999</v>
      </c>
      <c r="L423" s="6">
        <v>75.97</v>
      </c>
      <c r="M423" s="6">
        <v>30.080000000000002</v>
      </c>
      <c r="N423" s="6">
        <v>27.782119355888334</v>
      </c>
      <c r="O423" s="6">
        <v>1.9789557920750682</v>
      </c>
      <c r="P423" s="43"/>
      <c r="Q423" s="46"/>
    </row>
    <row r="424" spans="2:17" ht="12.75">
      <c r="B424" s="3">
        <v>20</v>
      </c>
      <c r="C424" s="4" t="s">
        <v>62</v>
      </c>
      <c r="D424" s="5">
        <v>3791.9180720399995</v>
      </c>
      <c r="E424" s="5">
        <v>4727.2044197595</v>
      </c>
      <c r="F424" s="6">
        <v>9.816161493905517</v>
      </c>
      <c r="G424" s="6">
        <v>12.237342979854784</v>
      </c>
      <c r="H424" s="5">
        <v>37058.19595933</v>
      </c>
      <c r="I424" s="5">
        <v>36603.902726169996</v>
      </c>
      <c r="J424" s="5">
        <v>31796.18564715998</v>
      </c>
      <c r="K424" s="5">
        <v>31796.18564715998</v>
      </c>
      <c r="L424" s="6">
        <v>78.53</v>
      </c>
      <c r="M424" s="6">
        <v>22.5</v>
      </c>
      <c r="N424" s="6">
        <v>31.28312724372449</v>
      </c>
      <c r="O424" s="6">
        <v>2.3455316977928327</v>
      </c>
      <c r="P424" s="43"/>
      <c r="Q424" s="46"/>
    </row>
    <row r="425" spans="2:17" ht="12.75">
      <c r="B425" s="3">
        <v>21</v>
      </c>
      <c r="C425" s="4" t="s">
        <v>19</v>
      </c>
      <c r="D425" s="5">
        <v>4437.464836083263</v>
      </c>
      <c r="E425" s="5">
        <v>4772.010397818563</v>
      </c>
      <c r="F425" s="6">
        <v>11.023132056665622</v>
      </c>
      <c r="G425" s="6">
        <v>11.854178620909405</v>
      </c>
      <c r="H425" s="5">
        <v>40571.11850260012</v>
      </c>
      <c r="I425" s="5">
        <v>40488.298248180115</v>
      </c>
      <c r="J425" s="5">
        <v>33856.0708997965</v>
      </c>
      <c r="K425" s="5">
        <v>33563.3619109</v>
      </c>
      <c r="L425" s="6">
        <v>73.28</v>
      </c>
      <c r="M425" s="6">
        <v>28.49</v>
      </c>
      <c r="N425" s="6">
        <v>29.16935713117584</v>
      </c>
      <c r="O425" s="6">
        <v>1.7238065635948214</v>
      </c>
      <c r="P425" s="43"/>
      <c r="Q425" s="46"/>
    </row>
    <row r="426" spans="2:17" ht="12.75">
      <c r="B426" s="3">
        <v>22</v>
      </c>
      <c r="C426" s="4" t="s">
        <v>20</v>
      </c>
      <c r="D426" s="5">
        <v>3432.5689690899994</v>
      </c>
      <c r="E426" s="5">
        <v>3780.6461730699993</v>
      </c>
      <c r="F426" s="6">
        <v>9.577479288853965</v>
      </c>
      <c r="G426" s="6">
        <v>10.548676733700772</v>
      </c>
      <c r="H426" s="5">
        <v>35622.47392930987</v>
      </c>
      <c r="I426" s="5">
        <v>34651.727299139864</v>
      </c>
      <c r="J426" s="5">
        <v>29042.665361840012</v>
      </c>
      <c r="K426" s="5">
        <v>29000.20228374001</v>
      </c>
      <c r="L426" s="6">
        <v>77.32</v>
      </c>
      <c r="M426" s="6">
        <v>28.38</v>
      </c>
      <c r="N426" s="6">
        <v>24.153719028126698</v>
      </c>
      <c r="O426" s="6">
        <v>2.6889261175067602</v>
      </c>
      <c r="P426" s="43"/>
      <c r="Q426" s="46"/>
    </row>
    <row r="427" spans="2:17" ht="12.75">
      <c r="B427" s="3">
        <v>23</v>
      </c>
      <c r="C427" s="4" t="s">
        <v>37</v>
      </c>
      <c r="D427" s="5">
        <v>-356.2256258000001</v>
      </c>
      <c r="E427" s="5">
        <v>-356.2256258000001</v>
      </c>
      <c r="F427" s="6">
        <v>-3.8220083004405048</v>
      </c>
      <c r="G427" s="6">
        <v>-3.8220083004405048</v>
      </c>
      <c r="H427" s="5">
        <v>6717.5885087</v>
      </c>
      <c r="I427" s="5">
        <v>6518.98945609</v>
      </c>
      <c r="J427" s="5">
        <v>8754.609352939999</v>
      </c>
      <c r="K427" s="5">
        <v>8746.2736859</v>
      </c>
      <c r="L427" s="6">
        <v>130.99</v>
      </c>
      <c r="M427" s="6">
        <v>3.7699999999999996</v>
      </c>
      <c r="N427" s="6">
        <v>18.855173760683783</v>
      </c>
      <c r="O427" s="6">
        <v>38.02608643014701</v>
      </c>
      <c r="P427" s="43"/>
      <c r="Q427" s="46"/>
    </row>
    <row r="428" spans="2:17" ht="12.75">
      <c r="B428" s="3">
        <v>24</v>
      </c>
      <c r="C428" s="4" t="s">
        <v>21</v>
      </c>
      <c r="D428" s="5">
        <v>6070.3364642763645</v>
      </c>
      <c r="E428" s="5">
        <v>7094.968219054645</v>
      </c>
      <c r="F428" s="6">
        <v>10.465637678051493</v>
      </c>
      <c r="G428" s="6">
        <v>12.232166561918545</v>
      </c>
      <c r="H428" s="5">
        <v>52017.88068454681</v>
      </c>
      <c r="I428" s="5">
        <v>49306.71898325017</v>
      </c>
      <c r="J428" s="5">
        <v>43015.829666838115</v>
      </c>
      <c r="K428" s="5">
        <v>42993.530390454114</v>
      </c>
      <c r="L428" s="6">
        <v>72.66179778705622</v>
      </c>
      <c r="M428" s="6">
        <v>29.48</v>
      </c>
      <c r="N428" s="6">
        <v>22.786508394960162</v>
      </c>
      <c r="O428" s="6">
        <v>0.39996509748552983</v>
      </c>
      <c r="P428" s="43"/>
      <c r="Q428" s="46"/>
    </row>
    <row r="429" spans="2:17" ht="12.75">
      <c r="B429" s="3">
        <v>25</v>
      </c>
      <c r="C429" s="4" t="s">
        <v>63</v>
      </c>
      <c r="D429" s="5">
        <v>3487.668264629207</v>
      </c>
      <c r="E429" s="5">
        <v>3787.319168353358</v>
      </c>
      <c r="F429" s="6">
        <v>9.305068327401406</v>
      </c>
      <c r="G429" s="6">
        <v>10.104534309243357</v>
      </c>
      <c r="H429" s="5">
        <v>45638.59610175046</v>
      </c>
      <c r="I429" s="5">
        <v>44975.13677927371</v>
      </c>
      <c r="J429" s="5">
        <v>30118.69822177001</v>
      </c>
      <c r="K429" s="5">
        <v>30118.69822177001</v>
      </c>
      <c r="L429" s="6">
        <v>61.629999999999995</v>
      </c>
      <c r="M429" s="6">
        <v>38.48</v>
      </c>
      <c r="N429" s="6">
        <v>35.1369392747131</v>
      </c>
      <c r="O429" s="6">
        <v>5.70774236821297</v>
      </c>
      <c r="P429" s="43"/>
      <c r="Q429" s="46"/>
    </row>
    <row r="430" spans="2:17" ht="12.75">
      <c r="B430" s="3">
        <v>26</v>
      </c>
      <c r="C430" s="4" t="s">
        <v>29</v>
      </c>
      <c r="D430" s="5">
        <v>2306.7479728353455</v>
      </c>
      <c r="E430" s="5">
        <v>2541.8523996903455</v>
      </c>
      <c r="F430" s="6">
        <v>10.503573906257781</v>
      </c>
      <c r="G430" s="6">
        <v>11.574101225340911</v>
      </c>
      <c r="H430" s="5">
        <v>23434.015989830346</v>
      </c>
      <c r="I430" s="5">
        <v>23179.322219230347</v>
      </c>
      <c r="J430" s="5">
        <v>19235.23445175</v>
      </c>
      <c r="K430" s="5">
        <v>18949.94671109</v>
      </c>
      <c r="L430" s="6">
        <v>78.93</v>
      </c>
      <c r="M430" s="6">
        <v>27.91</v>
      </c>
      <c r="N430" s="6">
        <v>23.606104083757653</v>
      </c>
      <c r="O430" s="6">
        <v>0.977274878656113</v>
      </c>
      <c r="P430" s="43"/>
      <c r="Q430" s="46"/>
    </row>
    <row r="431" spans="2:17" ht="12.75">
      <c r="B431" s="3">
        <v>27</v>
      </c>
      <c r="C431" s="4" t="s">
        <v>30</v>
      </c>
      <c r="D431" s="5">
        <v>3164.614071469309</v>
      </c>
      <c r="E431" s="5">
        <v>3380.4626051093087</v>
      </c>
      <c r="F431" s="6">
        <v>13.044041779981946</v>
      </c>
      <c r="G431" s="6">
        <v>13.933735507988649</v>
      </c>
      <c r="H431" s="5">
        <v>20596.678097015003</v>
      </c>
      <c r="I431" s="5">
        <v>19804.204765065002</v>
      </c>
      <c r="J431" s="5">
        <v>18898.555899090024</v>
      </c>
      <c r="K431" s="5">
        <v>18217.820914990025</v>
      </c>
      <c r="L431" s="6">
        <v>74.62567854988207</v>
      </c>
      <c r="M431" s="6">
        <v>20.75</v>
      </c>
      <c r="N431" s="6">
        <v>19.240761668820024</v>
      </c>
      <c r="O431" s="6">
        <v>1.6036546522344728</v>
      </c>
      <c r="P431" s="43"/>
      <c r="Q431" s="46"/>
    </row>
    <row r="432" spans="2:17" ht="12.75">
      <c r="B432" s="3">
        <v>28</v>
      </c>
      <c r="C432" s="4" t="s">
        <v>31</v>
      </c>
      <c r="D432" s="5">
        <v>3265.8373189551826</v>
      </c>
      <c r="E432" s="5">
        <v>3544.1656005876825</v>
      </c>
      <c r="F432" s="6">
        <v>11.541514613430827</v>
      </c>
      <c r="G432" s="6">
        <v>12.525130640826914</v>
      </c>
      <c r="H432" s="5">
        <v>27843.44782097995</v>
      </c>
      <c r="I432" s="5">
        <v>27264.40483063995</v>
      </c>
      <c r="J432" s="5">
        <v>24385.76340206801</v>
      </c>
      <c r="K432" s="5">
        <v>24359.248532498008</v>
      </c>
      <c r="L432" s="6">
        <v>77.78367820075447</v>
      </c>
      <c r="M432" s="6">
        <v>22.67</v>
      </c>
      <c r="N432" s="6">
        <v>18.602864909750114</v>
      </c>
      <c r="O432" s="6">
        <v>2.5412657994063204</v>
      </c>
      <c r="P432" s="43"/>
      <c r="Q432" s="46"/>
    </row>
    <row r="433" spans="2:17" ht="12.75">
      <c r="B433" s="3">
        <v>29</v>
      </c>
      <c r="C433" s="4" t="s">
        <v>32</v>
      </c>
      <c r="D433" s="5">
        <v>2530.2962623083363</v>
      </c>
      <c r="E433" s="5">
        <v>2743.671624736336</v>
      </c>
      <c r="F433" s="6">
        <v>10.559568419376623</v>
      </c>
      <c r="G433" s="6">
        <v>11.450037955347973</v>
      </c>
      <c r="H433" s="5">
        <v>24705.695896781115</v>
      </c>
      <c r="I433" s="5">
        <v>24537.02853365012</v>
      </c>
      <c r="J433" s="5">
        <v>21122.044646000013</v>
      </c>
      <c r="K433" s="5">
        <v>21119.314967600014</v>
      </c>
      <c r="L433" s="6">
        <v>77.09</v>
      </c>
      <c r="M433" s="6">
        <v>22.37</v>
      </c>
      <c r="N433" s="6">
        <v>18.832235835228147</v>
      </c>
      <c r="O433" s="6">
        <v>0.6483691018172983</v>
      </c>
      <c r="P433" s="43"/>
      <c r="Q433" s="46"/>
    </row>
    <row r="434" spans="2:17" ht="12.75">
      <c r="B434" s="3">
        <v>30</v>
      </c>
      <c r="C434" s="4" t="s">
        <v>33</v>
      </c>
      <c r="D434" s="5">
        <v>3578.0976486859977</v>
      </c>
      <c r="E434" s="5">
        <v>4284.617771358185</v>
      </c>
      <c r="F434" s="6">
        <v>9.423973695468572</v>
      </c>
      <c r="G434" s="6">
        <v>11.284802466820592</v>
      </c>
      <c r="H434" s="5">
        <v>35449.67465022942</v>
      </c>
      <c r="I434" s="5">
        <v>33782.7761163865</v>
      </c>
      <c r="J434" s="5">
        <v>31323.709590834434</v>
      </c>
      <c r="K434" s="5">
        <v>31323.709590834434</v>
      </c>
      <c r="L434" s="6">
        <v>79.1304850721552</v>
      </c>
      <c r="M434" s="6">
        <v>20.16</v>
      </c>
      <c r="N434" s="6">
        <v>22.906366629975754</v>
      </c>
      <c r="O434" s="6">
        <v>0.04546822379017766</v>
      </c>
      <c r="P434" s="43"/>
      <c r="Q434" s="46"/>
    </row>
    <row r="435" spans="2:17" ht="12.75">
      <c r="B435" s="3"/>
      <c r="C435" s="7" t="s">
        <v>26</v>
      </c>
      <c r="D435" s="8">
        <f>SUM(D408:D434)</f>
        <v>124170.52224207712</v>
      </c>
      <c r="E435" s="8">
        <f>SUM(E408:E434)</f>
        <v>144668.1429659845</v>
      </c>
      <c r="F435" s="9">
        <v>10.301943010937089</v>
      </c>
      <c r="G435" s="9">
        <v>12.002550504121492</v>
      </c>
      <c r="H435" s="8">
        <f>SUM(H408:H434)</f>
        <v>1232993.258000366</v>
      </c>
      <c r="I435" s="8">
        <f>SUM(I408:I434)</f>
        <v>1132783.8569240384</v>
      </c>
      <c r="J435" s="8">
        <f>SUM(J408:J434)</f>
        <v>941506.7552974686</v>
      </c>
      <c r="K435" s="8">
        <f>SUM(K408:K434)</f>
        <v>924743.7118521375</v>
      </c>
      <c r="L435" s="9">
        <f>(((AVERAGE(L408:L434))))</f>
        <v>76.0238226925349</v>
      </c>
      <c r="M435" s="9">
        <v>32.34499159896815</v>
      </c>
      <c r="N435" s="9">
        <v>27.904527127492567</v>
      </c>
      <c r="O435" s="9">
        <v>2.03</v>
      </c>
      <c r="P435" s="43"/>
      <c r="Q435" s="46"/>
    </row>
    <row r="436" spans="2:17" ht="12.75">
      <c r="B436" s="3"/>
      <c r="C436" s="7" t="s">
        <v>27</v>
      </c>
      <c r="D436" s="8">
        <f>D435+D407</f>
        <v>151322.69289063712</v>
      </c>
      <c r="E436" s="8">
        <f>E435+E407</f>
        <v>175293.0451894228</v>
      </c>
      <c r="F436" s="9">
        <v>10.262606654315713</v>
      </c>
      <c r="G436" s="9">
        <v>11.8882603636744</v>
      </c>
      <c r="H436" s="8">
        <f>H435+H407</f>
        <v>1512390.1691913158</v>
      </c>
      <c r="I436" s="8">
        <f>I435+I407</f>
        <v>1411640.1600554083</v>
      </c>
      <c r="J436" s="8">
        <f>J435+J407</f>
        <v>1140615.0149735147</v>
      </c>
      <c r="K436" s="8">
        <f>K435+K407</f>
        <v>1123828.7200691034</v>
      </c>
      <c r="L436" s="9">
        <f>((AVERAGE(L404:L406,L408:L434)))</f>
        <v>74.9461070899481</v>
      </c>
      <c r="M436" s="9">
        <v>33.43</v>
      </c>
      <c r="N436" s="9">
        <v>29.7</v>
      </c>
      <c r="O436" s="9">
        <v>2.41</v>
      </c>
      <c r="P436" s="44"/>
      <c r="Q436" s="47"/>
    </row>
    <row r="437" spans="2:15" ht="12.75">
      <c r="B437" s="10" t="s">
        <v>1</v>
      </c>
      <c r="C437" s="11"/>
      <c r="D437" s="12"/>
      <c r="E437" s="12"/>
      <c r="F437" s="13"/>
      <c r="G437" s="14"/>
      <c r="H437" s="12"/>
      <c r="I437" s="12"/>
      <c r="J437" s="12"/>
      <c r="K437" s="12"/>
      <c r="L437" s="11"/>
      <c r="M437" s="15"/>
      <c r="N437" s="15"/>
      <c r="O437" s="11"/>
    </row>
    <row r="438" spans="2:15" ht="12.75">
      <c r="B438" s="11" t="s">
        <v>58</v>
      </c>
      <c r="C438" s="11"/>
      <c r="D438" s="11"/>
      <c r="E438" s="11"/>
      <c r="F438" s="11">
        <v>100</v>
      </c>
      <c r="G438" s="11"/>
      <c r="H438" s="11"/>
      <c r="I438" s="11"/>
      <c r="J438" s="11"/>
      <c r="K438" s="11"/>
      <c r="L438" s="11"/>
      <c r="M438" s="11"/>
      <c r="N438" s="11"/>
      <c r="O438" s="14"/>
    </row>
    <row r="439" spans="2:15" ht="12.75">
      <c r="B439" s="11" t="s">
        <v>59</v>
      </c>
      <c r="C439" s="11"/>
      <c r="D439" s="11"/>
      <c r="E439" s="11"/>
      <c r="F439" s="11"/>
      <c r="G439" s="11"/>
      <c r="H439" s="11"/>
      <c r="I439" s="11"/>
      <c r="J439" s="11"/>
      <c r="K439" s="11"/>
      <c r="L439" s="14"/>
      <c r="M439" s="11"/>
      <c r="N439" s="11"/>
      <c r="O439" s="11"/>
    </row>
    <row r="440" spans="2:15" ht="12.75">
      <c r="B440" s="11" t="s">
        <v>60</v>
      </c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2:15" ht="12.75">
      <c r="B441" s="11" t="s">
        <v>25</v>
      </c>
      <c r="C441" s="11"/>
      <c r="D441" s="11"/>
      <c r="E441" s="11"/>
      <c r="F441" s="11"/>
      <c r="G441" s="11"/>
      <c r="H441" s="11"/>
      <c r="I441" s="11"/>
      <c r="J441" s="12"/>
      <c r="K441" s="11"/>
      <c r="L441" s="11"/>
      <c r="M441" s="11"/>
      <c r="N441" s="11"/>
      <c r="O441" s="11"/>
    </row>
    <row r="442" spans="2:15" ht="12.75">
      <c r="B442" s="11" t="s">
        <v>45</v>
      </c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2:15" ht="12.75">
      <c r="B443" s="11" t="s">
        <v>49</v>
      </c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2:15" ht="12.75">
      <c r="B444" s="11" t="s">
        <v>50</v>
      </c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2:15" ht="12.75">
      <c r="B445" s="11" t="s">
        <v>53</v>
      </c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2:15" ht="12.75">
      <c r="B446" s="11" t="s">
        <v>57</v>
      </c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2:15" ht="12.75">
      <c r="B447" s="11" t="s">
        <v>56</v>
      </c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2:15" ht="12.75">
      <c r="B448" s="16" t="s">
        <v>28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2:15" ht="12.75">
      <c r="B449" s="16" t="s">
        <v>73</v>
      </c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2:15" ht="12.75">
      <c r="B450" s="16" t="s">
        <v>65</v>
      </c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2:17" ht="23.25">
      <c r="B451" s="33" t="s">
        <v>23</v>
      </c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</row>
    <row r="452" spans="1:17" ht="15">
      <c r="A452" s="34" t="s">
        <v>70</v>
      </c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</row>
    <row r="453" spans="2:17" ht="12.75" customHeight="1">
      <c r="B453" s="35" t="s">
        <v>22</v>
      </c>
      <c r="C453" s="27" t="s">
        <v>0</v>
      </c>
      <c r="D453" s="37" t="s">
        <v>2</v>
      </c>
      <c r="E453" s="38"/>
      <c r="F453" s="38"/>
      <c r="G453" s="39"/>
      <c r="H453" s="37" t="s">
        <v>3</v>
      </c>
      <c r="I453" s="38"/>
      <c r="J453" s="38"/>
      <c r="K453" s="38"/>
      <c r="L453" s="38"/>
      <c r="M453" s="38"/>
      <c r="N453" s="39"/>
      <c r="O453" s="40" t="s">
        <v>48</v>
      </c>
      <c r="P453" s="40" t="s">
        <v>54</v>
      </c>
      <c r="Q453" s="40" t="s">
        <v>55</v>
      </c>
    </row>
    <row r="454" spans="2:17" ht="59.25" customHeight="1">
      <c r="B454" s="36"/>
      <c r="C454" s="29"/>
      <c r="D454" s="2" t="s">
        <v>47</v>
      </c>
      <c r="E454" s="2" t="s">
        <v>44</v>
      </c>
      <c r="F454" s="2" t="s">
        <v>34</v>
      </c>
      <c r="G454" s="2" t="s">
        <v>35</v>
      </c>
      <c r="H454" s="2" t="s">
        <v>40</v>
      </c>
      <c r="I454" s="2" t="s">
        <v>41</v>
      </c>
      <c r="J454" s="2" t="s">
        <v>42</v>
      </c>
      <c r="K454" s="2" t="s">
        <v>43</v>
      </c>
      <c r="L454" s="2" t="s">
        <v>64</v>
      </c>
      <c r="M454" s="2" t="s">
        <v>36</v>
      </c>
      <c r="N454" s="2" t="s">
        <v>38</v>
      </c>
      <c r="O454" s="41"/>
      <c r="P454" s="41"/>
      <c r="Q454" s="41"/>
    </row>
    <row r="455" spans="2:17" ht="12.75">
      <c r="B455" s="3">
        <v>1</v>
      </c>
      <c r="C455" s="4" t="s">
        <v>5</v>
      </c>
      <c r="D455" s="5">
        <v>4130.255999999999</v>
      </c>
      <c r="E455" s="5">
        <v>4767.842</v>
      </c>
      <c r="F455" s="6">
        <v>6.801879822482136</v>
      </c>
      <c r="G455" s="6">
        <v>7.851883344902319</v>
      </c>
      <c r="H455" s="5">
        <v>77542.51670399998</v>
      </c>
      <c r="I455" s="5">
        <v>77307.96242958998</v>
      </c>
      <c r="J455" s="5">
        <v>53095.99907549999</v>
      </c>
      <c r="K455" s="5">
        <v>53091.13761641999</v>
      </c>
      <c r="L455" s="6">
        <v>65.05</v>
      </c>
      <c r="M455" s="6">
        <v>26.240000000000002</v>
      </c>
      <c r="N455" s="6">
        <v>31.23869600665149</v>
      </c>
      <c r="O455" s="6">
        <v>3.7491972214104154</v>
      </c>
      <c r="P455" s="27">
        <v>22.69</v>
      </c>
      <c r="Q455" s="30">
        <v>14.35</v>
      </c>
    </row>
    <row r="456" spans="2:17" ht="12.75">
      <c r="B456" s="3">
        <v>2</v>
      </c>
      <c r="C456" s="4" t="s">
        <v>6</v>
      </c>
      <c r="D456" s="5">
        <v>7545.4450450400045</v>
      </c>
      <c r="E456" s="5">
        <v>7887.584325610323</v>
      </c>
      <c r="F456" s="6">
        <v>9.815570198362323</v>
      </c>
      <c r="G456" s="6">
        <v>10.260645618832415</v>
      </c>
      <c r="H456" s="5">
        <v>124237.57</v>
      </c>
      <c r="I456" s="5">
        <v>123993.48999999998</v>
      </c>
      <c r="J456" s="5">
        <v>74691.56</v>
      </c>
      <c r="K456" s="5">
        <v>20170.659999999996</v>
      </c>
      <c r="L456" s="6">
        <v>56.55</v>
      </c>
      <c r="M456" s="6">
        <v>45.29</v>
      </c>
      <c r="N456" s="6">
        <v>44.004910473481864</v>
      </c>
      <c r="O456" s="6">
        <v>3.5140516545644513</v>
      </c>
      <c r="P456" s="28"/>
      <c r="Q456" s="31"/>
    </row>
    <row r="457" spans="2:17" ht="12.75">
      <c r="B457" s="3">
        <v>3</v>
      </c>
      <c r="C457" s="4" t="s">
        <v>18</v>
      </c>
      <c r="D457" s="5">
        <v>15003.71798182</v>
      </c>
      <c r="E457" s="5">
        <v>17563.0917315</v>
      </c>
      <c r="F457" s="6">
        <v>10.960331607183162</v>
      </c>
      <c r="G457" s="6">
        <v>12.829973854338347</v>
      </c>
      <c r="H457" s="5">
        <v>79772.1831532</v>
      </c>
      <c r="I457" s="5">
        <v>79763.35266724</v>
      </c>
      <c r="J457" s="5">
        <v>72091.80397788</v>
      </c>
      <c r="K457" s="5">
        <v>72091.80397788</v>
      </c>
      <c r="L457" s="6">
        <v>74.14</v>
      </c>
      <c r="M457" s="6">
        <v>32.31</v>
      </c>
      <c r="N457" s="6">
        <v>27.259687467403815</v>
      </c>
      <c r="O457" s="6">
        <v>5.1489379063089915</v>
      </c>
      <c r="P457" s="28"/>
      <c r="Q457" s="31"/>
    </row>
    <row r="458" spans="2:17" ht="12.75">
      <c r="B458" s="3"/>
      <c r="C458" s="7" t="s">
        <v>26</v>
      </c>
      <c r="D458" s="8">
        <f>SUM(D455:D457)</f>
        <v>26679.419026860007</v>
      </c>
      <c r="E458" s="8">
        <f>SUM(E455:E457)</f>
        <v>30218.518057110323</v>
      </c>
      <c r="F458" s="9">
        <v>9.719789261486016</v>
      </c>
      <c r="G458" s="9">
        <v>11.009146301642343</v>
      </c>
      <c r="H458" s="8">
        <f>SUM(H455:H457)</f>
        <v>281552.2698572</v>
      </c>
      <c r="I458" s="8">
        <f>SUM(I455:I457)</f>
        <v>281064.80509682995</v>
      </c>
      <c r="J458" s="8">
        <f>SUM(J455:J457)</f>
        <v>199879.36305338</v>
      </c>
      <c r="K458" s="8">
        <f>SUM(K455:K457)</f>
        <v>145353.6015943</v>
      </c>
      <c r="L458" s="9">
        <f>((AVERAGE(L455:L457)))</f>
        <v>65.24666666666667</v>
      </c>
      <c r="M458" s="9">
        <v>38.843216525189334</v>
      </c>
      <c r="N458" s="9">
        <v>35.708079313620324</v>
      </c>
      <c r="O458" s="9">
        <v>4.17</v>
      </c>
      <c r="P458" s="28"/>
      <c r="Q458" s="31"/>
    </row>
    <row r="459" spans="2:17" ht="12.75">
      <c r="B459" s="3">
        <v>4</v>
      </c>
      <c r="C459" s="4" t="s">
        <v>4</v>
      </c>
      <c r="D459" s="5">
        <v>9631.342870962006</v>
      </c>
      <c r="E459" s="5">
        <v>10852.476534334315</v>
      </c>
      <c r="F459" s="6">
        <v>10.773995532845182</v>
      </c>
      <c r="G459" s="6">
        <v>12.140003244381052</v>
      </c>
      <c r="H459" s="5">
        <v>109977.93358171002</v>
      </c>
      <c r="I459" s="5">
        <v>92015.44557613002</v>
      </c>
      <c r="J459" s="5">
        <v>67429.9592675936</v>
      </c>
      <c r="K459" s="5">
        <v>63986.20406862359</v>
      </c>
      <c r="L459" s="6">
        <v>62.94827679795023</v>
      </c>
      <c r="M459" s="6">
        <v>39.71</v>
      </c>
      <c r="N459" s="6">
        <v>37.01830373849498</v>
      </c>
      <c r="O459" s="6">
        <v>1.5395823715096373</v>
      </c>
      <c r="P459" s="28"/>
      <c r="Q459" s="31"/>
    </row>
    <row r="460" spans="2:17" ht="12.75">
      <c r="B460" s="3">
        <v>5</v>
      </c>
      <c r="C460" s="4" t="s">
        <v>7</v>
      </c>
      <c r="D460" s="5">
        <v>9856.145349265453</v>
      </c>
      <c r="E460" s="5">
        <v>12226.20375753724</v>
      </c>
      <c r="F460" s="6">
        <v>9.114780547211966</v>
      </c>
      <c r="G460" s="6">
        <v>11.306566637002312</v>
      </c>
      <c r="H460" s="5">
        <v>95902.776005846</v>
      </c>
      <c r="I460" s="5">
        <v>86794.862432626</v>
      </c>
      <c r="J460" s="5">
        <v>74110.81966141</v>
      </c>
      <c r="K460" s="5">
        <v>72399.34994103</v>
      </c>
      <c r="L460" s="6">
        <v>74.63</v>
      </c>
      <c r="M460" s="6">
        <v>35.06</v>
      </c>
      <c r="N460" s="6">
        <v>24.85972379661873</v>
      </c>
      <c r="O460" s="6">
        <v>1.0656357847058142</v>
      </c>
      <c r="P460" s="28"/>
      <c r="Q460" s="31"/>
    </row>
    <row r="461" spans="2:17" ht="12.75">
      <c r="B461" s="3">
        <v>6</v>
      </c>
      <c r="C461" s="4" t="s">
        <v>24</v>
      </c>
      <c r="D461" s="5">
        <v>6253.379122489008</v>
      </c>
      <c r="E461" s="5">
        <v>6888.362963818728</v>
      </c>
      <c r="F461" s="6">
        <v>14.455613459675698</v>
      </c>
      <c r="G461" s="6">
        <v>15.923472801578024</v>
      </c>
      <c r="H461" s="5">
        <v>58354.08690012298</v>
      </c>
      <c r="I461" s="5">
        <v>38197.79045698299</v>
      </c>
      <c r="J461" s="5">
        <v>26923.699250280584</v>
      </c>
      <c r="K461" s="5">
        <v>26551.876760948584</v>
      </c>
      <c r="L461" s="6">
        <v>59.74</v>
      </c>
      <c r="M461" s="6">
        <v>55.410000000000004</v>
      </c>
      <c r="N461" s="6">
        <v>45.28683221058725</v>
      </c>
      <c r="O461" s="6">
        <v>0.3771562287296295</v>
      </c>
      <c r="P461" s="28"/>
      <c r="Q461" s="31"/>
    </row>
    <row r="462" spans="2:17" ht="12.75">
      <c r="B462" s="3">
        <v>7</v>
      </c>
      <c r="C462" s="4" t="s">
        <v>8</v>
      </c>
      <c r="D462" s="5">
        <v>7337.312140202704</v>
      </c>
      <c r="E462" s="5">
        <v>8571.090050683599</v>
      </c>
      <c r="F462" s="6">
        <v>9.496172120849701</v>
      </c>
      <c r="G462" s="6">
        <v>11.09296494810772</v>
      </c>
      <c r="H462" s="5">
        <v>77529.98171133261</v>
      </c>
      <c r="I462" s="5">
        <v>67863.14856108486</v>
      </c>
      <c r="J462" s="5">
        <v>57494.71984699999</v>
      </c>
      <c r="K462" s="5">
        <v>57494.71984699999</v>
      </c>
      <c r="L462" s="6">
        <v>73.46000000000001</v>
      </c>
      <c r="M462" s="6">
        <v>31.319999999999997</v>
      </c>
      <c r="N462" s="6">
        <v>25.33385492582206</v>
      </c>
      <c r="O462" s="6">
        <v>3.3455989975332048</v>
      </c>
      <c r="P462" s="28"/>
      <c r="Q462" s="31"/>
    </row>
    <row r="463" spans="2:17" ht="12.75">
      <c r="B463" s="3">
        <v>8</v>
      </c>
      <c r="C463" s="4" t="s">
        <v>10</v>
      </c>
      <c r="D463" s="5">
        <v>5829.823661683148</v>
      </c>
      <c r="E463" s="5">
        <v>7251.326669625486</v>
      </c>
      <c r="F463" s="6">
        <v>11.519197388409037</v>
      </c>
      <c r="G463" s="6">
        <v>14.327957084577516</v>
      </c>
      <c r="H463" s="5">
        <v>53953.57531640998</v>
      </c>
      <c r="I463" s="5">
        <v>47519.168890216984</v>
      </c>
      <c r="J463" s="5">
        <v>40335.00987848403</v>
      </c>
      <c r="K463" s="5">
        <v>39695.33706234003</v>
      </c>
      <c r="L463" s="6">
        <v>74.82</v>
      </c>
      <c r="M463" s="6">
        <v>32.68</v>
      </c>
      <c r="N463" s="6">
        <v>28.457971815056222</v>
      </c>
      <c r="O463" s="6">
        <v>0.1831671656523149</v>
      </c>
      <c r="P463" s="28"/>
      <c r="Q463" s="31"/>
    </row>
    <row r="464" spans="2:17" ht="12.75">
      <c r="B464" s="3">
        <v>9</v>
      </c>
      <c r="C464" s="4" t="s">
        <v>9</v>
      </c>
      <c r="D464" s="5">
        <v>4601.759714008175</v>
      </c>
      <c r="E464" s="5">
        <v>4958.130813430826</v>
      </c>
      <c r="F464" s="6">
        <v>10.057737217937744</v>
      </c>
      <c r="G464" s="6">
        <v>10.836632052265943</v>
      </c>
      <c r="H464" s="5">
        <v>34845.25862484</v>
      </c>
      <c r="I464" s="5">
        <v>33747.19898721</v>
      </c>
      <c r="J464" s="5">
        <v>26975.888469200014</v>
      </c>
      <c r="K464" s="5">
        <v>26868.61712409001</v>
      </c>
      <c r="L464" s="6">
        <v>70.6752064151982</v>
      </c>
      <c r="M464" s="6">
        <v>31.59</v>
      </c>
      <c r="N464" s="6">
        <v>31.360169406875375</v>
      </c>
      <c r="O464" s="6">
        <v>1.2594405900213728</v>
      </c>
      <c r="P464" s="28"/>
      <c r="Q464" s="31"/>
    </row>
    <row r="465" spans="2:17" ht="12.75">
      <c r="B465" s="3">
        <v>10</v>
      </c>
      <c r="C465" s="4" t="s">
        <v>11</v>
      </c>
      <c r="D465" s="5">
        <v>7120.843999999999</v>
      </c>
      <c r="E465" s="5">
        <v>8905.612</v>
      </c>
      <c r="F465" s="6">
        <v>11.814106197887302</v>
      </c>
      <c r="G465" s="6">
        <v>14.775193210970434</v>
      </c>
      <c r="H465" s="5">
        <v>76017.76552914</v>
      </c>
      <c r="I465" s="5">
        <v>67777.11566964</v>
      </c>
      <c r="J465" s="5">
        <v>51323.623842630004</v>
      </c>
      <c r="K465" s="5">
        <v>50313.82859128</v>
      </c>
      <c r="L465" s="6">
        <v>67.17999999999999</v>
      </c>
      <c r="M465" s="6">
        <v>45.11</v>
      </c>
      <c r="N465" s="6">
        <v>39.632088329944686</v>
      </c>
      <c r="O465" s="6">
        <v>0.6688618390286271</v>
      </c>
      <c r="P465" s="28"/>
      <c r="Q465" s="31"/>
    </row>
    <row r="466" spans="2:17" ht="12.75">
      <c r="B466" s="3">
        <v>11</v>
      </c>
      <c r="C466" s="4" t="s">
        <v>12</v>
      </c>
      <c r="D466" s="5">
        <v>3928.7856481954545</v>
      </c>
      <c r="E466" s="5">
        <v>5328.4607244944955</v>
      </c>
      <c r="F466" s="6">
        <v>9.54514287126016</v>
      </c>
      <c r="G466" s="6">
        <v>12.945709807955415</v>
      </c>
      <c r="H466" s="5">
        <v>40169.659440890005</v>
      </c>
      <c r="I466" s="5">
        <v>38669.14186427001</v>
      </c>
      <c r="J466" s="5">
        <v>34187.637306613986</v>
      </c>
      <c r="K466" s="5">
        <v>31428.453389019993</v>
      </c>
      <c r="L466" s="6">
        <v>75.76331138301813</v>
      </c>
      <c r="M466" s="6">
        <v>28.939999999999998</v>
      </c>
      <c r="N466" s="6">
        <v>26.49492361089757</v>
      </c>
      <c r="O466" s="6">
        <v>3.57237241742272</v>
      </c>
      <c r="P466" s="28"/>
      <c r="Q466" s="31"/>
    </row>
    <row r="467" spans="2:17" ht="12.75">
      <c r="B467" s="3">
        <v>12</v>
      </c>
      <c r="C467" s="4" t="s">
        <v>61</v>
      </c>
      <c r="D467" s="5">
        <v>2945.882731825876</v>
      </c>
      <c r="E467" s="5">
        <v>3174.5129851422757</v>
      </c>
      <c r="F467" s="6">
        <v>10.55393906017994</v>
      </c>
      <c r="G467" s="6">
        <v>11.373031325715994</v>
      </c>
      <c r="H467" s="5">
        <v>25621.132801329997</v>
      </c>
      <c r="I467" s="5">
        <v>24936.91819641</v>
      </c>
      <c r="J467" s="5">
        <v>21620.13586026</v>
      </c>
      <c r="K467" s="5">
        <v>21511.96756794</v>
      </c>
      <c r="L467" s="6">
        <v>77.53999999999999</v>
      </c>
      <c r="M467" s="6">
        <v>26.93</v>
      </c>
      <c r="N467" s="6">
        <v>23.429829604626804</v>
      </c>
      <c r="O467" s="6">
        <v>1.8064577018125354</v>
      </c>
      <c r="P467" s="28"/>
      <c r="Q467" s="31"/>
    </row>
    <row r="468" spans="2:17" ht="12.75">
      <c r="B468" s="3">
        <v>13</v>
      </c>
      <c r="C468" s="4" t="s">
        <v>52</v>
      </c>
      <c r="D468" s="5">
        <v>5325.378688348128</v>
      </c>
      <c r="E468" s="5">
        <v>6380.759922011629</v>
      </c>
      <c r="F468" s="6">
        <v>10.463567199926286</v>
      </c>
      <c r="G468" s="6">
        <v>12.537232399387358</v>
      </c>
      <c r="H468" s="5">
        <v>53848.167631954304</v>
      </c>
      <c r="I468" s="5">
        <v>52354.2871152195</v>
      </c>
      <c r="J468" s="5">
        <v>45397.39416186998</v>
      </c>
      <c r="K468" s="5">
        <v>44089.43017258998</v>
      </c>
      <c r="L468" s="6">
        <v>76.46438179031719</v>
      </c>
      <c r="M468" s="6">
        <v>27.02</v>
      </c>
      <c r="N468" s="6">
        <v>26.299896614664885</v>
      </c>
      <c r="O468" s="6">
        <v>1.8253115121439973</v>
      </c>
      <c r="P468" s="28"/>
      <c r="Q468" s="31"/>
    </row>
    <row r="469" spans="2:17" ht="12.75">
      <c r="B469" s="3">
        <v>14</v>
      </c>
      <c r="C469" s="4" t="s">
        <v>13</v>
      </c>
      <c r="D469" s="5">
        <v>2927.160605889791</v>
      </c>
      <c r="E469" s="5">
        <v>3127.524489298491</v>
      </c>
      <c r="F469" s="6">
        <v>13.481773488353424</v>
      </c>
      <c r="G469" s="6">
        <v>14.404599685839035</v>
      </c>
      <c r="H469" s="5">
        <v>20456.39264555</v>
      </c>
      <c r="I469" s="5">
        <v>20300.71379835</v>
      </c>
      <c r="J469" s="5">
        <v>17746.01531547</v>
      </c>
      <c r="K469" s="5">
        <v>17746.01531547</v>
      </c>
      <c r="L469" s="6">
        <v>76.39762997483453</v>
      </c>
      <c r="M469" s="6">
        <v>26.36</v>
      </c>
      <c r="N469" s="6">
        <v>20.3009092033203</v>
      </c>
      <c r="O469" s="6">
        <v>1.1558555900212317</v>
      </c>
      <c r="P469" s="28"/>
      <c r="Q469" s="31"/>
    </row>
    <row r="470" spans="2:17" ht="12.75">
      <c r="B470" s="3">
        <v>15</v>
      </c>
      <c r="C470" s="4" t="s">
        <v>14</v>
      </c>
      <c r="D470" s="5">
        <v>4301.332027843264</v>
      </c>
      <c r="E470" s="5">
        <v>4696.840318166663</v>
      </c>
      <c r="F470" s="6">
        <v>11.480298586957689</v>
      </c>
      <c r="G470" s="6">
        <v>12.535914204896038</v>
      </c>
      <c r="H470" s="5">
        <v>44701.02516374999</v>
      </c>
      <c r="I470" s="5">
        <v>43031.699852410005</v>
      </c>
      <c r="J470" s="5">
        <v>36967.81584931007</v>
      </c>
      <c r="K470" s="5">
        <v>35943.34525455007</v>
      </c>
      <c r="L470" s="6">
        <v>75.92</v>
      </c>
      <c r="M470" s="6">
        <v>26.72</v>
      </c>
      <c r="N470" s="6">
        <v>21.06608563558078</v>
      </c>
      <c r="O470" s="6">
        <v>0.45014831462677746</v>
      </c>
      <c r="P470" s="28"/>
      <c r="Q470" s="31"/>
    </row>
    <row r="471" spans="2:17" ht="12.75">
      <c r="B471" s="3">
        <v>16</v>
      </c>
      <c r="C471" s="4" t="s">
        <v>15</v>
      </c>
      <c r="D471" s="5">
        <v>3350.5134996359084</v>
      </c>
      <c r="E471" s="5">
        <v>3677.1757772404085</v>
      </c>
      <c r="F471" s="6">
        <v>10.3318191176303</v>
      </c>
      <c r="G471" s="6">
        <v>11.339132045970862</v>
      </c>
      <c r="H471" s="5">
        <v>34738.47124661</v>
      </c>
      <c r="I471" s="5">
        <v>33701.99404585</v>
      </c>
      <c r="J471" s="5">
        <v>27467.4807133701</v>
      </c>
      <c r="K471" s="5">
        <v>27352.247581760097</v>
      </c>
      <c r="L471" s="6">
        <v>74.12953325322849</v>
      </c>
      <c r="M471" s="6">
        <v>32.190000000000005</v>
      </c>
      <c r="N471" s="6">
        <v>24.516662812184578</v>
      </c>
      <c r="O471" s="6">
        <v>2.912891780717783</v>
      </c>
      <c r="P471" s="28"/>
      <c r="Q471" s="31"/>
    </row>
    <row r="472" spans="2:17" ht="12.75">
      <c r="B472" s="3">
        <v>17</v>
      </c>
      <c r="C472" s="4" t="s">
        <v>16</v>
      </c>
      <c r="D472" s="5">
        <v>4159.486811414273</v>
      </c>
      <c r="E472" s="5">
        <v>4975.78477109962</v>
      </c>
      <c r="F472" s="6">
        <v>9.064661085120449</v>
      </c>
      <c r="G472" s="6">
        <v>10.843597931059644</v>
      </c>
      <c r="H472" s="5">
        <v>41156.442784622945</v>
      </c>
      <c r="I472" s="5">
        <v>36950.21169461005</v>
      </c>
      <c r="J472" s="5">
        <v>33811.30811702999</v>
      </c>
      <c r="K472" s="5">
        <v>31480.266128949992</v>
      </c>
      <c r="L472" s="6">
        <v>76.19323347404807</v>
      </c>
      <c r="M472" s="6">
        <v>23.57</v>
      </c>
      <c r="N472" s="6">
        <v>21.71726311480679</v>
      </c>
      <c r="O472" s="6">
        <v>0.905354930635819</v>
      </c>
      <c r="P472" s="28"/>
      <c r="Q472" s="31"/>
    </row>
    <row r="473" spans="2:17" ht="12.75">
      <c r="B473" s="3">
        <v>18</v>
      </c>
      <c r="C473" s="4" t="s">
        <v>17</v>
      </c>
      <c r="D473" s="5">
        <v>3729.812916254953</v>
      </c>
      <c r="E473" s="5">
        <v>5389.030008844953</v>
      </c>
      <c r="F473" s="6">
        <v>7.506284206809479</v>
      </c>
      <c r="G473" s="6">
        <v>10.845474492600564</v>
      </c>
      <c r="H473" s="5">
        <v>45113.98395248</v>
      </c>
      <c r="I473" s="5">
        <v>44230.69308478</v>
      </c>
      <c r="J473" s="5">
        <v>38973.95212371999</v>
      </c>
      <c r="K473" s="5">
        <v>37846.99308427999</v>
      </c>
      <c r="L473" s="6">
        <v>78.84</v>
      </c>
      <c r="M473" s="6">
        <v>24</v>
      </c>
      <c r="N473" s="6">
        <v>26.09868770934262</v>
      </c>
      <c r="O473" s="6">
        <v>1.724793357717707</v>
      </c>
      <c r="P473" s="28"/>
      <c r="Q473" s="31"/>
    </row>
    <row r="474" spans="2:17" ht="12.75">
      <c r="B474" s="3">
        <v>19</v>
      </c>
      <c r="C474" s="4" t="s">
        <v>51</v>
      </c>
      <c r="D474" s="5">
        <v>7332.967178549999</v>
      </c>
      <c r="E474" s="5">
        <v>8268.387802648063</v>
      </c>
      <c r="F474" s="6">
        <v>11.34388315577529</v>
      </c>
      <c r="G474" s="6">
        <v>12.790951171067988</v>
      </c>
      <c r="H474" s="5">
        <v>63096.03884799</v>
      </c>
      <c r="I474" s="5">
        <v>61178.654754079995</v>
      </c>
      <c r="J474" s="5">
        <v>52101.68732969998</v>
      </c>
      <c r="K474" s="5">
        <v>52101.68732969998</v>
      </c>
      <c r="L474" s="6">
        <v>75.97</v>
      </c>
      <c r="M474" s="6">
        <v>31.31</v>
      </c>
      <c r="N474" s="6">
        <v>21.80365809760226</v>
      </c>
      <c r="O474" s="6">
        <v>1.9789557920750682</v>
      </c>
      <c r="P474" s="28"/>
      <c r="Q474" s="31"/>
    </row>
    <row r="475" spans="2:17" ht="12.75">
      <c r="B475" s="3">
        <v>20</v>
      </c>
      <c r="C475" s="4" t="s">
        <v>62</v>
      </c>
      <c r="D475" s="5">
        <v>3768.424805802995</v>
      </c>
      <c r="E475" s="5">
        <v>4688.597953513145</v>
      </c>
      <c r="F475" s="6">
        <v>9.736107172000118</v>
      </c>
      <c r="G475" s="6">
        <v>12.113467699164387</v>
      </c>
      <c r="H475" s="5">
        <v>36947.70952469</v>
      </c>
      <c r="I475" s="5">
        <v>36501.429812279996</v>
      </c>
      <c r="J475" s="5">
        <v>31881.904396929993</v>
      </c>
      <c r="K475" s="5">
        <v>31881.904396929996</v>
      </c>
      <c r="L475" s="6">
        <v>78.53</v>
      </c>
      <c r="M475" s="6">
        <v>22.5</v>
      </c>
      <c r="N475" s="6">
        <v>24.48652810110665</v>
      </c>
      <c r="O475" s="6">
        <v>2.3455316977928327</v>
      </c>
      <c r="P475" s="28"/>
      <c r="Q475" s="31"/>
    </row>
    <row r="476" spans="2:17" ht="12.75">
      <c r="B476" s="3">
        <v>21</v>
      </c>
      <c r="C476" s="4" t="s">
        <v>19</v>
      </c>
      <c r="D476" s="5">
        <v>4594.142437573637</v>
      </c>
      <c r="E476" s="5">
        <v>4940.466283117037</v>
      </c>
      <c r="F476" s="6">
        <v>11.482385916719414</v>
      </c>
      <c r="G476" s="6">
        <v>12.347971627377499</v>
      </c>
      <c r="H476" s="5">
        <v>41402.73218287011</v>
      </c>
      <c r="I476" s="5">
        <v>41323.79404344012</v>
      </c>
      <c r="J476" s="5">
        <v>33661.993349179</v>
      </c>
      <c r="K476" s="5">
        <v>33279.9090361</v>
      </c>
      <c r="L476" s="6">
        <v>73.28</v>
      </c>
      <c r="M476" s="6">
        <v>30.490000000000002</v>
      </c>
      <c r="N476" s="6">
        <v>27.839393017059244</v>
      </c>
      <c r="O476" s="6">
        <v>1.7238065635948214</v>
      </c>
      <c r="P476" s="28"/>
      <c r="Q476" s="31"/>
    </row>
    <row r="477" spans="2:17" ht="12.75">
      <c r="B477" s="3">
        <v>22</v>
      </c>
      <c r="C477" s="4" t="s">
        <v>20</v>
      </c>
      <c r="D477" s="5">
        <v>3475.88397309</v>
      </c>
      <c r="E477" s="5">
        <v>3823.96117709</v>
      </c>
      <c r="F477" s="6">
        <v>9.787236950452705</v>
      </c>
      <c r="G477" s="6">
        <v>10.76733700528007</v>
      </c>
      <c r="H477" s="5">
        <v>35263.659165619996</v>
      </c>
      <c r="I477" s="5">
        <v>34323.42904823</v>
      </c>
      <c r="J477" s="5">
        <v>29227.804754960005</v>
      </c>
      <c r="K477" s="5">
        <v>29177.809479870004</v>
      </c>
      <c r="L477" s="6">
        <v>77.32</v>
      </c>
      <c r="M477" s="6">
        <v>28.93</v>
      </c>
      <c r="N477" s="6">
        <v>24.93681602821581</v>
      </c>
      <c r="O477" s="6">
        <v>2.6889261175067602</v>
      </c>
      <c r="P477" s="28"/>
      <c r="Q477" s="31"/>
    </row>
    <row r="478" spans="2:17" ht="12.75">
      <c r="B478" s="3">
        <v>23</v>
      </c>
      <c r="C478" s="4" t="s">
        <v>37</v>
      </c>
      <c r="D478" s="5">
        <v>-304.94880852000006</v>
      </c>
      <c r="E478" s="5">
        <v>-304.94880852000006</v>
      </c>
      <c r="F478" s="6">
        <v>-3.3013582987405248</v>
      </c>
      <c r="G478" s="6">
        <v>-3.3013582987405248</v>
      </c>
      <c r="H478" s="5">
        <v>7350.03002469</v>
      </c>
      <c r="I478" s="5">
        <v>7165.59786776</v>
      </c>
      <c r="J478" s="5">
        <v>8994.98176859</v>
      </c>
      <c r="K478" s="5">
        <v>8986.78464823</v>
      </c>
      <c r="L478" s="6">
        <v>130.99</v>
      </c>
      <c r="M478" s="6">
        <v>8.39</v>
      </c>
      <c r="N478" s="6">
        <v>17.74836265781013</v>
      </c>
      <c r="O478" s="6">
        <v>38.02608643014701</v>
      </c>
      <c r="P478" s="28"/>
      <c r="Q478" s="31"/>
    </row>
    <row r="479" spans="2:17" ht="12.75">
      <c r="B479" s="3">
        <v>24</v>
      </c>
      <c r="C479" s="4" t="s">
        <v>21</v>
      </c>
      <c r="D479" s="5">
        <v>3276.2885420854536</v>
      </c>
      <c r="E479" s="5">
        <v>4089.7902157038534</v>
      </c>
      <c r="F479" s="6">
        <v>8.887037975681618</v>
      </c>
      <c r="G479" s="6">
        <v>11.093687412646474</v>
      </c>
      <c r="H479" s="5">
        <v>36550.28553916709</v>
      </c>
      <c r="I479" s="5">
        <v>34144.85260988002</v>
      </c>
      <c r="J479" s="5">
        <v>28020.917323681035</v>
      </c>
      <c r="K479" s="5">
        <v>27986.192864329034</v>
      </c>
      <c r="L479" s="6">
        <v>72.66179778705622</v>
      </c>
      <c r="M479" s="6">
        <v>32.65</v>
      </c>
      <c r="N479" s="6">
        <v>23.474223313750855</v>
      </c>
      <c r="O479" s="6">
        <v>0.39996509748552983</v>
      </c>
      <c r="P479" s="28"/>
      <c r="Q479" s="31"/>
    </row>
    <row r="480" spans="2:17" ht="12.75">
      <c r="B480" s="3">
        <v>25</v>
      </c>
      <c r="C480" s="4" t="s">
        <v>63</v>
      </c>
      <c r="D480" s="5">
        <v>3631.4330562009154</v>
      </c>
      <c r="E480" s="5">
        <v>3931.083959925066</v>
      </c>
      <c r="F480" s="6">
        <v>9.849957100413038</v>
      </c>
      <c r="G480" s="6">
        <v>10.662735004095692</v>
      </c>
      <c r="H480" s="5">
        <v>45667.82272759343</v>
      </c>
      <c r="I480" s="5">
        <v>45102.26052183128</v>
      </c>
      <c r="J480" s="5">
        <v>30034.974684340006</v>
      </c>
      <c r="K480" s="5">
        <v>30034.974684340006</v>
      </c>
      <c r="L480" s="6">
        <v>61.629999999999995</v>
      </c>
      <c r="M480" s="6">
        <v>41.72</v>
      </c>
      <c r="N480" s="6">
        <v>32.18381415029253</v>
      </c>
      <c r="O480" s="6">
        <v>5.70774236821297</v>
      </c>
      <c r="P480" s="28"/>
      <c r="Q480" s="31"/>
    </row>
    <row r="481" spans="2:17" ht="12.75">
      <c r="B481" s="3">
        <v>26</v>
      </c>
      <c r="C481" s="4" t="s">
        <v>29</v>
      </c>
      <c r="D481" s="5">
        <v>2354.2934979411907</v>
      </c>
      <c r="E481" s="5">
        <v>2589.397925121291</v>
      </c>
      <c r="F481" s="6">
        <v>10.525664819503504</v>
      </c>
      <c r="G481" s="6">
        <v>11.576778625086005</v>
      </c>
      <c r="H481" s="5">
        <v>22567.29768404029</v>
      </c>
      <c r="I481" s="5">
        <v>22136.61933793029</v>
      </c>
      <c r="J481" s="5">
        <v>19637.019513700005</v>
      </c>
      <c r="K481" s="5">
        <v>19330.757396410005</v>
      </c>
      <c r="L481" s="6">
        <v>78.93</v>
      </c>
      <c r="M481" s="6">
        <v>23.94</v>
      </c>
      <c r="N481" s="6">
        <v>21.986887450711805</v>
      </c>
      <c r="O481" s="6">
        <v>0.977274878656113</v>
      </c>
      <c r="P481" s="28"/>
      <c r="Q481" s="31"/>
    </row>
    <row r="482" spans="2:17" ht="12.75">
      <c r="B482" s="3">
        <v>27</v>
      </c>
      <c r="C482" s="4" t="s">
        <v>30</v>
      </c>
      <c r="D482" s="5">
        <v>3147.270799401783</v>
      </c>
      <c r="E482" s="5">
        <v>3363.1193330417827</v>
      </c>
      <c r="F482" s="6">
        <v>13.134162267025992</v>
      </c>
      <c r="G482" s="6">
        <v>14.03493943131266</v>
      </c>
      <c r="H482" s="5">
        <v>22565.37114558501</v>
      </c>
      <c r="I482" s="5">
        <v>21260.42045470501</v>
      </c>
      <c r="J482" s="5">
        <v>18891.17796016</v>
      </c>
      <c r="K482" s="5">
        <v>18214.40523392</v>
      </c>
      <c r="L482" s="6">
        <v>74.62567854988207</v>
      </c>
      <c r="M482" s="6">
        <v>22.2</v>
      </c>
      <c r="N482" s="6">
        <v>24.549650859729272</v>
      </c>
      <c r="O482" s="6">
        <v>1.6036546522344728</v>
      </c>
      <c r="P482" s="28"/>
      <c r="Q482" s="31"/>
    </row>
    <row r="483" spans="2:17" ht="12.75">
      <c r="B483" s="3">
        <v>28</v>
      </c>
      <c r="C483" s="4" t="s">
        <v>31</v>
      </c>
      <c r="D483" s="5">
        <v>3350.3801632810687</v>
      </c>
      <c r="E483" s="5">
        <v>3628.839752298569</v>
      </c>
      <c r="F483" s="6">
        <v>11.936274681969557</v>
      </c>
      <c r="G483" s="6">
        <v>12.928332293451541</v>
      </c>
      <c r="H483" s="5">
        <v>27370.67213561994</v>
      </c>
      <c r="I483" s="5">
        <v>26685.85757608994</v>
      </c>
      <c r="J483" s="5">
        <v>24135.417514110024</v>
      </c>
      <c r="K483" s="5">
        <v>24102.970813770025</v>
      </c>
      <c r="L483" s="6">
        <v>77.78367820075447</v>
      </c>
      <c r="M483" s="6">
        <v>23.369999999999997</v>
      </c>
      <c r="N483" s="6">
        <v>21.56642274629457</v>
      </c>
      <c r="O483" s="6">
        <v>2.5412657994063204</v>
      </c>
      <c r="P483" s="28"/>
      <c r="Q483" s="31"/>
    </row>
    <row r="484" spans="2:17" ht="12.75">
      <c r="B484" s="3">
        <v>29</v>
      </c>
      <c r="C484" s="4" t="s">
        <v>32</v>
      </c>
      <c r="D484" s="5">
        <v>2471.2847623845455</v>
      </c>
      <c r="E484" s="5">
        <v>2685.9530034693453</v>
      </c>
      <c r="F484" s="6">
        <v>10.117467921341758</v>
      </c>
      <c r="G484" s="6">
        <v>10.996322141610024</v>
      </c>
      <c r="H484" s="5">
        <v>25389.32588883366</v>
      </c>
      <c r="I484" s="5">
        <v>25258.34598551016</v>
      </c>
      <c r="J484" s="5">
        <v>21320.909150749994</v>
      </c>
      <c r="K484" s="5">
        <v>21306.012845949994</v>
      </c>
      <c r="L484" s="6">
        <v>77.09</v>
      </c>
      <c r="M484" s="6">
        <v>24.42</v>
      </c>
      <c r="N484" s="6">
        <v>17.964161384296375</v>
      </c>
      <c r="O484" s="6">
        <v>0.6483691018172983</v>
      </c>
      <c r="P484" s="28"/>
      <c r="Q484" s="31"/>
    </row>
    <row r="485" spans="2:17" ht="12.75">
      <c r="B485" s="3">
        <v>30</v>
      </c>
      <c r="C485" s="4" t="s">
        <v>33</v>
      </c>
      <c r="D485" s="5">
        <v>3593.4285195731436</v>
      </c>
      <c r="E485" s="5">
        <v>4299.94864224533</v>
      </c>
      <c r="F485" s="6">
        <v>9.759957936956445</v>
      </c>
      <c r="G485" s="6">
        <v>11.678907108015219</v>
      </c>
      <c r="H485" s="5">
        <v>35436.663534823696</v>
      </c>
      <c r="I485" s="5">
        <v>33885.9481676765</v>
      </c>
      <c r="J485" s="5">
        <v>30675.99524970448</v>
      </c>
      <c r="K485" s="5">
        <v>30675.99524970448</v>
      </c>
      <c r="L485" s="6">
        <v>79.1304850721552</v>
      </c>
      <c r="M485" s="6">
        <v>21.07</v>
      </c>
      <c r="N485" s="6">
        <v>24.235847940265295</v>
      </c>
      <c r="O485" s="6">
        <v>0.04546822379017766</v>
      </c>
      <c r="P485" s="28"/>
      <c r="Q485" s="31"/>
    </row>
    <row r="486" spans="2:17" ht="12.75">
      <c r="B486" s="3"/>
      <c r="C486" s="7" t="s">
        <v>26</v>
      </c>
      <c r="D486" s="8">
        <f>SUM(D459:D485)</f>
        <v>121989.80871538288</v>
      </c>
      <c r="E486" s="8">
        <f>SUM(E459:E485)</f>
        <v>142407.88902538217</v>
      </c>
      <c r="F486" s="9">
        <v>10.344013254639064</v>
      </c>
      <c r="G486" s="9">
        <v>12.07534553218763</v>
      </c>
      <c r="H486" s="8">
        <f>SUM(H459:H485)</f>
        <v>1211994.2617381124</v>
      </c>
      <c r="I486" s="8">
        <f>SUM(I459:I485)</f>
        <v>1117057.600405204</v>
      </c>
      <c r="J486" s="8">
        <f>SUM(J459:J485)</f>
        <v>929350.242660047</v>
      </c>
      <c r="K486" s="8">
        <f>SUM(K459:K485)</f>
        <v>911788.0558691259</v>
      </c>
      <c r="L486" s="9">
        <f>(((AVERAGE(L459:L485))))</f>
        <v>76.0238226925349</v>
      </c>
      <c r="M486" s="9">
        <v>32.20132158808377</v>
      </c>
      <c r="N486" s="9">
        <v>27.477221316247984</v>
      </c>
      <c r="O486" s="9">
        <v>2.03</v>
      </c>
      <c r="P486" s="28"/>
      <c r="Q486" s="31"/>
    </row>
    <row r="487" spans="2:17" ht="12.75">
      <c r="B487" s="3"/>
      <c r="C487" s="7" t="s">
        <v>27</v>
      </c>
      <c r="D487" s="8">
        <f>D486+D458</f>
        <v>148669.2277422429</v>
      </c>
      <c r="E487" s="8">
        <f>E486+E458</f>
        <v>172626.4070824925</v>
      </c>
      <c r="F487" s="9">
        <v>10.22615734560561</v>
      </c>
      <c r="G487" s="9">
        <v>11.874042985497676</v>
      </c>
      <c r="H487" s="8">
        <f>H486+H458</f>
        <v>1493546.5315953125</v>
      </c>
      <c r="I487" s="8">
        <f>I486+I458</f>
        <v>1398122.4055020341</v>
      </c>
      <c r="J487" s="8">
        <f>J486+J458</f>
        <v>1129229.605713427</v>
      </c>
      <c r="K487" s="8">
        <f>K486+K458</f>
        <v>1057141.6574634258</v>
      </c>
      <c r="L487" s="9">
        <f>((AVERAGE(L455:L457,L459:L485)))</f>
        <v>74.9461070899481</v>
      </c>
      <c r="M487" s="9">
        <v>33.103779853863955</v>
      </c>
      <c r="N487" s="9">
        <v>29.08738338293381</v>
      </c>
      <c r="O487" s="9">
        <v>2.41</v>
      </c>
      <c r="P487" s="29"/>
      <c r="Q487" s="32"/>
    </row>
    <row r="488" spans="2:15" ht="12.75">
      <c r="B488" s="10" t="s">
        <v>1</v>
      </c>
      <c r="C488" s="11"/>
      <c r="D488" s="12"/>
      <c r="E488" s="12"/>
      <c r="F488" s="13"/>
      <c r="G488" s="14"/>
      <c r="H488" s="12"/>
      <c r="I488" s="12"/>
      <c r="J488" s="12"/>
      <c r="K488" s="12"/>
      <c r="L488" s="11"/>
      <c r="M488" s="15"/>
      <c r="N488" s="15"/>
      <c r="O488" s="11"/>
    </row>
    <row r="489" spans="2:15" ht="12.75">
      <c r="B489" s="11" t="s">
        <v>58</v>
      </c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4"/>
    </row>
    <row r="490" spans="2:15" ht="12.75">
      <c r="B490" s="11" t="s">
        <v>59</v>
      </c>
      <c r="C490" s="11"/>
      <c r="D490" s="11"/>
      <c r="E490" s="11"/>
      <c r="F490" s="11"/>
      <c r="G490" s="11"/>
      <c r="H490" s="11"/>
      <c r="I490" s="11"/>
      <c r="J490" s="11"/>
      <c r="K490" s="11"/>
      <c r="L490" s="14"/>
      <c r="M490" s="11"/>
      <c r="N490" s="11"/>
      <c r="O490" s="11"/>
    </row>
    <row r="491" spans="2:15" ht="12.75">
      <c r="B491" s="11" t="s">
        <v>60</v>
      </c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2:15" ht="12.75">
      <c r="B492" s="11" t="s">
        <v>25</v>
      </c>
      <c r="C492" s="11"/>
      <c r="D492" s="11"/>
      <c r="E492" s="11"/>
      <c r="F492" s="11"/>
      <c r="G492" s="11"/>
      <c r="H492" s="11"/>
      <c r="I492" s="11"/>
      <c r="J492" s="12"/>
      <c r="K492" s="11"/>
      <c r="L492" s="11"/>
      <c r="M492" s="11"/>
      <c r="N492" s="11"/>
      <c r="O492" s="11"/>
    </row>
    <row r="493" spans="2:15" ht="12.75">
      <c r="B493" s="11" t="s">
        <v>45</v>
      </c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2:15" ht="12.75">
      <c r="B494" s="11" t="s">
        <v>49</v>
      </c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2:15" ht="12.75">
      <c r="B495" s="11" t="s">
        <v>50</v>
      </c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2:15" ht="12.75">
      <c r="B496" s="11" t="s">
        <v>53</v>
      </c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2:15" ht="12.75">
      <c r="B497" s="11" t="s">
        <v>57</v>
      </c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2:15" ht="12.75">
      <c r="B498" s="11" t="s">
        <v>56</v>
      </c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2:15" ht="12.75">
      <c r="B499" s="16" t="s">
        <v>28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2:15" ht="12.75">
      <c r="B500" s="16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2:15" ht="12.75">
      <c r="B501" s="16" t="s">
        <v>65</v>
      </c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2:17" ht="23.25">
      <c r="B502" s="33" t="s">
        <v>23</v>
      </c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</row>
    <row r="503" spans="1:17" ht="15">
      <c r="A503" s="34" t="s">
        <v>69</v>
      </c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</row>
    <row r="504" spans="2:17" ht="12.75" customHeight="1">
      <c r="B504" s="35" t="s">
        <v>22</v>
      </c>
      <c r="C504" s="27" t="s">
        <v>0</v>
      </c>
      <c r="D504" s="37" t="s">
        <v>2</v>
      </c>
      <c r="E504" s="38"/>
      <c r="F504" s="38"/>
      <c r="G504" s="39"/>
      <c r="H504" s="37" t="s">
        <v>3</v>
      </c>
      <c r="I504" s="38"/>
      <c r="J504" s="38"/>
      <c r="K504" s="38"/>
      <c r="L504" s="38"/>
      <c r="M504" s="38"/>
      <c r="N504" s="39"/>
      <c r="O504" s="40" t="s">
        <v>39</v>
      </c>
      <c r="P504" s="40" t="s">
        <v>54</v>
      </c>
      <c r="Q504" s="40" t="s">
        <v>55</v>
      </c>
    </row>
    <row r="505" spans="2:17" ht="59.25" customHeight="1">
      <c r="B505" s="36"/>
      <c r="C505" s="29"/>
      <c r="D505" s="2" t="s">
        <v>47</v>
      </c>
      <c r="E505" s="2" t="s">
        <v>44</v>
      </c>
      <c r="F505" s="2" t="s">
        <v>34</v>
      </c>
      <c r="G505" s="2" t="s">
        <v>35</v>
      </c>
      <c r="H505" s="2" t="s">
        <v>40</v>
      </c>
      <c r="I505" s="2" t="s">
        <v>41</v>
      </c>
      <c r="J505" s="2" t="s">
        <v>42</v>
      </c>
      <c r="K505" s="2" t="s">
        <v>43</v>
      </c>
      <c r="L505" s="2" t="s">
        <v>67</v>
      </c>
      <c r="M505" s="2" t="s">
        <v>36</v>
      </c>
      <c r="N505" s="2" t="s">
        <v>38</v>
      </c>
      <c r="O505" s="41"/>
      <c r="P505" s="41"/>
      <c r="Q505" s="41"/>
    </row>
    <row r="506" spans="2:17" ht="12.75">
      <c r="B506" s="3">
        <v>1</v>
      </c>
      <c r="C506" s="4" t="s">
        <v>5</v>
      </c>
      <c r="D506" s="5">
        <v>3767.337</v>
      </c>
      <c r="E506" s="5">
        <v>4411.567</v>
      </c>
      <c r="F506" s="6">
        <v>6.462139619882837</v>
      </c>
      <c r="G506" s="6">
        <v>7.56719186429769</v>
      </c>
      <c r="H506" s="5">
        <v>74329.97952444998</v>
      </c>
      <c r="I506" s="5">
        <v>74083.58287447998</v>
      </c>
      <c r="J506" s="5">
        <v>52663.40583429</v>
      </c>
      <c r="K506" s="5">
        <v>52658.54437521</v>
      </c>
      <c r="L506" s="6">
        <v>65.38000000000001</v>
      </c>
      <c r="M506" s="6">
        <v>35.15</v>
      </c>
      <c r="N506" s="6">
        <v>30.55427016746077</v>
      </c>
      <c r="O506" s="6">
        <v>3.70005436459921</v>
      </c>
      <c r="P506" s="27">
        <v>23.31</v>
      </c>
      <c r="Q506" s="30">
        <v>14.44</v>
      </c>
    </row>
    <row r="507" spans="2:17" ht="12.75">
      <c r="B507" s="3">
        <v>2</v>
      </c>
      <c r="C507" s="4" t="s">
        <v>6</v>
      </c>
      <c r="D507" s="5">
        <v>7667.7960544700045</v>
      </c>
      <c r="E507" s="5">
        <v>7971.969671391496</v>
      </c>
      <c r="F507" s="6">
        <v>10.38504944835392</v>
      </c>
      <c r="G507" s="6">
        <v>10.797013724682431</v>
      </c>
      <c r="H507" s="5">
        <v>119155.64000000001</v>
      </c>
      <c r="I507" s="5">
        <v>118868.19</v>
      </c>
      <c r="J507" s="5">
        <v>72733.32999999999</v>
      </c>
      <c r="K507" s="5">
        <v>72714.93</v>
      </c>
      <c r="L507" s="6">
        <v>62.83</v>
      </c>
      <c r="M507" s="6">
        <v>46.67</v>
      </c>
      <c r="N507" s="6">
        <v>44.81968944660978</v>
      </c>
      <c r="O507" s="6">
        <v>3.378267275221394</v>
      </c>
      <c r="P507" s="28"/>
      <c r="Q507" s="31"/>
    </row>
    <row r="508" spans="2:17" ht="12.75">
      <c r="B508" s="3">
        <v>3</v>
      </c>
      <c r="C508" s="4" t="s">
        <v>18</v>
      </c>
      <c r="D508" s="5">
        <v>15235.937676999998</v>
      </c>
      <c r="E508" s="5">
        <v>17730.331426679997</v>
      </c>
      <c r="F508" s="6">
        <v>11.017199675276315</v>
      </c>
      <c r="G508" s="6">
        <v>12.820911044512954</v>
      </c>
      <c r="H508" s="5">
        <v>77595.15113424</v>
      </c>
      <c r="I508" s="5">
        <v>77589.18113424</v>
      </c>
      <c r="J508" s="5">
        <v>71373.18</v>
      </c>
      <c r="K508" s="5">
        <v>71373.18</v>
      </c>
      <c r="L508" s="6">
        <v>76.7</v>
      </c>
      <c r="M508" s="6">
        <v>30.28</v>
      </c>
      <c r="N508" s="6">
        <v>25.646765463122644</v>
      </c>
      <c r="O508" s="6">
        <v>4.527707200764965</v>
      </c>
      <c r="P508" s="28"/>
      <c r="Q508" s="31"/>
    </row>
    <row r="509" spans="2:17" ht="12.75">
      <c r="B509" s="3"/>
      <c r="C509" s="7" t="s">
        <v>26</v>
      </c>
      <c r="D509" s="8">
        <f>SUM(D506:D508)</f>
        <v>26671.070731470005</v>
      </c>
      <c r="E509" s="8">
        <f>SUM(E506:E508)</f>
        <v>30113.868098071493</v>
      </c>
      <c r="F509" s="9">
        <v>9.738711630044735</v>
      </c>
      <c r="G509" s="9">
        <v>11.024873404123618</v>
      </c>
      <c r="H509" s="8">
        <f>SUM(H506:H508)</f>
        <v>271080.77065869</v>
      </c>
      <c r="I509" s="8">
        <f>SUM(I506:I508)</f>
        <v>270540.95400872</v>
      </c>
      <c r="J509" s="8">
        <f>SUM(J506:J508)</f>
        <v>196769.91583428998</v>
      </c>
      <c r="K509" s="8">
        <f>SUM(K506:K508)</f>
        <v>196746.65437521</v>
      </c>
      <c r="L509" s="9">
        <f>((AVERAGE(L506:L508)))</f>
        <v>68.30333333333334</v>
      </c>
      <c r="M509" s="9">
        <v>38.843216525189334</v>
      </c>
      <c r="N509" s="9">
        <v>35.48986223128084</v>
      </c>
      <c r="O509" s="9">
        <v>4.611219562109947</v>
      </c>
      <c r="P509" s="28"/>
      <c r="Q509" s="31"/>
    </row>
    <row r="510" spans="2:17" ht="12.75">
      <c r="B510" s="3">
        <v>4</v>
      </c>
      <c r="C510" s="4" t="s">
        <v>4</v>
      </c>
      <c r="D510" s="5">
        <v>9217.647920725909</v>
      </c>
      <c r="E510" s="5">
        <v>10434.27008339471</v>
      </c>
      <c r="F510" s="6">
        <v>10.493519451557573</v>
      </c>
      <c r="G510" s="6">
        <v>11.878541795539192</v>
      </c>
      <c r="H510" s="5">
        <v>109206.18124707001</v>
      </c>
      <c r="I510" s="5">
        <v>90877.25273555</v>
      </c>
      <c r="J510" s="5">
        <v>66996.52288824</v>
      </c>
      <c r="K510" s="5">
        <v>63172.16968396</v>
      </c>
      <c r="L510" s="6">
        <v>65.11800390042666</v>
      </c>
      <c r="M510" s="6">
        <v>40.410000000000004</v>
      </c>
      <c r="N510" s="6">
        <v>37.2134116349591</v>
      </c>
      <c r="O510" s="6">
        <v>1.8233736420407134</v>
      </c>
      <c r="P510" s="28"/>
      <c r="Q510" s="31"/>
    </row>
    <row r="511" spans="2:17" ht="12.75">
      <c r="B511" s="3">
        <v>5</v>
      </c>
      <c r="C511" s="4" t="s">
        <v>7</v>
      </c>
      <c r="D511" s="5">
        <v>9447.781942847274</v>
      </c>
      <c r="E511" s="5">
        <v>11735.040885722474</v>
      </c>
      <c r="F511" s="6">
        <v>8.941356780356921</v>
      </c>
      <c r="G511" s="6">
        <v>11.106012821428273</v>
      </c>
      <c r="H511" s="5">
        <v>93173.1912818</v>
      </c>
      <c r="I511" s="5">
        <v>83918.98291405</v>
      </c>
      <c r="J511" s="5">
        <v>72603.4394786</v>
      </c>
      <c r="K511" s="5">
        <v>70600.90391315</v>
      </c>
      <c r="L511" s="6">
        <v>72.76</v>
      </c>
      <c r="M511" s="6">
        <v>34.089999999999996</v>
      </c>
      <c r="N511" s="6">
        <v>25.076501513684118</v>
      </c>
      <c r="O511" s="6">
        <v>1.2470530806617854</v>
      </c>
      <c r="P511" s="28"/>
      <c r="Q511" s="31"/>
    </row>
    <row r="512" spans="2:17" ht="12.75">
      <c r="B512" s="3">
        <v>6</v>
      </c>
      <c r="C512" s="4" t="s">
        <v>24</v>
      </c>
      <c r="D512" s="5">
        <v>6083.992760168372</v>
      </c>
      <c r="E512" s="5">
        <v>6725.659127594747</v>
      </c>
      <c r="F512" s="6">
        <v>13.803207661099009</v>
      </c>
      <c r="G512" s="6">
        <v>15.259003956044664</v>
      </c>
      <c r="H512" s="5">
        <v>59229.17063616299</v>
      </c>
      <c r="I512" s="5">
        <v>39641.030301023005</v>
      </c>
      <c r="J512" s="5">
        <v>27453.169216383016</v>
      </c>
      <c r="K512" s="5">
        <v>27162.07633926582</v>
      </c>
      <c r="L512" s="6">
        <v>78.70298841007867</v>
      </c>
      <c r="M512" s="6">
        <v>55.34</v>
      </c>
      <c r="N512" s="6">
        <v>40.47948060519382</v>
      </c>
      <c r="O512" s="6">
        <v>0.28101160662375907</v>
      </c>
      <c r="P512" s="28"/>
      <c r="Q512" s="31"/>
    </row>
    <row r="513" spans="2:17" ht="12.75">
      <c r="B513" s="3">
        <v>7</v>
      </c>
      <c r="C513" s="4" t="s">
        <v>8</v>
      </c>
      <c r="D513" s="5">
        <v>6923.742623633353</v>
      </c>
      <c r="E513" s="5">
        <v>8156.296718523501</v>
      </c>
      <c r="F513" s="6">
        <v>9.060601874462812</v>
      </c>
      <c r="G513" s="6">
        <v>10.673556391925516</v>
      </c>
      <c r="H513" s="5">
        <v>75506.85721347746</v>
      </c>
      <c r="I513" s="5">
        <v>66768.93799734143</v>
      </c>
      <c r="J513" s="5">
        <v>57604.558166</v>
      </c>
      <c r="K513" s="5">
        <v>57116.894892998</v>
      </c>
      <c r="L513" s="6">
        <v>73.50999999999999</v>
      </c>
      <c r="M513" s="6">
        <v>26.22</v>
      </c>
      <c r="N513" s="6">
        <v>24.47988477006609</v>
      </c>
      <c r="O513" s="6">
        <v>2.8459484288563415</v>
      </c>
      <c r="P513" s="28"/>
      <c r="Q513" s="31"/>
    </row>
    <row r="514" spans="2:17" ht="12.75">
      <c r="B514" s="3">
        <v>8</v>
      </c>
      <c r="C514" s="4" t="s">
        <v>10</v>
      </c>
      <c r="D514" s="5">
        <v>5429.420281811937</v>
      </c>
      <c r="E514" s="5">
        <v>6856.572469535868</v>
      </c>
      <c r="F514" s="6">
        <v>10.615925123235414</v>
      </c>
      <c r="G514" s="6">
        <v>13.406377874718252</v>
      </c>
      <c r="H514" s="5">
        <v>54793.1055141046</v>
      </c>
      <c r="I514" s="5">
        <v>47765.5519086204</v>
      </c>
      <c r="J514" s="5">
        <v>40314.7901190431</v>
      </c>
      <c r="K514" s="5">
        <v>39527.1732553901</v>
      </c>
      <c r="L514" s="6">
        <v>79.11</v>
      </c>
      <c r="M514" s="6">
        <v>32.36</v>
      </c>
      <c r="N514" s="6">
        <v>29.07790366749205</v>
      </c>
      <c r="O514" s="6">
        <v>0.19499792215222023</v>
      </c>
      <c r="P514" s="28"/>
      <c r="Q514" s="31"/>
    </row>
    <row r="515" spans="2:17" ht="12.75">
      <c r="B515" s="3">
        <v>9</v>
      </c>
      <c r="C515" s="4" t="s">
        <v>9</v>
      </c>
      <c r="D515" s="5">
        <v>4357.71554506</v>
      </c>
      <c r="E515" s="5">
        <v>4693.05905356556</v>
      </c>
      <c r="F515" s="6">
        <v>9.698892963344504</v>
      </c>
      <c r="G515" s="6">
        <v>10.445261275208019</v>
      </c>
      <c r="H515" s="5">
        <v>34640.42941342999</v>
      </c>
      <c r="I515" s="5">
        <v>33501.96089124</v>
      </c>
      <c r="J515" s="5">
        <v>26286.766603269996</v>
      </c>
      <c r="K515" s="5">
        <v>26162.854287219998</v>
      </c>
      <c r="L515" s="6">
        <v>69.13603478812867</v>
      </c>
      <c r="M515" s="6">
        <v>33.89</v>
      </c>
      <c r="N515" s="6">
        <v>31.168308213023238</v>
      </c>
      <c r="O515" s="6">
        <v>1.317354923277165</v>
      </c>
      <c r="P515" s="28"/>
      <c r="Q515" s="31"/>
    </row>
    <row r="516" spans="2:17" ht="12.75">
      <c r="B516" s="3">
        <v>10</v>
      </c>
      <c r="C516" s="4" t="s">
        <v>11</v>
      </c>
      <c r="D516" s="5">
        <v>7066.817999999999</v>
      </c>
      <c r="E516" s="5">
        <v>8723.823</v>
      </c>
      <c r="F516" s="6">
        <v>11.652163540965363</v>
      </c>
      <c r="G516" s="6">
        <v>14.384325774122821</v>
      </c>
      <c r="H516" s="5">
        <v>75096.91968926002</v>
      </c>
      <c r="I516" s="5">
        <v>66643.17751173001</v>
      </c>
      <c r="J516" s="5">
        <v>51681.752693639995</v>
      </c>
      <c r="K516" s="5">
        <v>50589.21835075999</v>
      </c>
      <c r="L516" s="6">
        <v>69.47</v>
      </c>
      <c r="M516" s="6">
        <v>39.46</v>
      </c>
      <c r="N516" s="6">
        <v>31.65340171721927</v>
      </c>
      <c r="O516" s="6">
        <v>0.6631876694713682</v>
      </c>
      <c r="P516" s="28"/>
      <c r="Q516" s="31"/>
    </row>
    <row r="517" spans="2:17" ht="12.75">
      <c r="B517" s="3">
        <v>11</v>
      </c>
      <c r="C517" s="4" t="s">
        <v>12</v>
      </c>
      <c r="D517" s="5">
        <v>3511.2481854783705</v>
      </c>
      <c r="E517" s="5">
        <v>5319.1258871397395</v>
      </c>
      <c r="F517" s="6">
        <v>8.627228029965146</v>
      </c>
      <c r="G517" s="6">
        <v>13.069230519856642</v>
      </c>
      <c r="H517" s="5">
        <v>40418.98053576</v>
      </c>
      <c r="I517" s="5">
        <v>38852.81723508</v>
      </c>
      <c r="J517" s="5">
        <v>33456.3273767005</v>
      </c>
      <c r="K517" s="5">
        <v>30325.77875515</v>
      </c>
      <c r="L517" s="6">
        <v>76.46</v>
      </c>
      <c r="M517" s="6">
        <v>30.23</v>
      </c>
      <c r="N517" s="6">
        <v>13.074977827625252</v>
      </c>
      <c r="O517" s="6">
        <v>3.42062600343519</v>
      </c>
      <c r="P517" s="28"/>
      <c r="Q517" s="31"/>
    </row>
    <row r="518" spans="2:17" ht="12.75">
      <c r="B518" s="3">
        <v>12</v>
      </c>
      <c r="C518" s="4" t="s">
        <v>61</v>
      </c>
      <c r="D518" s="5">
        <v>2671.0337416278758</v>
      </c>
      <c r="E518" s="5">
        <v>2895.2927678997753</v>
      </c>
      <c r="F518" s="6">
        <v>9.582199293186349</v>
      </c>
      <c r="G518" s="6">
        <v>10.386717277943665</v>
      </c>
      <c r="H518" s="5">
        <v>26417.086412340002</v>
      </c>
      <c r="I518" s="5">
        <v>25777.029985630004</v>
      </c>
      <c r="J518" s="5">
        <v>21356.096064060002</v>
      </c>
      <c r="K518" s="5">
        <v>21247.069421260003</v>
      </c>
      <c r="L518" s="6">
        <v>74.21</v>
      </c>
      <c r="M518" s="6">
        <v>26.400000000000002</v>
      </c>
      <c r="N518" s="6">
        <v>24.61239494551053</v>
      </c>
      <c r="O518" s="6">
        <v>1.9271440525107864</v>
      </c>
      <c r="P518" s="28"/>
      <c r="Q518" s="31"/>
    </row>
    <row r="519" spans="2:17" ht="12.75">
      <c r="B519" s="3">
        <v>13</v>
      </c>
      <c r="C519" s="4" t="s">
        <v>52</v>
      </c>
      <c r="D519" s="5">
        <v>5229.458545087448</v>
      </c>
      <c r="E519" s="5">
        <v>6230.660945976028</v>
      </c>
      <c r="F519" s="6">
        <v>10.519510769514273</v>
      </c>
      <c r="G519" s="6">
        <v>12.533516492631605</v>
      </c>
      <c r="H519" s="5">
        <v>54487.497922220995</v>
      </c>
      <c r="I519" s="5">
        <v>52936.944369410194</v>
      </c>
      <c r="J519" s="5">
        <v>43934.319922687</v>
      </c>
      <c r="K519" s="5">
        <v>42306.19704241</v>
      </c>
      <c r="L519" s="6">
        <v>73.10313352308222</v>
      </c>
      <c r="M519" s="6">
        <v>29.470000000000002</v>
      </c>
      <c r="N519" s="6">
        <v>26.300442514936616</v>
      </c>
      <c r="O519" s="6">
        <v>1.9909398662388635</v>
      </c>
      <c r="P519" s="28"/>
      <c r="Q519" s="31"/>
    </row>
    <row r="520" spans="2:17" ht="12.75">
      <c r="B520" s="3">
        <v>14</v>
      </c>
      <c r="C520" s="4" t="s">
        <v>13</v>
      </c>
      <c r="D520" s="5">
        <v>2724.226941368</v>
      </c>
      <c r="E520" s="5">
        <v>2921.25453185</v>
      </c>
      <c r="F520" s="6">
        <v>12.818762645513477</v>
      </c>
      <c r="G520" s="6">
        <v>13.745869663894958</v>
      </c>
      <c r="H520" s="5">
        <v>20612.498018569997</v>
      </c>
      <c r="I520" s="5">
        <v>20458.298217</v>
      </c>
      <c r="J520" s="5">
        <v>17204.694731859996</v>
      </c>
      <c r="K520" s="5">
        <v>17204.694731859996</v>
      </c>
      <c r="L520" s="6">
        <v>75.67693131635919</v>
      </c>
      <c r="M520" s="6">
        <v>29.45</v>
      </c>
      <c r="N520" s="6">
        <v>21.357109639689995</v>
      </c>
      <c r="O520" s="6">
        <v>0.7093930938793296</v>
      </c>
      <c r="P520" s="28"/>
      <c r="Q520" s="31"/>
    </row>
    <row r="521" spans="2:17" ht="12.75">
      <c r="B521" s="3">
        <v>15</v>
      </c>
      <c r="C521" s="4" t="s">
        <v>14</v>
      </c>
      <c r="D521" s="5">
        <v>3960.256480475113</v>
      </c>
      <c r="E521" s="5">
        <v>4338.470797800113</v>
      </c>
      <c r="F521" s="6">
        <v>10.688360177728997</v>
      </c>
      <c r="G521" s="6">
        <v>11.709125087242764</v>
      </c>
      <c r="H521" s="5">
        <v>44102.547127109996</v>
      </c>
      <c r="I521" s="5">
        <v>42369.30054763</v>
      </c>
      <c r="J521" s="5">
        <v>36161.41306789999</v>
      </c>
      <c r="K521" s="5">
        <v>34966.27577667999</v>
      </c>
      <c r="L521" s="6">
        <v>72.50999999999999</v>
      </c>
      <c r="M521" s="6">
        <v>26.650000000000002</v>
      </c>
      <c r="N521" s="6">
        <v>21.966570380123386</v>
      </c>
      <c r="O521" s="6">
        <v>0.6331511453538019</v>
      </c>
      <c r="P521" s="28"/>
      <c r="Q521" s="31"/>
    </row>
    <row r="522" spans="2:17" ht="12.75">
      <c r="B522" s="3">
        <v>16</v>
      </c>
      <c r="C522" s="4" t="s">
        <v>15</v>
      </c>
      <c r="D522" s="5">
        <v>3119.2394322650357</v>
      </c>
      <c r="E522" s="5">
        <v>3426.8728517446957</v>
      </c>
      <c r="F522" s="6">
        <v>9.722702535890765</v>
      </c>
      <c r="G522" s="6">
        <v>10.681599181259122</v>
      </c>
      <c r="H522" s="5">
        <v>35099.2385972</v>
      </c>
      <c r="I522" s="5">
        <v>34058.080181599995</v>
      </c>
      <c r="J522" s="5">
        <v>26514.57238033994</v>
      </c>
      <c r="K522" s="5">
        <v>26388.10774501994</v>
      </c>
      <c r="L522" s="6">
        <v>74.65559660807378</v>
      </c>
      <c r="M522" s="6">
        <v>35.57</v>
      </c>
      <c r="N522" s="6">
        <v>25.225659852726295</v>
      </c>
      <c r="O522" s="6">
        <v>3.2443229631170003</v>
      </c>
      <c r="P522" s="28"/>
      <c r="Q522" s="31"/>
    </row>
    <row r="523" spans="2:17" ht="12.75">
      <c r="B523" s="3">
        <v>17</v>
      </c>
      <c r="C523" s="4" t="s">
        <v>16</v>
      </c>
      <c r="D523" s="5">
        <v>3833.507820849045</v>
      </c>
      <c r="E523" s="5">
        <v>4619.764182177608</v>
      </c>
      <c r="F523" s="6">
        <v>8.622904795361638</v>
      </c>
      <c r="G523" s="6">
        <v>10.391471357717592</v>
      </c>
      <c r="H523" s="5">
        <v>40145.75550185375</v>
      </c>
      <c r="I523" s="5">
        <v>35901.19590614</v>
      </c>
      <c r="J523" s="5">
        <v>32556.112668035472</v>
      </c>
      <c r="K523" s="5">
        <v>30209.79159460997</v>
      </c>
      <c r="L523" s="6">
        <v>73.85000000000001</v>
      </c>
      <c r="M523" s="6">
        <v>24.9</v>
      </c>
      <c r="N523" s="6">
        <v>22.80020057358555</v>
      </c>
      <c r="O523" s="6">
        <v>1.3017125485528172</v>
      </c>
      <c r="P523" s="28"/>
      <c r="Q523" s="31"/>
    </row>
    <row r="524" spans="2:17" ht="12.75">
      <c r="B524" s="3">
        <v>18</v>
      </c>
      <c r="C524" s="4" t="s">
        <v>17</v>
      </c>
      <c r="D524" s="5">
        <v>3488.5659725045457</v>
      </c>
      <c r="E524" s="5">
        <v>5088.291028174546</v>
      </c>
      <c r="F524" s="6">
        <v>7.311946902749231</v>
      </c>
      <c r="G524" s="6">
        <v>10.664930552262645</v>
      </c>
      <c r="H524" s="5">
        <v>44269.17968526</v>
      </c>
      <c r="I524" s="5">
        <v>43258.46632099</v>
      </c>
      <c r="J524" s="5">
        <v>37435.902752852</v>
      </c>
      <c r="K524" s="5">
        <v>36398.045240221996</v>
      </c>
      <c r="L524" s="6">
        <v>76.71</v>
      </c>
      <c r="M524" s="6">
        <v>25.36</v>
      </c>
      <c r="N524" s="6">
        <v>26.45892595915446</v>
      </c>
      <c r="O524" s="6">
        <v>1.7979380998943422</v>
      </c>
      <c r="P524" s="28"/>
      <c r="Q524" s="31"/>
    </row>
    <row r="525" spans="2:17" ht="12.75">
      <c r="B525" s="3">
        <v>19</v>
      </c>
      <c r="C525" s="4" t="s">
        <v>51</v>
      </c>
      <c r="D525" s="5">
        <v>7269.166971704546</v>
      </c>
      <c r="E525" s="5">
        <v>8171.093536910598</v>
      </c>
      <c r="F525" s="6">
        <v>11.45697777199374</v>
      </c>
      <c r="G525" s="6">
        <v>12.878509654499574</v>
      </c>
      <c r="H525" s="5">
        <v>61649.002142180005</v>
      </c>
      <c r="I525" s="5">
        <v>59548.458056610005</v>
      </c>
      <c r="J525" s="5">
        <v>50926.48392861001</v>
      </c>
      <c r="K525" s="5">
        <v>50926.48392861001</v>
      </c>
      <c r="L525" s="6">
        <v>75.91</v>
      </c>
      <c r="M525" s="6">
        <v>30.740000000000002</v>
      </c>
      <c r="N525" s="6">
        <v>21.491053688810428</v>
      </c>
      <c r="O525" s="6">
        <v>2.1936800797864806</v>
      </c>
      <c r="P525" s="28"/>
      <c r="Q525" s="31"/>
    </row>
    <row r="526" spans="2:17" ht="12.75">
      <c r="B526" s="3">
        <v>20</v>
      </c>
      <c r="C526" s="4" t="s">
        <v>62</v>
      </c>
      <c r="D526" s="5">
        <v>3514.62585246</v>
      </c>
      <c r="E526" s="5">
        <v>4395.44346346</v>
      </c>
      <c r="F526" s="6">
        <v>9.292289136185994</v>
      </c>
      <c r="G526" s="6">
        <v>11.621075260583217</v>
      </c>
      <c r="H526" s="5">
        <v>37011.56321281</v>
      </c>
      <c r="I526" s="5">
        <v>36558.65382564</v>
      </c>
      <c r="J526" s="5">
        <v>30839.78394891991</v>
      </c>
      <c r="K526" s="5">
        <v>30839.783948919914</v>
      </c>
      <c r="L526" s="6">
        <v>74.74</v>
      </c>
      <c r="M526" s="6">
        <v>25.82</v>
      </c>
      <c r="N526" s="6">
        <v>25.034365887715005</v>
      </c>
      <c r="O526" s="6">
        <v>1.532738064281534</v>
      </c>
      <c r="P526" s="28"/>
      <c r="Q526" s="31"/>
    </row>
    <row r="527" spans="2:17" ht="12.75">
      <c r="B527" s="3">
        <v>21</v>
      </c>
      <c r="C527" s="4" t="s">
        <v>19</v>
      </c>
      <c r="D527" s="5">
        <v>4079.4845129571513</v>
      </c>
      <c r="E527" s="5">
        <v>4422.511076797151</v>
      </c>
      <c r="F527" s="6">
        <v>10.298520771038998</v>
      </c>
      <c r="G527" s="6">
        <v>11.164479737546655</v>
      </c>
      <c r="H527" s="5">
        <v>40672.449244700096</v>
      </c>
      <c r="I527" s="5">
        <v>40592.6369501201</v>
      </c>
      <c r="J527" s="5">
        <v>33427.03256136353</v>
      </c>
      <c r="K527" s="5">
        <v>32910.91945604003</v>
      </c>
      <c r="L527" s="6">
        <v>73.95</v>
      </c>
      <c r="M527" s="6">
        <v>29.189999999999998</v>
      </c>
      <c r="N527" s="6">
        <v>25.68522939325124</v>
      </c>
      <c r="O527" s="6">
        <v>1.7478302655919673</v>
      </c>
      <c r="P527" s="28"/>
      <c r="Q527" s="31"/>
    </row>
    <row r="528" spans="2:17" ht="12.75">
      <c r="B528" s="3">
        <v>22</v>
      </c>
      <c r="C528" s="4" t="s">
        <v>20</v>
      </c>
      <c r="D528" s="5">
        <v>3287.6025163500008</v>
      </c>
      <c r="E528" s="5">
        <v>3595.539648770001</v>
      </c>
      <c r="F528" s="6">
        <v>9.556539816471501</v>
      </c>
      <c r="G528" s="6">
        <v>10.45166428857739</v>
      </c>
      <c r="H528" s="5">
        <v>34636.05554451998</v>
      </c>
      <c r="I528" s="5">
        <v>33703.513641949976</v>
      </c>
      <c r="J528" s="5">
        <v>28187.627207280006</v>
      </c>
      <c r="K528" s="5">
        <v>28185.270823060007</v>
      </c>
      <c r="L528" s="6">
        <v>76.12</v>
      </c>
      <c r="M528" s="6">
        <v>30.29</v>
      </c>
      <c r="N528" s="6">
        <v>25.12940428156118</v>
      </c>
      <c r="O528" s="6">
        <v>2.8989985836728223</v>
      </c>
      <c r="P528" s="28"/>
      <c r="Q528" s="31"/>
    </row>
    <row r="529" spans="2:17" ht="12.75">
      <c r="B529" s="3">
        <v>23</v>
      </c>
      <c r="C529" s="4" t="s">
        <v>37</v>
      </c>
      <c r="D529" s="5">
        <v>-226.0415229700003</v>
      </c>
      <c r="E529" s="5">
        <v>-226.0415229700003</v>
      </c>
      <c r="F529" s="6">
        <v>-2.348098926930487</v>
      </c>
      <c r="G529" s="6">
        <v>-2.348098926930487</v>
      </c>
      <c r="H529" s="5">
        <v>7488.015740719999</v>
      </c>
      <c r="I529" s="5">
        <v>7305.59992173</v>
      </c>
      <c r="J529" s="5">
        <v>9154.895749469002</v>
      </c>
      <c r="K529" s="5">
        <v>9146.828959460001</v>
      </c>
      <c r="L529" s="6">
        <v>116.45</v>
      </c>
      <c r="M529" s="6">
        <v>6.569999999999999</v>
      </c>
      <c r="N529" s="6">
        <v>17.685903409303634</v>
      </c>
      <c r="O529" s="6">
        <v>36.20254802736114</v>
      </c>
      <c r="P529" s="28"/>
      <c r="Q529" s="31"/>
    </row>
    <row r="530" spans="2:17" ht="12.75">
      <c r="B530" s="3">
        <v>24</v>
      </c>
      <c r="C530" s="4" t="s">
        <v>21</v>
      </c>
      <c r="D530" s="5">
        <v>3074.6801513354544</v>
      </c>
      <c r="E530" s="5">
        <v>3890.9616269605544</v>
      </c>
      <c r="F530" s="6">
        <v>8.426983042687278</v>
      </c>
      <c r="G530" s="6">
        <v>10.66422067866211</v>
      </c>
      <c r="H530" s="5">
        <v>35788.889500927406</v>
      </c>
      <c r="I530" s="5">
        <v>33361.92202197002</v>
      </c>
      <c r="J530" s="5">
        <v>27718.34527910055</v>
      </c>
      <c r="K530" s="5">
        <v>27170.094506140045</v>
      </c>
      <c r="L530" s="6">
        <v>72</v>
      </c>
      <c r="M530" s="6">
        <v>31.830000000000002</v>
      </c>
      <c r="N530" s="6">
        <v>22.953605333746</v>
      </c>
      <c r="O530" s="6">
        <v>0.4245519864453197</v>
      </c>
      <c r="P530" s="28"/>
      <c r="Q530" s="31"/>
    </row>
    <row r="531" spans="2:17" ht="12.75">
      <c r="B531" s="3">
        <v>25</v>
      </c>
      <c r="C531" s="4" t="s">
        <v>63</v>
      </c>
      <c r="D531" s="5">
        <v>3300.0108158313888</v>
      </c>
      <c r="E531" s="5">
        <v>3593.4147974713887</v>
      </c>
      <c r="F531" s="6">
        <v>9.220438365958882</v>
      </c>
      <c r="G531" s="6">
        <v>10.040227596969931</v>
      </c>
      <c r="H531" s="5">
        <v>45401.28112846563</v>
      </c>
      <c r="I531" s="5">
        <v>44831.28289477143</v>
      </c>
      <c r="J531" s="5">
        <v>30027.9628246</v>
      </c>
      <c r="K531" s="5">
        <v>30027.9628246</v>
      </c>
      <c r="L531" s="6">
        <v>66.08835264880257</v>
      </c>
      <c r="M531" s="6">
        <v>37.830000000000005</v>
      </c>
      <c r="N531" s="6">
        <v>26.677534903695555</v>
      </c>
      <c r="O531" s="6">
        <v>7.389318203836454</v>
      </c>
      <c r="P531" s="28"/>
      <c r="Q531" s="31"/>
    </row>
    <row r="532" spans="2:17" ht="12.75">
      <c r="B532" s="3">
        <v>26</v>
      </c>
      <c r="C532" s="4" t="s">
        <v>29</v>
      </c>
      <c r="D532" s="5">
        <v>2167.4714434809366</v>
      </c>
      <c r="E532" s="5">
        <v>2385.2035977959367</v>
      </c>
      <c r="F532" s="6">
        <v>9.962535714830123</v>
      </c>
      <c r="G532" s="6">
        <v>10.96331677247877</v>
      </c>
      <c r="H532" s="5">
        <v>23299.082818529958</v>
      </c>
      <c r="I532" s="5">
        <v>23064.28521154996</v>
      </c>
      <c r="J532" s="5">
        <v>18721.453523609995</v>
      </c>
      <c r="K532" s="5">
        <v>18389.601449889997</v>
      </c>
      <c r="L532" s="6">
        <v>72.35000000000001</v>
      </c>
      <c r="M532" s="6">
        <v>29.28</v>
      </c>
      <c r="N532" s="6">
        <v>23.191758105807168</v>
      </c>
      <c r="O532" s="6">
        <v>1.9699408972841899</v>
      </c>
      <c r="P532" s="28"/>
      <c r="Q532" s="31"/>
    </row>
    <row r="533" spans="2:17" ht="12.75">
      <c r="B533" s="3">
        <v>27</v>
      </c>
      <c r="C533" s="4" t="s">
        <v>30</v>
      </c>
      <c r="D533" s="5">
        <v>3132.463429015283</v>
      </c>
      <c r="E533" s="5">
        <v>3336.1947264152827</v>
      </c>
      <c r="F533" s="6">
        <v>13.387285329449739</v>
      </c>
      <c r="G533" s="6">
        <v>14.257976742338846</v>
      </c>
      <c r="H533" s="5">
        <v>22415.046786864994</v>
      </c>
      <c r="I533" s="5">
        <v>21264.629036894996</v>
      </c>
      <c r="J533" s="5">
        <v>18623.08442357</v>
      </c>
      <c r="K533" s="5">
        <v>17936.90376228</v>
      </c>
      <c r="L533" s="6">
        <v>76.44</v>
      </c>
      <c r="M533" s="6">
        <v>23.599999999999998</v>
      </c>
      <c r="N533" s="6">
        <v>24.677994582033925</v>
      </c>
      <c r="O533" s="6">
        <v>1.7549471615841479</v>
      </c>
      <c r="P533" s="28"/>
      <c r="Q533" s="31"/>
    </row>
    <row r="534" spans="2:17" ht="12.75">
      <c r="B534" s="3">
        <v>28</v>
      </c>
      <c r="C534" s="4" t="s">
        <v>31</v>
      </c>
      <c r="D534" s="5">
        <v>3115.1042374144836</v>
      </c>
      <c r="E534" s="5">
        <v>3333.8143414469837</v>
      </c>
      <c r="F534" s="6">
        <v>10.99520484086625</v>
      </c>
      <c r="G534" s="6">
        <v>11.76717335662945</v>
      </c>
      <c r="H534" s="5">
        <v>28106.265377649997</v>
      </c>
      <c r="I534" s="5">
        <v>27465.397488579998</v>
      </c>
      <c r="J534" s="5">
        <v>24086.400459270008</v>
      </c>
      <c r="K534" s="5">
        <v>23900.722153830007</v>
      </c>
      <c r="L534" s="6">
        <v>76.53</v>
      </c>
      <c r="M534" s="6">
        <v>25.840000000000003</v>
      </c>
      <c r="N534" s="6">
        <v>23.34401246309643</v>
      </c>
      <c r="O534" s="6">
        <v>2.8026496202421938</v>
      </c>
      <c r="P534" s="28"/>
      <c r="Q534" s="31"/>
    </row>
    <row r="535" spans="2:17" ht="12.75">
      <c r="B535" s="3">
        <v>29</v>
      </c>
      <c r="C535" s="4" t="s">
        <v>32</v>
      </c>
      <c r="D535" s="5">
        <v>2475.5866499371327</v>
      </c>
      <c r="E535" s="5">
        <v>2675.775417778833</v>
      </c>
      <c r="F535" s="6">
        <v>10.053724022684495</v>
      </c>
      <c r="G535" s="6">
        <v>10.866720257081228</v>
      </c>
      <c r="H535" s="5">
        <v>25350.715368735116</v>
      </c>
      <c r="I535" s="5">
        <v>25249.11278168012</v>
      </c>
      <c r="J535" s="5">
        <v>21535.560456519972</v>
      </c>
      <c r="K535" s="5">
        <v>21510.291404109972</v>
      </c>
      <c r="L535" s="6">
        <v>75</v>
      </c>
      <c r="M535" s="6">
        <v>23.549999999999997</v>
      </c>
      <c r="N535" s="6">
        <v>20.493031012910272</v>
      </c>
      <c r="O535" s="6">
        <v>0.26134943403969635</v>
      </c>
      <c r="P535" s="28"/>
      <c r="Q535" s="31"/>
    </row>
    <row r="536" spans="2:17" ht="12.75">
      <c r="B536" s="3">
        <v>30</v>
      </c>
      <c r="C536" s="4" t="s">
        <v>33</v>
      </c>
      <c r="D536" s="5">
        <v>3115.9296481200577</v>
      </c>
      <c r="E536" s="5">
        <v>3803.8434664541696</v>
      </c>
      <c r="F536" s="6">
        <v>8.78029823269408</v>
      </c>
      <c r="G536" s="6">
        <v>10.718752936576442</v>
      </c>
      <c r="H536" s="5">
        <v>34832.17803459534</v>
      </c>
      <c r="I536" s="5">
        <v>33039.0119092865</v>
      </c>
      <c r="J536" s="5">
        <v>29568.244558044687</v>
      </c>
      <c r="K536" s="5">
        <v>29568.244558044687</v>
      </c>
      <c r="L536" s="6">
        <v>76.1</v>
      </c>
      <c r="M536" s="6">
        <v>21.14</v>
      </c>
      <c r="N536" s="6">
        <v>25.30057793251825</v>
      </c>
      <c r="O536" s="6">
        <v>0.07280633821759884</v>
      </c>
      <c r="P536" s="28"/>
      <c r="Q536" s="31"/>
    </row>
    <row r="537" spans="2:17" ht="12.75">
      <c r="B537" s="3"/>
      <c r="C537" s="7" t="s">
        <v>26</v>
      </c>
      <c r="D537" s="8">
        <f>SUM(D510:D536)</f>
        <v>115370.74089953874</v>
      </c>
      <c r="E537" s="8">
        <f>SUM(E510:E536)</f>
        <v>135542.20850839023</v>
      </c>
      <c r="F537" s="9">
        <v>10.048098255058468</v>
      </c>
      <c r="G537" s="9">
        <v>11.800595313350637</v>
      </c>
      <c r="H537" s="8">
        <f>SUM(H510:H536)</f>
        <v>1203849.1836963187</v>
      </c>
      <c r="I537" s="8">
        <f>SUM(I510:I536)</f>
        <v>1108713.5307638182</v>
      </c>
      <c r="J537" s="8">
        <f>SUM(J510:J536)</f>
        <v>914377.3130499688</v>
      </c>
      <c r="K537" s="8">
        <f>SUM(K510:K536)</f>
        <v>893890.3588049407</v>
      </c>
      <c r="L537" s="9">
        <f>(((AVERAGE(L510:L536))))</f>
        <v>75.43189041462784</v>
      </c>
      <c r="M537" s="9">
        <v>32.20132158808377</v>
      </c>
      <c r="N537" s="9">
        <v>26.34318722711652</v>
      </c>
      <c r="O537" s="9">
        <v>2.2702083483305797</v>
      </c>
      <c r="P537" s="28"/>
      <c r="Q537" s="31"/>
    </row>
    <row r="538" spans="2:17" ht="12.75">
      <c r="B538" s="3"/>
      <c r="C538" s="7" t="s">
        <v>27</v>
      </c>
      <c r="D538" s="8">
        <f>D537+D509</f>
        <v>142041.81163100875</v>
      </c>
      <c r="E538" s="8">
        <f>E537+E509</f>
        <v>165656.07660646172</v>
      </c>
      <c r="F538" s="9">
        <v>9.989589468950511</v>
      </c>
      <c r="G538" s="9">
        <v>11.653896834500081</v>
      </c>
      <c r="H538" s="8">
        <f>H537+H509</f>
        <v>1474929.9543550087</v>
      </c>
      <c r="I538" s="8">
        <f>I537+I509</f>
        <v>1379254.4847725383</v>
      </c>
      <c r="J538" s="8">
        <f>J537+J509</f>
        <v>1111147.2288842588</v>
      </c>
      <c r="K538" s="8">
        <f>K537+K509</f>
        <v>1090637.0131801507</v>
      </c>
      <c r="L538" s="9">
        <f>((AVERAGE(L506:L508,L510:L536)))</f>
        <v>74.7190347064984</v>
      </c>
      <c r="M538" s="9">
        <v>33.3759823249388</v>
      </c>
      <c r="N538" s="9">
        <v>28.16</v>
      </c>
      <c r="O538" s="9">
        <v>2.6803885433535752</v>
      </c>
      <c r="P538" s="29"/>
      <c r="Q538" s="32"/>
    </row>
    <row r="539" spans="2:15" ht="12.75">
      <c r="B539" s="10" t="s">
        <v>1</v>
      </c>
      <c r="C539" s="11"/>
      <c r="D539" s="12"/>
      <c r="E539" s="12"/>
      <c r="F539" s="13"/>
      <c r="G539" s="14"/>
      <c r="H539" s="12"/>
      <c r="I539" s="12"/>
      <c r="J539" s="12"/>
      <c r="K539" s="12"/>
      <c r="L539" s="11"/>
      <c r="M539" s="15"/>
      <c r="N539" s="15"/>
      <c r="O539" s="11"/>
    </row>
    <row r="540" spans="2:15" ht="12.75">
      <c r="B540" s="11" t="s">
        <v>58</v>
      </c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4"/>
    </row>
    <row r="541" spans="2:15" ht="12.75">
      <c r="B541" s="11" t="s">
        <v>59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4"/>
      <c r="M541" s="11"/>
      <c r="N541" s="11"/>
      <c r="O541" s="11"/>
    </row>
    <row r="542" spans="2:15" ht="12.75">
      <c r="B542" s="11" t="s">
        <v>60</v>
      </c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2:15" ht="12.75">
      <c r="B543" s="11" t="s">
        <v>25</v>
      </c>
      <c r="C543" s="11"/>
      <c r="D543" s="11"/>
      <c r="E543" s="11"/>
      <c r="F543" s="11"/>
      <c r="G543" s="11"/>
      <c r="H543" s="11"/>
      <c r="I543" s="11"/>
      <c r="J543" s="12"/>
      <c r="K543" s="11"/>
      <c r="L543" s="11"/>
      <c r="M543" s="11"/>
      <c r="N543" s="11"/>
      <c r="O543" s="11"/>
    </row>
    <row r="544" spans="2:15" ht="12.75">
      <c r="B544" s="11" t="s">
        <v>45</v>
      </c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2:15" ht="12.75">
      <c r="B545" s="11" t="s">
        <v>49</v>
      </c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2:15" ht="12.75">
      <c r="B546" s="11" t="s">
        <v>50</v>
      </c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2:15" ht="12.75">
      <c r="B547" s="11" t="s">
        <v>53</v>
      </c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2:15" ht="12.75">
      <c r="B548" s="11" t="s">
        <v>57</v>
      </c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2:15" ht="12.75">
      <c r="B549" s="11" t="s">
        <v>56</v>
      </c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2:15" ht="12.75">
      <c r="B550" s="16" t="s">
        <v>28</v>
      </c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2:15" ht="12.75">
      <c r="B551" s="16" t="s">
        <v>68</v>
      </c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2:15" ht="12.75">
      <c r="B552" s="16" t="s">
        <v>65</v>
      </c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2:17" ht="23.25">
      <c r="B553" s="33" t="s">
        <v>23</v>
      </c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</row>
    <row r="554" spans="1:17" ht="15">
      <c r="A554" s="34" t="s">
        <v>66</v>
      </c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</row>
    <row r="555" spans="2:17" ht="12.75" customHeight="1">
      <c r="B555" s="35" t="s">
        <v>22</v>
      </c>
      <c r="C555" s="27" t="s">
        <v>0</v>
      </c>
      <c r="D555" s="37" t="s">
        <v>2</v>
      </c>
      <c r="E555" s="38"/>
      <c r="F555" s="38"/>
      <c r="G555" s="39"/>
      <c r="H555" s="37" t="s">
        <v>3</v>
      </c>
      <c r="I555" s="38"/>
      <c r="J555" s="38"/>
      <c r="K555" s="38"/>
      <c r="L555" s="38"/>
      <c r="M555" s="38"/>
      <c r="N555" s="39"/>
      <c r="O555" s="40" t="s">
        <v>39</v>
      </c>
      <c r="P555" s="40" t="s">
        <v>54</v>
      </c>
      <c r="Q555" s="40" t="s">
        <v>55</v>
      </c>
    </row>
    <row r="556" spans="2:17" ht="59.25" customHeight="1">
      <c r="B556" s="36"/>
      <c r="C556" s="29"/>
      <c r="D556" s="2" t="s">
        <v>47</v>
      </c>
      <c r="E556" s="2" t="s">
        <v>44</v>
      </c>
      <c r="F556" s="2" t="s">
        <v>34</v>
      </c>
      <c r="G556" s="2" t="s">
        <v>35</v>
      </c>
      <c r="H556" s="2" t="s">
        <v>40</v>
      </c>
      <c r="I556" s="2" t="s">
        <v>41</v>
      </c>
      <c r="J556" s="2" t="s">
        <v>42</v>
      </c>
      <c r="K556" s="2" t="s">
        <v>43</v>
      </c>
      <c r="L556" s="2" t="s">
        <v>67</v>
      </c>
      <c r="M556" s="2" t="s">
        <v>36</v>
      </c>
      <c r="N556" s="2" t="s">
        <v>38</v>
      </c>
      <c r="O556" s="41"/>
      <c r="P556" s="41"/>
      <c r="Q556" s="41"/>
    </row>
    <row r="557" spans="2:17" ht="12.75">
      <c r="B557" s="3">
        <v>1</v>
      </c>
      <c r="C557" s="4" t="s">
        <v>5</v>
      </c>
      <c r="D557" s="5">
        <v>3710.7799999999993</v>
      </c>
      <c r="E557" s="5">
        <v>4379.65</v>
      </c>
      <c r="F557" s="6">
        <v>6.401978126343272</v>
      </c>
      <c r="G557" s="6">
        <v>7.555937970194761</v>
      </c>
      <c r="H557" s="5">
        <v>74774.80860427</v>
      </c>
      <c r="I557" s="5">
        <v>74566.41796244</v>
      </c>
      <c r="J557" s="5">
        <v>52917.379611724</v>
      </c>
      <c r="K557" s="5">
        <v>52912.51815264399</v>
      </c>
      <c r="L557" s="6">
        <v>65.38000000000001</v>
      </c>
      <c r="M557" s="6">
        <v>35.15</v>
      </c>
      <c r="N557" s="6">
        <v>32.39124010569681</v>
      </c>
      <c r="O557" s="6">
        <v>3.70005436459921</v>
      </c>
      <c r="P557" s="27">
        <v>23.87</v>
      </c>
      <c r="Q557" s="30">
        <v>14.53</v>
      </c>
    </row>
    <row r="558" spans="2:17" ht="12.75">
      <c r="B558" s="3">
        <v>2</v>
      </c>
      <c r="C558" s="4" t="s">
        <v>6</v>
      </c>
      <c r="D558" s="5">
        <v>7444.234394420006</v>
      </c>
      <c r="E558" s="5">
        <v>7744.56019906842</v>
      </c>
      <c r="F558" s="6">
        <v>10.124473662540561</v>
      </c>
      <c r="G558" s="6">
        <v>10.532929460442807</v>
      </c>
      <c r="H558" s="5">
        <v>119532.09</v>
      </c>
      <c r="I558" s="5">
        <v>119250.56</v>
      </c>
      <c r="J558" s="5">
        <v>73188.65999999999</v>
      </c>
      <c r="K558" s="5">
        <v>73170.26999999999</v>
      </c>
      <c r="L558" s="6">
        <v>62.83</v>
      </c>
      <c r="M558" s="6">
        <v>45.06</v>
      </c>
      <c r="N558" s="6">
        <v>42.99115280799079</v>
      </c>
      <c r="O558" s="6">
        <v>3.378267275221394</v>
      </c>
      <c r="P558" s="28"/>
      <c r="Q558" s="31"/>
    </row>
    <row r="559" spans="2:17" ht="12.75">
      <c r="B559" s="3">
        <v>3</v>
      </c>
      <c r="C559" s="4" t="s">
        <v>18</v>
      </c>
      <c r="D559" s="5">
        <v>14969.657657929998</v>
      </c>
      <c r="E559" s="5">
        <v>17450.667160769997</v>
      </c>
      <c r="F559" s="6">
        <v>10.9454694454056</v>
      </c>
      <c r="G559" s="6">
        <v>12.759526541942517</v>
      </c>
      <c r="H559" s="5">
        <v>75568.80045794998</v>
      </c>
      <c r="I559" s="5">
        <v>75562.92803427999</v>
      </c>
      <c r="J559" s="5">
        <v>70913.3</v>
      </c>
      <c r="K559" s="5">
        <v>70913.3</v>
      </c>
      <c r="L559" s="6">
        <v>76.7</v>
      </c>
      <c r="M559" s="6">
        <v>32</v>
      </c>
      <c r="N559" s="6">
        <v>24.15842960995751</v>
      </c>
      <c r="O559" s="6">
        <v>4.527707200764965</v>
      </c>
      <c r="P559" s="28"/>
      <c r="Q559" s="31"/>
    </row>
    <row r="560" spans="2:17" ht="12.75">
      <c r="B560" s="3"/>
      <c r="C560" s="7" t="s">
        <v>26</v>
      </c>
      <c r="D560" s="8">
        <f>SUM(D557:D559)</f>
        <v>26124.672052350004</v>
      </c>
      <c r="E560" s="8">
        <f>SUM(E557:E559)</f>
        <v>29574.877359838418</v>
      </c>
      <c r="F560" s="9">
        <v>9.738711630044735</v>
      </c>
      <c r="G560" s="9">
        <v>11.024873404123618</v>
      </c>
      <c r="H560" s="8">
        <f>SUM(H557:H559)</f>
        <v>269875.69906222</v>
      </c>
      <c r="I560" s="8">
        <f>SUM(I557:I559)</f>
        <v>269379.90599671996</v>
      </c>
      <c r="J560" s="8">
        <f>SUM(J557:J559)</f>
        <v>197019.339611724</v>
      </c>
      <c r="K560" s="8">
        <f>SUM(K557:K559)</f>
        <v>196996.088152644</v>
      </c>
      <c r="L560" s="9">
        <f>((AVERAGE(L557:L559)))</f>
        <v>68.30333333333334</v>
      </c>
      <c r="M560" s="9">
        <v>38.65839516910616</v>
      </c>
      <c r="N560" s="9">
        <v>34.834459485029186</v>
      </c>
      <c r="O560" s="9">
        <v>4.611219562109947</v>
      </c>
      <c r="P560" s="28"/>
      <c r="Q560" s="31"/>
    </row>
    <row r="561" spans="2:17" ht="12.75">
      <c r="B561" s="3">
        <v>4</v>
      </c>
      <c r="C561" s="4" t="s">
        <v>4</v>
      </c>
      <c r="D561" s="5">
        <v>9148.978675321001</v>
      </c>
      <c r="E561" s="5">
        <v>10365.600837989801</v>
      </c>
      <c r="F561" s="6">
        <v>10.432963141073854</v>
      </c>
      <c r="G561" s="6">
        <v>11.820328291894015</v>
      </c>
      <c r="H561" s="5">
        <v>102756.31973571001</v>
      </c>
      <c r="I561" s="5">
        <v>86703.43519415002</v>
      </c>
      <c r="J561" s="5">
        <v>67323.16746911</v>
      </c>
      <c r="K561" s="5">
        <v>63302.92309448999</v>
      </c>
      <c r="L561" s="6">
        <v>65.11800390042666</v>
      </c>
      <c r="M561" s="6">
        <v>34.77</v>
      </c>
      <c r="N561" s="6">
        <v>34.44460391597009</v>
      </c>
      <c r="O561" s="6">
        <v>1.8233736420407134</v>
      </c>
      <c r="P561" s="28"/>
      <c r="Q561" s="31"/>
    </row>
    <row r="562" spans="2:17" ht="12.75">
      <c r="B562" s="3">
        <v>5</v>
      </c>
      <c r="C562" s="4" t="s">
        <v>7</v>
      </c>
      <c r="D562" s="5">
        <v>9493.911108645458</v>
      </c>
      <c r="E562" s="5">
        <v>11781.170051520658</v>
      </c>
      <c r="F562" s="6">
        <v>9.36086819694359</v>
      </c>
      <c r="G562" s="6">
        <v>11.616074639422074</v>
      </c>
      <c r="H562" s="5">
        <v>90551.47397894002</v>
      </c>
      <c r="I562" s="5">
        <v>80747.99606853</v>
      </c>
      <c r="J562" s="5">
        <v>69306.83981085001</v>
      </c>
      <c r="K562" s="5">
        <v>67345.30652402001</v>
      </c>
      <c r="L562" s="6">
        <v>72.76</v>
      </c>
      <c r="M562" s="6">
        <v>34</v>
      </c>
      <c r="N562" s="6">
        <v>26.767660458167597</v>
      </c>
      <c r="O562" s="6">
        <v>1.2470530806617854</v>
      </c>
      <c r="P562" s="28"/>
      <c r="Q562" s="31"/>
    </row>
    <row r="563" spans="2:17" ht="12.75">
      <c r="B563" s="3">
        <v>6</v>
      </c>
      <c r="C563" s="4" t="s">
        <v>24</v>
      </c>
      <c r="D563" s="5">
        <v>5965.150765756816</v>
      </c>
      <c r="E563" s="5">
        <v>6612.947661050628</v>
      </c>
      <c r="F563" s="6">
        <v>12.671441654343665</v>
      </c>
      <c r="G563" s="6">
        <v>14.047520966488102</v>
      </c>
      <c r="H563" s="5">
        <v>56964.46709343301</v>
      </c>
      <c r="I563" s="5">
        <v>36521.92167569301</v>
      </c>
      <c r="J563" s="5">
        <v>28046.603703073004</v>
      </c>
      <c r="K563" s="5">
        <v>27820.575271158006</v>
      </c>
      <c r="L563" s="6">
        <v>78.70298841007867</v>
      </c>
      <c r="M563" s="6">
        <v>49.519999999999996</v>
      </c>
      <c r="N563" s="6">
        <v>41.7733651079869</v>
      </c>
      <c r="O563" s="6">
        <v>0.28101160662375907</v>
      </c>
      <c r="P563" s="28"/>
      <c r="Q563" s="31"/>
    </row>
    <row r="564" spans="2:17" ht="12.75">
      <c r="B564" s="3">
        <v>7</v>
      </c>
      <c r="C564" s="4" t="s">
        <v>8</v>
      </c>
      <c r="D564" s="5">
        <v>6932.047118994086</v>
      </c>
      <c r="E564" s="5">
        <v>8149.400662048247</v>
      </c>
      <c r="F564" s="6">
        <v>9.304022918537571</v>
      </c>
      <c r="G564" s="6">
        <v>10.937924862669536</v>
      </c>
      <c r="H564" s="5">
        <v>73628.638179988</v>
      </c>
      <c r="I564" s="5">
        <v>64806.58358268785</v>
      </c>
      <c r="J564" s="5">
        <v>56824.79224999999</v>
      </c>
      <c r="K564" s="5">
        <v>56443.1507722281</v>
      </c>
      <c r="L564" s="6">
        <v>73.50999999999999</v>
      </c>
      <c r="M564" s="6">
        <v>25.590000000000003</v>
      </c>
      <c r="N564" s="6">
        <v>24.226125358836185</v>
      </c>
      <c r="O564" s="6">
        <v>2.8459484288563415</v>
      </c>
      <c r="P564" s="28"/>
      <c r="Q564" s="31"/>
    </row>
    <row r="565" spans="2:17" ht="12.75">
      <c r="B565" s="3">
        <v>8</v>
      </c>
      <c r="C565" s="4" t="s">
        <v>10</v>
      </c>
      <c r="D565" s="5">
        <v>5464.408906940001</v>
      </c>
      <c r="E565" s="5">
        <v>6896.585472335868</v>
      </c>
      <c r="F565" s="6">
        <v>10.734270755503225</v>
      </c>
      <c r="G565" s="6">
        <v>13.547634704734982</v>
      </c>
      <c r="H565" s="5">
        <v>53764.949688792396</v>
      </c>
      <c r="I565" s="5">
        <v>46893.4628171129</v>
      </c>
      <c r="J565" s="5">
        <v>40378.275492935</v>
      </c>
      <c r="K565" s="5">
        <v>39400.097570699996</v>
      </c>
      <c r="L565" s="6">
        <v>79.11</v>
      </c>
      <c r="M565" s="6">
        <v>30.44</v>
      </c>
      <c r="N565" s="6">
        <v>25.12622617772123</v>
      </c>
      <c r="O565" s="6">
        <v>0.19499792215222023</v>
      </c>
      <c r="P565" s="28"/>
      <c r="Q565" s="31"/>
    </row>
    <row r="566" spans="2:17" ht="12.75">
      <c r="B566" s="3">
        <v>9</v>
      </c>
      <c r="C566" s="4" t="s">
        <v>9</v>
      </c>
      <c r="D566" s="5">
        <v>4412.306978840001</v>
      </c>
      <c r="E566" s="5">
        <v>4747.650487345561</v>
      </c>
      <c r="F566" s="6">
        <v>9.961015902306764</v>
      </c>
      <c r="G566" s="6">
        <v>10.71807157340547</v>
      </c>
      <c r="H566" s="5">
        <v>34253.23102471</v>
      </c>
      <c r="I566" s="5">
        <v>33126.95578412</v>
      </c>
      <c r="J566" s="5">
        <v>25736.437909719996</v>
      </c>
      <c r="K566" s="5">
        <v>25647.351217739997</v>
      </c>
      <c r="L566" s="6">
        <v>69.13603478812867</v>
      </c>
      <c r="M566" s="6">
        <v>34.97</v>
      </c>
      <c r="N566" s="6">
        <v>34.49881467779711</v>
      </c>
      <c r="O566" s="6">
        <v>1.317354923277165</v>
      </c>
      <c r="P566" s="28"/>
      <c r="Q566" s="31"/>
    </row>
    <row r="567" spans="2:17" ht="12.75">
      <c r="B567" s="3">
        <v>10</v>
      </c>
      <c r="C567" s="4" t="s">
        <v>11</v>
      </c>
      <c r="D567" s="5">
        <v>6914.586999999999</v>
      </c>
      <c r="E567" s="5">
        <v>8571.591999999999</v>
      </c>
      <c r="F567" s="6">
        <v>11.199046595990026</v>
      </c>
      <c r="G567" s="6">
        <v>13.882775386268964</v>
      </c>
      <c r="H567" s="5">
        <v>78810.01168789</v>
      </c>
      <c r="I567" s="5">
        <v>66066.0351929</v>
      </c>
      <c r="J567" s="5">
        <v>52746.2317759</v>
      </c>
      <c r="K567" s="5">
        <v>51570.097828930004</v>
      </c>
      <c r="L567" s="6">
        <v>69.47</v>
      </c>
      <c r="M567" s="6">
        <v>36.27</v>
      </c>
      <c r="N567" s="6">
        <v>31.729839309929215</v>
      </c>
      <c r="O567" s="6">
        <v>0.6631876694713682</v>
      </c>
      <c r="P567" s="28"/>
      <c r="Q567" s="31"/>
    </row>
    <row r="568" spans="2:17" ht="12.75">
      <c r="B568" s="3">
        <v>11</v>
      </c>
      <c r="C568" s="4" t="s">
        <v>12</v>
      </c>
      <c r="D568" s="5">
        <v>3444.7026258510978</v>
      </c>
      <c r="E568" s="5">
        <v>5259.374848060412</v>
      </c>
      <c r="F568" s="6">
        <v>8.48281019866645</v>
      </c>
      <c r="G568" s="6">
        <v>12.951561700834372</v>
      </c>
      <c r="H568" s="5">
        <v>40080.561801669995</v>
      </c>
      <c r="I568" s="5">
        <v>38635.26571108</v>
      </c>
      <c r="J568" s="5">
        <v>33618.890408713996</v>
      </c>
      <c r="K568" s="5">
        <v>30792.904157369998</v>
      </c>
      <c r="L568" s="6">
        <v>76.46</v>
      </c>
      <c r="M568" s="6">
        <v>29.270000000000003</v>
      </c>
      <c r="N568" s="6">
        <v>26.44129258799246</v>
      </c>
      <c r="O568" s="6">
        <v>3.42062600343519</v>
      </c>
      <c r="P568" s="28"/>
      <c r="Q568" s="31"/>
    </row>
    <row r="569" spans="2:17" ht="12.75">
      <c r="B569" s="3">
        <v>12</v>
      </c>
      <c r="C569" s="4" t="s">
        <v>61</v>
      </c>
      <c r="D569" s="5">
        <v>2726.1123303778754</v>
      </c>
      <c r="E569" s="5">
        <v>2950.6633566497753</v>
      </c>
      <c r="F569" s="6">
        <v>9.969249204673801</v>
      </c>
      <c r="G569" s="6">
        <v>10.790420480385512</v>
      </c>
      <c r="H569" s="5">
        <v>25009.033246320003</v>
      </c>
      <c r="I569" s="5">
        <v>24380.137296260003</v>
      </c>
      <c r="J569" s="5">
        <v>21309.934862070004</v>
      </c>
      <c r="K569" s="5">
        <v>21203.473661670003</v>
      </c>
      <c r="L569" s="6">
        <v>74.21</v>
      </c>
      <c r="M569" s="6">
        <v>27.79</v>
      </c>
      <c r="N569" s="6">
        <v>23.46549220515635</v>
      </c>
      <c r="O569" s="6">
        <v>1.9271440525107864</v>
      </c>
      <c r="P569" s="28"/>
      <c r="Q569" s="31"/>
    </row>
    <row r="570" spans="2:17" ht="12.75">
      <c r="B570" s="3">
        <v>13</v>
      </c>
      <c r="C570" s="4" t="s">
        <v>52</v>
      </c>
      <c r="D570" s="5">
        <v>5278.632469326306</v>
      </c>
      <c r="E570" s="5">
        <v>6293.087914222546</v>
      </c>
      <c r="F570" s="6">
        <v>10.742479247954094</v>
      </c>
      <c r="G570" s="6">
        <v>12.80698489938899</v>
      </c>
      <c r="H570" s="5">
        <v>53955.36726954263</v>
      </c>
      <c r="I570" s="5">
        <v>52407.947550238125</v>
      </c>
      <c r="J570" s="5">
        <v>43660.77714976201</v>
      </c>
      <c r="K570" s="5">
        <v>42163.90306971001</v>
      </c>
      <c r="L570" s="6">
        <v>73.10313352308222</v>
      </c>
      <c r="M570" s="6">
        <v>29.25</v>
      </c>
      <c r="N570" s="6">
        <v>29.203410739605363</v>
      </c>
      <c r="O570" s="6">
        <v>1.9909398662388635</v>
      </c>
      <c r="P570" s="28"/>
      <c r="Q570" s="31"/>
    </row>
    <row r="571" spans="2:17" ht="12.75">
      <c r="B571" s="3">
        <v>14</v>
      </c>
      <c r="C571" s="4" t="s">
        <v>13</v>
      </c>
      <c r="D571" s="5">
        <v>2718.1777938763003</v>
      </c>
      <c r="E571" s="5">
        <v>2937.5546917183</v>
      </c>
      <c r="F571" s="6">
        <v>12.699012693066363</v>
      </c>
      <c r="G571" s="6">
        <v>13.72391622091406</v>
      </c>
      <c r="H571" s="5">
        <v>20679.12953574</v>
      </c>
      <c r="I571" s="5">
        <v>20500.008953639997</v>
      </c>
      <c r="J571" s="5">
        <v>17146.53163154</v>
      </c>
      <c r="K571" s="5">
        <v>17146.53163154</v>
      </c>
      <c r="L571" s="6">
        <v>75.67693131635919</v>
      </c>
      <c r="M571" s="6">
        <v>29.659999999999997</v>
      </c>
      <c r="N571" s="6">
        <v>21.27211765263157</v>
      </c>
      <c r="O571" s="6">
        <v>0.7093930938793296</v>
      </c>
      <c r="P571" s="28"/>
      <c r="Q571" s="31"/>
    </row>
    <row r="572" spans="2:17" ht="12.75">
      <c r="B572" s="3">
        <v>15</v>
      </c>
      <c r="C572" s="4" t="s">
        <v>14</v>
      </c>
      <c r="D572" s="5">
        <v>3835.1108869505624</v>
      </c>
      <c r="E572" s="5">
        <v>4213.049765668063</v>
      </c>
      <c r="F572" s="6">
        <v>10.311766728443036</v>
      </c>
      <c r="G572" s="6">
        <v>11.327960958499057</v>
      </c>
      <c r="H572" s="5">
        <v>41508.44890080001</v>
      </c>
      <c r="I572" s="5">
        <v>39840.37160345</v>
      </c>
      <c r="J572" s="5">
        <v>35525.38179605</v>
      </c>
      <c r="K572" s="5">
        <v>34480.83529625001</v>
      </c>
      <c r="L572" s="6">
        <v>72.50999999999999</v>
      </c>
      <c r="M572" s="6">
        <v>22.830000000000002</v>
      </c>
      <c r="N572" s="6">
        <v>20.091005851884486</v>
      </c>
      <c r="O572" s="6">
        <v>0.6331511453538019</v>
      </c>
      <c r="P572" s="28"/>
      <c r="Q572" s="31"/>
    </row>
    <row r="573" spans="2:17" ht="12.75">
      <c r="B573" s="3">
        <v>16</v>
      </c>
      <c r="C573" s="4" t="s">
        <v>15</v>
      </c>
      <c r="D573" s="5">
        <v>3178.4594015150356</v>
      </c>
      <c r="E573" s="5">
        <v>3486.0928209946956</v>
      </c>
      <c r="F573" s="6">
        <v>9.821049267880804</v>
      </c>
      <c r="G573" s="6">
        <v>10.771598759787565</v>
      </c>
      <c r="H573" s="5">
        <v>34659.9465794</v>
      </c>
      <c r="I573" s="5">
        <v>33870.35029967</v>
      </c>
      <c r="J573" s="5">
        <v>26964.921898200013</v>
      </c>
      <c r="K573" s="5">
        <v>26861.860201560015</v>
      </c>
      <c r="L573" s="6">
        <v>74.65559660807378</v>
      </c>
      <c r="M573" s="6">
        <v>33.75</v>
      </c>
      <c r="N573" s="6">
        <v>26.366871839483245</v>
      </c>
      <c r="O573" s="6">
        <v>3.2443229631170003</v>
      </c>
      <c r="P573" s="28"/>
      <c r="Q573" s="31"/>
    </row>
    <row r="574" spans="2:17" ht="12.75">
      <c r="B574" s="3">
        <v>17</v>
      </c>
      <c r="C574" s="4" t="s">
        <v>16</v>
      </c>
      <c r="D574" s="5">
        <v>3758.5853660190446</v>
      </c>
      <c r="E574" s="5">
        <v>4544.841727347607</v>
      </c>
      <c r="F574" s="6">
        <v>8.795275217900926</v>
      </c>
      <c r="G574" s="6">
        <v>10.635153899979267</v>
      </c>
      <c r="H574" s="5">
        <v>39469.07830040706</v>
      </c>
      <c r="I574" s="5">
        <v>35304.0237172</v>
      </c>
      <c r="J574" s="5">
        <v>30953.451218651975</v>
      </c>
      <c r="K574" s="5">
        <v>28694.787140739973</v>
      </c>
      <c r="L574" s="6">
        <v>73.85000000000001</v>
      </c>
      <c r="M574" s="6">
        <v>25.7</v>
      </c>
      <c r="N574" s="6">
        <v>24.787693208378837</v>
      </c>
      <c r="O574" s="6">
        <v>1.3017125485528172</v>
      </c>
      <c r="P574" s="28"/>
      <c r="Q574" s="31"/>
    </row>
    <row r="575" spans="2:17" ht="12.75">
      <c r="B575" s="3">
        <v>18</v>
      </c>
      <c r="C575" s="4" t="s">
        <v>17</v>
      </c>
      <c r="D575" s="5">
        <v>3565.2606354727272</v>
      </c>
      <c r="E575" s="5">
        <v>5137.0444473727275</v>
      </c>
      <c r="F575" s="6">
        <v>7.483060154833778</v>
      </c>
      <c r="G575" s="6">
        <v>10.782048368435198</v>
      </c>
      <c r="H575" s="5">
        <v>46692.73732119</v>
      </c>
      <c r="I575" s="5">
        <v>45761.5442503</v>
      </c>
      <c r="J575" s="5">
        <v>37186.649930685</v>
      </c>
      <c r="K575" s="5">
        <v>36045.348048665</v>
      </c>
      <c r="L575" s="6">
        <v>76.71</v>
      </c>
      <c r="M575" s="6">
        <v>29.25</v>
      </c>
      <c r="N575" s="6">
        <v>24.496503535265024</v>
      </c>
      <c r="O575" s="6">
        <v>1.7979380998943422</v>
      </c>
      <c r="P575" s="28"/>
      <c r="Q575" s="31"/>
    </row>
    <row r="576" spans="2:17" ht="12.75">
      <c r="B576" s="3">
        <v>19</v>
      </c>
      <c r="C576" s="4" t="s">
        <v>51</v>
      </c>
      <c r="D576" s="5">
        <v>7149.5273805336365</v>
      </c>
      <c r="E576" s="5">
        <v>8051.453945739689</v>
      </c>
      <c r="F576" s="6">
        <v>11.482768041147072</v>
      </c>
      <c r="G576" s="6">
        <v>12.93134121069784</v>
      </c>
      <c r="H576" s="5">
        <v>60445.02461716</v>
      </c>
      <c r="I576" s="5">
        <v>59388.769017679995</v>
      </c>
      <c r="J576" s="5">
        <v>50443.286913719996</v>
      </c>
      <c r="K576" s="5">
        <v>50443.286913719996</v>
      </c>
      <c r="L576" s="6">
        <v>75.91</v>
      </c>
      <c r="M576" s="6">
        <v>26.490000000000002</v>
      </c>
      <c r="N576" s="6">
        <v>22.87141930121593</v>
      </c>
      <c r="O576" s="6">
        <v>2.1936800797864806</v>
      </c>
      <c r="P576" s="28"/>
      <c r="Q576" s="31"/>
    </row>
    <row r="577" spans="2:17" ht="12.75">
      <c r="B577" s="3">
        <v>20</v>
      </c>
      <c r="C577" s="4" t="s">
        <v>62</v>
      </c>
      <c r="D577" s="5">
        <v>3576.310215650001</v>
      </c>
      <c r="E577" s="5">
        <v>4457.127827650001</v>
      </c>
      <c r="F577" s="6">
        <v>9.705212306606539</v>
      </c>
      <c r="G577" s="6">
        <v>12.095531214191706</v>
      </c>
      <c r="H577" s="5">
        <v>35693.33595985999</v>
      </c>
      <c r="I577" s="5">
        <v>35253.08314769</v>
      </c>
      <c r="J577" s="5">
        <v>29977.861212929998</v>
      </c>
      <c r="K577" s="5">
        <v>29977.861212929998</v>
      </c>
      <c r="L577" s="6">
        <v>74.74</v>
      </c>
      <c r="M577" s="6">
        <v>26.590000000000003</v>
      </c>
      <c r="N577" s="6">
        <v>24.6614017054605</v>
      </c>
      <c r="O577" s="6">
        <v>1.532738064281534</v>
      </c>
      <c r="P577" s="28"/>
      <c r="Q577" s="31"/>
    </row>
    <row r="578" spans="2:17" ht="12.75">
      <c r="B578" s="3">
        <v>21</v>
      </c>
      <c r="C578" s="4" t="s">
        <v>19</v>
      </c>
      <c r="D578" s="5">
        <v>4205.269439227051</v>
      </c>
      <c r="E578" s="5">
        <v>4547.145612914652</v>
      </c>
      <c r="F578" s="6">
        <v>10.717984705692576</v>
      </c>
      <c r="G578" s="6">
        <v>11.58932568723451</v>
      </c>
      <c r="H578" s="5">
        <v>41731.75681801008</v>
      </c>
      <c r="I578" s="5">
        <v>41652.354458200076</v>
      </c>
      <c r="J578" s="5">
        <v>33316.173983840024</v>
      </c>
      <c r="K578" s="5">
        <v>32825.14286054002</v>
      </c>
      <c r="L578" s="6">
        <v>73.95</v>
      </c>
      <c r="M578" s="6">
        <v>30.53</v>
      </c>
      <c r="N578" s="6">
        <v>27.414233380060388</v>
      </c>
      <c r="O578" s="6">
        <v>1.7478302655919673</v>
      </c>
      <c r="P578" s="28"/>
      <c r="Q578" s="31"/>
    </row>
    <row r="579" spans="2:17" ht="12.75">
      <c r="B579" s="3">
        <v>22</v>
      </c>
      <c r="C579" s="4" t="s">
        <v>20</v>
      </c>
      <c r="D579" s="5">
        <v>3329.469403220001</v>
      </c>
      <c r="E579" s="5">
        <v>3637.406535640001</v>
      </c>
      <c r="F579" s="6">
        <v>10.030556095165531</v>
      </c>
      <c r="G579" s="6">
        <v>10.958265680823835</v>
      </c>
      <c r="H579" s="5">
        <v>34223.92543447</v>
      </c>
      <c r="I579" s="5">
        <v>33351.44199496</v>
      </c>
      <c r="J579" s="5">
        <v>27531.738394529995</v>
      </c>
      <c r="K579" s="5">
        <v>27524.532792569997</v>
      </c>
      <c r="L579" s="6">
        <v>76.12</v>
      </c>
      <c r="M579" s="6">
        <v>31.09</v>
      </c>
      <c r="N579" s="6">
        <v>25.266343848438822</v>
      </c>
      <c r="O579" s="6">
        <v>2.8989985836728223</v>
      </c>
      <c r="P579" s="28"/>
      <c r="Q579" s="31"/>
    </row>
    <row r="580" spans="2:17" ht="12.75">
      <c r="B580" s="3">
        <v>23</v>
      </c>
      <c r="C580" s="4" t="s">
        <v>37</v>
      </c>
      <c r="D580" s="5">
        <v>-183.78681294000035</v>
      </c>
      <c r="E580" s="5">
        <v>-183.78681294000035</v>
      </c>
      <c r="F580" s="6">
        <v>-1.8572558268580792</v>
      </c>
      <c r="G580" s="6">
        <v>-1.8572558268580792</v>
      </c>
      <c r="H580" s="5">
        <v>7781.121824689999</v>
      </c>
      <c r="I580" s="5">
        <v>7599.804450099999</v>
      </c>
      <c r="J580" s="5">
        <v>9424.797125136003</v>
      </c>
      <c r="K580" s="5">
        <v>9416.570265240003</v>
      </c>
      <c r="L580" s="6">
        <v>116.45</v>
      </c>
      <c r="M580" s="6">
        <v>8.44</v>
      </c>
      <c r="N580" s="6">
        <v>14.713082593663659</v>
      </c>
      <c r="O580" s="6">
        <v>36.20254802736114</v>
      </c>
      <c r="P580" s="28"/>
      <c r="Q580" s="31"/>
    </row>
    <row r="581" spans="2:17" ht="12.75">
      <c r="B581" s="3">
        <v>24</v>
      </c>
      <c r="C581" s="4" t="s">
        <v>21</v>
      </c>
      <c r="D581" s="5">
        <v>3097.7399523018184</v>
      </c>
      <c r="E581" s="5">
        <v>3901.0014538579585</v>
      </c>
      <c r="F581" s="6">
        <v>8.747866020614662</v>
      </c>
      <c r="G581" s="6">
        <v>11.016237189056186</v>
      </c>
      <c r="H581" s="5">
        <v>33901.55412354844</v>
      </c>
      <c r="I581" s="5">
        <v>31329.47720351029</v>
      </c>
      <c r="J581" s="5">
        <v>27038.520139860062</v>
      </c>
      <c r="K581" s="5">
        <v>27003.219933756063</v>
      </c>
      <c r="L581" s="6">
        <v>72</v>
      </c>
      <c r="M581" s="6">
        <v>31.069999999999997</v>
      </c>
      <c r="N581" s="6">
        <v>21.043994080539274</v>
      </c>
      <c r="O581" s="6">
        <v>0.4245519864453197</v>
      </c>
      <c r="P581" s="28"/>
      <c r="Q581" s="31"/>
    </row>
    <row r="582" spans="2:17" ht="12.75">
      <c r="B582" s="3">
        <v>25</v>
      </c>
      <c r="C582" s="4" t="s">
        <v>63</v>
      </c>
      <c r="D582" s="5">
        <v>3346.78076469914</v>
      </c>
      <c r="E582" s="5">
        <v>3640.18474633914</v>
      </c>
      <c r="F582" s="6">
        <v>9.283580459859552</v>
      </c>
      <c r="G582" s="6">
        <v>10.097448968824452</v>
      </c>
      <c r="H582" s="5">
        <v>43340.371736650675</v>
      </c>
      <c r="I582" s="5">
        <v>42793.61955206547</v>
      </c>
      <c r="J582" s="5">
        <v>29999.310083680004</v>
      </c>
      <c r="K582" s="5">
        <v>29999.310083680004</v>
      </c>
      <c r="L582" s="6">
        <v>66.08835264880257</v>
      </c>
      <c r="M582" s="6">
        <v>33.62</v>
      </c>
      <c r="N582" s="6">
        <v>27.92543318368449</v>
      </c>
      <c r="O582" s="6">
        <v>7.389318203836454</v>
      </c>
      <c r="P582" s="28"/>
      <c r="Q582" s="31"/>
    </row>
    <row r="583" spans="2:17" ht="12.75">
      <c r="B583" s="3">
        <v>26</v>
      </c>
      <c r="C583" s="4" t="s">
        <v>29</v>
      </c>
      <c r="D583" s="5">
        <v>2232.1327599044366</v>
      </c>
      <c r="E583" s="5">
        <v>2436.1449142194365</v>
      </c>
      <c r="F583" s="6">
        <v>10.303910934980404</v>
      </c>
      <c r="G583" s="6">
        <v>11.245666329406511</v>
      </c>
      <c r="H583" s="5">
        <v>23280.10586695995</v>
      </c>
      <c r="I583" s="5">
        <v>23042.613921609955</v>
      </c>
      <c r="J583" s="5">
        <v>18478.110586529998</v>
      </c>
      <c r="K583" s="5">
        <v>18133.19656057</v>
      </c>
      <c r="L583" s="6">
        <v>72.35000000000001</v>
      </c>
      <c r="M583" s="6">
        <v>30.130000000000003</v>
      </c>
      <c r="N583" s="6">
        <v>24.082703063383285</v>
      </c>
      <c r="O583" s="6">
        <v>1.9699408972841899</v>
      </c>
      <c r="P583" s="28"/>
      <c r="Q583" s="31"/>
    </row>
    <row r="584" spans="2:17" ht="12.75">
      <c r="B584" s="3">
        <v>27</v>
      </c>
      <c r="C584" s="4" t="s">
        <v>30</v>
      </c>
      <c r="D584" s="5">
        <v>3098.2041532924227</v>
      </c>
      <c r="E584" s="5">
        <v>3301.9354506924224</v>
      </c>
      <c r="F584" s="6">
        <v>13.645615732055052</v>
      </c>
      <c r="G584" s="6">
        <v>14.542922319795279</v>
      </c>
      <c r="H584" s="5">
        <v>22730.314497515</v>
      </c>
      <c r="I584" s="5">
        <v>21409.630445795</v>
      </c>
      <c r="J584" s="5">
        <v>18096.005267859997</v>
      </c>
      <c r="K584" s="5">
        <v>17493.147970019992</v>
      </c>
      <c r="L584" s="6">
        <v>76.44</v>
      </c>
      <c r="M584" s="6">
        <v>28.29</v>
      </c>
      <c r="N584" s="6">
        <v>22.594271996892783</v>
      </c>
      <c r="O584" s="6">
        <v>1.7549471615841479</v>
      </c>
      <c r="P584" s="28"/>
      <c r="Q584" s="31"/>
    </row>
    <row r="585" spans="2:17" ht="12.75">
      <c r="B585" s="3">
        <v>28</v>
      </c>
      <c r="C585" s="4" t="s">
        <v>31</v>
      </c>
      <c r="D585" s="5">
        <v>3197.721221534483</v>
      </c>
      <c r="E585" s="5">
        <v>3420.446567896883</v>
      </c>
      <c r="F585" s="6">
        <v>11.685782563556526</v>
      </c>
      <c r="G585" s="6">
        <v>12.499712168006178</v>
      </c>
      <c r="H585" s="5">
        <v>27762.648002030004</v>
      </c>
      <c r="I585" s="5">
        <v>27142.602735220004</v>
      </c>
      <c r="J585" s="5">
        <v>23537.231616085974</v>
      </c>
      <c r="K585" s="5">
        <v>23350.907562295975</v>
      </c>
      <c r="L585" s="6">
        <v>76.53</v>
      </c>
      <c r="M585" s="6">
        <v>28.410000000000004</v>
      </c>
      <c r="N585" s="6">
        <v>23.31472291993055</v>
      </c>
      <c r="O585" s="6">
        <v>2.8026496202421938</v>
      </c>
      <c r="P585" s="28"/>
      <c r="Q585" s="31"/>
    </row>
    <row r="586" spans="2:17" ht="12.75">
      <c r="B586" s="3">
        <v>29</v>
      </c>
      <c r="C586" s="4" t="s">
        <v>32</v>
      </c>
      <c r="D586" s="5">
        <v>2311.4675127334963</v>
      </c>
      <c r="E586" s="5">
        <v>2511.6562805751964</v>
      </c>
      <c r="F586" s="6">
        <v>9.569625643780522</v>
      </c>
      <c r="G586" s="6">
        <v>10.398420145879864</v>
      </c>
      <c r="H586" s="5">
        <v>24745.359428227115</v>
      </c>
      <c r="I586" s="5">
        <v>24653.380171030116</v>
      </c>
      <c r="J586" s="5">
        <v>20663.063035130006</v>
      </c>
      <c r="K586" s="5">
        <v>20543.710060960006</v>
      </c>
      <c r="L586" s="6">
        <v>75</v>
      </c>
      <c r="M586" s="6">
        <v>23.98</v>
      </c>
      <c r="N586" s="6">
        <v>21.428831053050644</v>
      </c>
      <c r="O586" s="6">
        <v>0.26134943403969635</v>
      </c>
      <c r="P586" s="28"/>
      <c r="Q586" s="31"/>
    </row>
    <row r="587" spans="2:17" ht="12.75">
      <c r="B587" s="3">
        <v>30</v>
      </c>
      <c r="C587" s="4" t="s">
        <v>33</v>
      </c>
      <c r="D587" s="5">
        <v>3380.532715673443</v>
      </c>
      <c r="E587" s="5">
        <v>4068.4465340029546</v>
      </c>
      <c r="F587" s="6">
        <v>9.55210908311365</v>
      </c>
      <c r="G587" s="6">
        <v>11.49589380142119</v>
      </c>
      <c r="H587" s="5">
        <v>33214.20737971428</v>
      </c>
      <c r="I587" s="5">
        <v>31669.8437986565</v>
      </c>
      <c r="J587" s="5">
        <v>28919.5208461632</v>
      </c>
      <c r="K587" s="5">
        <v>28726.646345941197</v>
      </c>
      <c r="L587" s="6">
        <v>76.1</v>
      </c>
      <c r="M587" s="6">
        <v>21.86</v>
      </c>
      <c r="N587" s="6">
        <v>24.83946562209742</v>
      </c>
      <c r="O587" s="6">
        <v>0.07280633821759884</v>
      </c>
      <c r="P587" s="28"/>
      <c r="Q587" s="31"/>
    </row>
    <row r="588" spans="2:17" ht="12.75">
      <c r="B588" s="3"/>
      <c r="C588" s="7" t="s">
        <v>26</v>
      </c>
      <c r="D588" s="8">
        <f>SUM(D561:D587)</f>
        <v>115577.80076971622</v>
      </c>
      <c r="E588" s="8">
        <f>SUM(E561:E587)</f>
        <v>135735.81980091322</v>
      </c>
      <c r="F588" s="9">
        <v>10.048098255058468</v>
      </c>
      <c r="G588" s="9">
        <v>11.800595313350637</v>
      </c>
      <c r="H588" s="8">
        <f>SUM(H561:H587)</f>
        <v>1181633.120033369</v>
      </c>
      <c r="I588" s="8">
        <f>SUM(I561:I587)</f>
        <v>1084852.6605935495</v>
      </c>
      <c r="J588" s="8">
        <f>SUM(J561:J587)</f>
        <v>904154.5065127263</v>
      </c>
      <c r="K588" s="8">
        <f>SUM(K561:K587)</f>
        <v>884356.6780489944</v>
      </c>
      <c r="L588" s="9">
        <f>(((AVERAGE(L561:L587))))</f>
        <v>75.43189041462784</v>
      </c>
      <c r="M588" s="9">
        <v>30.910420412742628</v>
      </c>
      <c r="N588" s="9">
        <v>26.824982857023738</v>
      </c>
      <c r="O588" s="9">
        <v>2.2702083483305797</v>
      </c>
      <c r="P588" s="28"/>
      <c r="Q588" s="31"/>
    </row>
    <row r="589" spans="2:17" ht="12.75">
      <c r="B589" s="3"/>
      <c r="C589" s="7" t="s">
        <v>27</v>
      </c>
      <c r="D589" s="8">
        <f>D588+D560</f>
        <v>141702.47282206622</v>
      </c>
      <c r="E589" s="8">
        <f>E588+E560</f>
        <v>165310.69716075165</v>
      </c>
      <c r="F589" s="9">
        <v>9.989589468950511</v>
      </c>
      <c r="G589" s="9">
        <v>11.653896834500081</v>
      </c>
      <c r="H589" s="8">
        <f>H588+H560</f>
        <v>1451508.819095589</v>
      </c>
      <c r="I589" s="8">
        <f>I588+I560</f>
        <v>1354232.5665902696</v>
      </c>
      <c r="J589" s="8">
        <f>J588+J560</f>
        <v>1101173.8461244502</v>
      </c>
      <c r="K589" s="8">
        <f>K588+K560</f>
        <v>1081352.7662016384</v>
      </c>
      <c r="L589" s="9">
        <f>((AVERAGE(L557:L559,L561:L587)))</f>
        <v>74.7190347064984</v>
      </c>
      <c r="M589" s="9">
        <v>32.35345697115461</v>
      </c>
      <c r="N589" s="9">
        <v>28.46</v>
      </c>
      <c r="O589" s="9">
        <v>2.6803885433535752</v>
      </c>
      <c r="P589" s="29"/>
      <c r="Q589" s="32"/>
    </row>
    <row r="590" spans="2:15" ht="12.75">
      <c r="B590" s="10" t="s">
        <v>1</v>
      </c>
      <c r="C590" s="11"/>
      <c r="D590" s="12"/>
      <c r="E590" s="12"/>
      <c r="F590" s="13"/>
      <c r="G590" s="14"/>
      <c r="H590" s="12"/>
      <c r="I590" s="12"/>
      <c r="J590" s="12"/>
      <c r="K590" s="12"/>
      <c r="L590" s="11"/>
      <c r="M590" s="15"/>
      <c r="N590" s="15"/>
      <c r="O590" s="11"/>
    </row>
    <row r="591" spans="2:15" ht="12.75">
      <c r="B591" s="11" t="s">
        <v>58</v>
      </c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4"/>
    </row>
    <row r="592" spans="2:15" ht="12.75">
      <c r="B592" s="11" t="s">
        <v>59</v>
      </c>
      <c r="C592" s="11"/>
      <c r="D592" s="11"/>
      <c r="E592" s="11"/>
      <c r="F592" s="11"/>
      <c r="G592" s="11"/>
      <c r="H592" s="11"/>
      <c r="I592" s="11"/>
      <c r="J592" s="11"/>
      <c r="K592" s="11"/>
      <c r="L592" s="14"/>
      <c r="M592" s="11"/>
      <c r="N592" s="11"/>
      <c r="O592" s="11"/>
    </row>
    <row r="593" spans="2:15" ht="12.75">
      <c r="B593" s="11" t="s">
        <v>60</v>
      </c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2:15" ht="12.75">
      <c r="B594" s="11" t="s">
        <v>25</v>
      </c>
      <c r="C594" s="11"/>
      <c r="D594" s="11"/>
      <c r="E594" s="11"/>
      <c r="F594" s="11"/>
      <c r="G594" s="11"/>
      <c r="H594" s="11"/>
      <c r="I594" s="11"/>
      <c r="J594" s="12"/>
      <c r="K594" s="11"/>
      <c r="L594" s="11"/>
      <c r="M594" s="11"/>
      <c r="N594" s="11"/>
      <c r="O594" s="11"/>
    </row>
    <row r="595" spans="2:15" ht="12.75">
      <c r="B595" s="11" t="s">
        <v>45</v>
      </c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2:15" ht="12.75">
      <c r="B596" s="11" t="s">
        <v>49</v>
      </c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2:15" ht="12.75">
      <c r="B597" s="11" t="s">
        <v>50</v>
      </c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2:15" ht="12.75">
      <c r="B598" s="11" t="s">
        <v>53</v>
      </c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2:15" ht="12.75">
      <c r="B599" s="11" t="s">
        <v>57</v>
      </c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2:15" ht="12.75">
      <c r="B600" s="11" t="s">
        <v>56</v>
      </c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2:15" ht="12.75">
      <c r="B601" s="16" t="s">
        <v>28</v>
      </c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2:15" ht="12.75">
      <c r="B602" s="16" t="s">
        <v>68</v>
      </c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2:15" ht="12.75">
      <c r="B603" s="16" t="s">
        <v>65</v>
      </c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</sheetData>
  <sheetProtection/>
  <mergeCells count="132">
    <mergeCell ref="P5:P35"/>
    <mergeCell ref="Q5:Q35"/>
    <mergeCell ref="B1:Q1"/>
    <mergeCell ref="A2:Q2"/>
    <mergeCell ref="B3:B4"/>
    <mergeCell ref="C3:C4"/>
    <mergeCell ref="D3:G3"/>
    <mergeCell ref="H3:N3"/>
    <mergeCell ref="O3:O4"/>
    <mergeCell ref="P3:P4"/>
    <mergeCell ref="Q3:Q4"/>
    <mergeCell ref="Q102:Q103"/>
    <mergeCell ref="P104:P135"/>
    <mergeCell ref="Q104:Q135"/>
    <mergeCell ref="P154:P185"/>
    <mergeCell ref="Q154:Q185"/>
    <mergeCell ref="B100:Q100"/>
    <mergeCell ref="A101:Q101"/>
    <mergeCell ref="B102:B103"/>
    <mergeCell ref="C102:C103"/>
    <mergeCell ref="D102:G102"/>
    <mergeCell ref="H102:N102"/>
    <mergeCell ref="O102:O103"/>
    <mergeCell ref="P102:P103"/>
    <mergeCell ref="B150:Q150"/>
    <mergeCell ref="A151:Q151"/>
    <mergeCell ref="B152:B153"/>
    <mergeCell ref="C152:C153"/>
    <mergeCell ref="D152:G152"/>
    <mergeCell ref="H152:N152"/>
    <mergeCell ref="O152:O153"/>
    <mergeCell ref="P152:P153"/>
    <mergeCell ref="Q152:Q153"/>
    <mergeCell ref="D252:G252"/>
    <mergeCell ref="H252:N252"/>
    <mergeCell ref="O252:O253"/>
    <mergeCell ref="P252:P253"/>
    <mergeCell ref="Q252:Q253"/>
    <mergeCell ref="P254:P285"/>
    <mergeCell ref="Q254:Q285"/>
    <mergeCell ref="P204:P235"/>
    <mergeCell ref="Q204:Q235"/>
    <mergeCell ref="B250:Q250"/>
    <mergeCell ref="P202:P203"/>
    <mergeCell ref="Q202:Q203"/>
    <mergeCell ref="H202:N202"/>
    <mergeCell ref="O202:O203"/>
    <mergeCell ref="A251:Q251"/>
    <mergeCell ref="B252:B253"/>
    <mergeCell ref="C252:C253"/>
    <mergeCell ref="P304:P335"/>
    <mergeCell ref="Q304:Q335"/>
    <mergeCell ref="B200:Q200"/>
    <mergeCell ref="A201:Q201"/>
    <mergeCell ref="B202:B203"/>
    <mergeCell ref="C202:C203"/>
    <mergeCell ref="D202:G202"/>
    <mergeCell ref="B300:Q300"/>
    <mergeCell ref="A301:Q301"/>
    <mergeCell ref="B302:B303"/>
    <mergeCell ref="C302:C303"/>
    <mergeCell ref="D302:G302"/>
    <mergeCell ref="H302:N302"/>
    <mergeCell ref="O302:O303"/>
    <mergeCell ref="P302:P303"/>
    <mergeCell ref="Q302:Q303"/>
    <mergeCell ref="B349:Q349"/>
    <mergeCell ref="A350:Q350"/>
    <mergeCell ref="B351:B352"/>
    <mergeCell ref="C351:C352"/>
    <mergeCell ref="D351:G351"/>
    <mergeCell ref="H351:N351"/>
    <mergeCell ref="P351:P352"/>
    <mergeCell ref="Q351:Q352"/>
    <mergeCell ref="O402:O403"/>
    <mergeCell ref="P402:P403"/>
    <mergeCell ref="Q402:Q403"/>
    <mergeCell ref="O351:O352"/>
    <mergeCell ref="P404:P436"/>
    <mergeCell ref="Q404:Q436"/>
    <mergeCell ref="P353:P385"/>
    <mergeCell ref="Q353:Q385"/>
    <mergeCell ref="P504:P505"/>
    <mergeCell ref="Q504:Q505"/>
    <mergeCell ref="P506:P538"/>
    <mergeCell ref="Q506:Q538"/>
    <mergeCell ref="B400:Q400"/>
    <mergeCell ref="A401:Q401"/>
    <mergeCell ref="B402:B403"/>
    <mergeCell ref="C402:C403"/>
    <mergeCell ref="D402:G402"/>
    <mergeCell ref="H402:N402"/>
    <mergeCell ref="O555:O556"/>
    <mergeCell ref="P555:P556"/>
    <mergeCell ref="Q555:Q556"/>
    <mergeCell ref="B502:Q502"/>
    <mergeCell ref="A503:Q503"/>
    <mergeCell ref="B504:B505"/>
    <mergeCell ref="C504:C505"/>
    <mergeCell ref="D504:G504"/>
    <mergeCell ref="H504:N504"/>
    <mergeCell ref="O504:O505"/>
    <mergeCell ref="P453:P454"/>
    <mergeCell ref="Q453:Q454"/>
    <mergeCell ref="P557:P589"/>
    <mergeCell ref="Q557:Q589"/>
    <mergeCell ref="B553:Q553"/>
    <mergeCell ref="A554:Q554"/>
    <mergeCell ref="B555:B556"/>
    <mergeCell ref="C555:C556"/>
    <mergeCell ref="D555:G555"/>
    <mergeCell ref="H555:N555"/>
    <mergeCell ref="Q52:Q53"/>
    <mergeCell ref="P455:P487"/>
    <mergeCell ref="Q455:Q487"/>
    <mergeCell ref="B451:Q451"/>
    <mergeCell ref="A452:Q452"/>
    <mergeCell ref="B453:B454"/>
    <mergeCell ref="C453:C454"/>
    <mergeCell ref="D453:G453"/>
    <mergeCell ref="H453:N453"/>
    <mergeCell ref="O453:O454"/>
    <mergeCell ref="P54:P85"/>
    <mergeCell ref="Q54:Q85"/>
    <mergeCell ref="B50:Q50"/>
    <mergeCell ref="A51:Q51"/>
    <mergeCell ref="B52:B53"/>
    <mergeCell ref="C52:C53"/>
    <mergeCell ref="D52:G52"/>
    <mergeCell ref="H52:N52"/>
    <mergeCell ref="O52:O53"/>
    <mergeCell ref="P52:P53"/>
  </mergeCells>
  <conditionalFormatting sqref="I557:K558 J583:K586 J588:K589 J579:K581 J572:K575 H560:I589 J560:K563 J565:K570">
    <cfRule type="duplicateValues" priority="19" dxfId="0" stopIfTrue="1">
      <formula>AND(COUNTIF($I$557:$K$558,H557)+COUNTIF($J$583:$K$586,H557)+COUNTIF($J$588:$K$589,H557)+COUNTIF($J$579:$K$581,H557)+COUNTIF($J$572:$K$575,H557)+COUNTIF($H$560:$I$589,H557)+COUNTIF($J$560:$K$563,H557)+COUNTIF($J$565:$K$570,H557)&gt;1,NOT(ISBLANK(H557)))</formula>
    </cfRule>
  </conditionalFormatting>
  <conditionalFormatting sqref="H557">
    <cfRule type="duplicateValues" priority="18" dxfId="0" stopIfTrue="1">
      <formula>AND(COUNTIF($H$557:$H$557,H557)&gt;1,NOT(ISBLANK(H557)))</formula>
    </cfRule>
  </conditionalFormatting>
  <conditionalFormatting sqref="H558">
    <cfRule type="duplicateValues" priority="17" dxfId="0" stopIfTrue="1">
      <formula>AND(COUNTIF($H$558:$H$558,H558)&gt;1,NOT(ISBLANK(H558)))</formula>
    </cfRule>
  </conditionalFormatting>
  <conditionalFormatting sqref="I506:K507 J532:K535 J537:K538 J528:K530 J521:K524 H509:I538 J509:K512 J514:K519">
    <cfRule type="duplicateValues" priority="16" dxfId="0" stopIfTrue="1">
      <formula>AND(COUNTIF($I$506:$K$507,H506)+COUNTIF($J$532:$K$535,H506)+COUNTIF($J$537:$K$538,H506)+COUNTIF($J$528:$K$530,H506)+COUNTIF($J$521:$K$524,H506)+COUNTIF($H$509:$I$538,H506)+COUNTIF($J$509:$K$512,H506)+COUNTIF($J$514:$K$519,H506)&gt;1,NOT(ISBLANK(H506)))</formula>
    </cfRule>
  </conditionalFormatting>
  <conditionalFormatting sqref="I455:K456 J481:K484 J486:K487 J477:K479 J470:K473 H458:I487 J458:K461 J463:K468">
    <cfRule type="duplicateValues" priority="13" dxfId="0" stopIfTrue="1">
      <formula>AND(COUNTIF($I$455:$K$456,H455)+COUNTIF($J$481:$K$484,H455)+COUNTIF($J$486:$K$487,H455)+COUNTIF($J$477:$K$479,H455)+COUNTIF($J$470:$K$473,H455)+COUNTIF($H$458:$I$487,H455)+COUNTIF($J$458:$K$461,H455)+COUNTIF($J$463:$K$468,H455)&gt;1,NOT(ISBLANK(H455)))</formula>
    </cfRule>
  </conditionalFormatting>
  <conditionalFormatting sqref="I404:K405 J430:K433 J435:K436 J426:K428 J419:K422 H407:I436 J407:K410 J412:K417">
    <cfRule type="duplicateValues" priority="12" dxfId="0" stopIfTrue="1">
      <formula>AND(COUNTIF($I$404:$K$405,H404)+COUNTIF($J$430:$K$433,H404)+COUNTIF($J$435:$K$436,H404)+COUNTIF($J$426:$K$428,H404)+COUNTIF($J$419:$K$422,H404)+COUNTIF($H$407:$I$436,H404)+COUNTIF($J$407:$K$410,H404)+COUNTIF($J$412:$K$417,H404)&gt;1,NOT(ISBLANK(H404)))</formula>
    </cfRule>
  </conditionalFormatting>
  <conditionalFormatting sqref="I353:K354 J379:K382 J384:K385 J375:K377 J368:K371 H356:I385 J356:K359 J361:K366">
    <cfRule type="duplicateValues" priority="10" dxfId="0" stopIfTrue="1">
      <formula>AND(COUNTIF($I$353:$K$354,H353)+COUNTIF($J$379:$K$382,H353)+COUNTIF($J$384:$K$385,H353)+COUNTIF($J$375:$K$377,H353)+COUNTIF($J$368:$K$371,H353)+COUNTIF($H$356:$I$385,H353)+COUNTIF($J$356:$K$359,H353)+COUNTIF($J$361:$K$366,H353)&gt;1,NOT(ISBLANK(H353)))</formula>
    </cfRule>
  </conditionalFormatting>
  <conditionalFormatting sqref="J329:K332 I304:K305 J334:K335 J326:K327 J319:K322 H307:I335 J307:K310 J312:K317">
    <cfRule type="duplicateValues" priority="9" dxfId="0" stopIfTrue="1">
      <formula>AND(COUNTIF($J$329:$K$332,H304)+COUNTIF($I$304:$K$305,H304)+COUNTIF($J$334:$K$335,H304)+COUNTIF($J$326:$K$327,H304)+COUNTIF($J$319:$K$322,H304)+COUNTIF($H$307:$I$335,H304)+COUNTIF($J$307:$K$310,H304)+COUNTIF($J$312:$K$317,H304)&gt;1,NOT(ISBLANK(H304)))</formula>
    </cfRule>
  </conditionalFormatting>
  <conditionalFormatting sqref="J229:K232 I204:K205 J234:K235 J226:K227 J219:K222 H207:I235 J207:K210 J212:K217">
    <cfRule type="duplicateValues" priority="8" dxfId="0" stopIfTrue="1">
      <formula>AND(COUNTIF($J$229:$K$232,H204)+COUNTIF($I$204:$K$205,H204)+COUNTIF($J$234:$K$235,H204)+COUNTIF($J$226:$K$227,H204)+COUNTIF($J$219:$K$222,H204)+COUNTIF($H$207:$I$235,H204)+COUNTIF($J$207:$K$210,H204)+COUNTIF($J$212:$K$217,H204)&gt;1,NOT(ISBLANK(H204)))</formula>
    </cfRule>
  </conditionalFormatting>
  <conditionalFormatting sqref="J279:K282 I254:K255 J284:K285 J276:K277 J269:K272 H257:I285 J257:K260 J262:K267">
    <cfRule type="duplicateValues" priority="7" dxfId="0" stopIfTrue="1">
      <formula>AND(COUNTIF($J$279:$K$282,H254)+COUNTIF($I$254:$K$255,H254)+COUNTIF($J$284:$K$285,H254)+COUNTIF($J$276:$K$277,H254)+COUNTIF($J$269:$K$272,H254)+COUNTIF($H$257:$I$285,H254)+COUNTIF($J$257:$K$260,H254)+COUNTIF($J$262:$K$267,H254)&gt;1,NOT(ISBLANK(H254)))</formula>
    </cfRule>
  </conditionalFormatting>
  <conditionalFormatting sqref="J179:K182 I154:K155 J184:K185 J176:K177 J169:K172 H157:I185 J157:K160 J162:K167">
    <cfRule type="duplicateValues" priority="6" dxfId="0" stopIfTrue="1">
      <formula>AND(COUNTIF($J$179:$K$182,H154)+COUNTIF($I$154:$K$155,H154)+COUNTIF($J$184:$K$185,H154)+COUNTIF($J$176:$K$177,H154)+COUNTIF($J$169:$K$172,H154)+COUNTIF($H$157:$I$185,H154)+COUNTIF($J$157:$K$160,H154)+COUNTIF($J$162:$K$167,H154)&gt;1,NOT(ISBLANK(H154)))</formula>
    </cfRule>
  </conditionalFormatting>
  <conditionalFormatting sqref="J129:K132 I104:K105 J134:K135 J126:K127 J119:K122 H107:I135 J107:K110 J112:K117">
    <cfRule type="duplicateValues" priority="5" dxfId="0" stopIfTrue="1">
      <formula>AND(COUNTIF($J$129:$K$132,H104)+COUNTIF($I$104:$K$105,H104)+COUNTIF($J$134:$K$135,H104)+COUNTIF($J$126:$K$127,H104)+COUNTIF($J$119:$K$122,H104)+COUNTIF($H$107:$I$135,H104)+COUNTIF($J$107:$K$110,H104)+COUNTIF($J$112:$K$117,H104)&gt;1,NOT(ISBLANK(H104)))</formula>
    </cfRule>
  </conditionalFormatting>
  <conditionalFormatting sqref="J79:K82 I54:K55 J84:K85 J76:K77 J69:K72 H57:I85 J57:K60 J62:K67">
    <cfRule type="duplicateValues" priority="2" dxfId="0" stopIfTrue="1">
      <formula>AND(COUNTIF($J$79:$K$82,H54)+COUNTIF($I$54:$K$55,H54)+COUNTIF($J$84:$K$85,H54)+COUNTIF($J$76:$K$77,H54)+COUNTIF($J$69:$K$72,H54)+COUNTIF($H$57:$I$85,H54)+COUNTIF($J$57:$K$60,H54)+COUNTIF($J$62:$K$67,H54)&gt;1,NOT(ISBLANK(H54)))</formula>
    </cfRule>
  </conditionalFormatting>
  <conditionalFormatting sqref="J29:K32 I5:K6 J34:K35 J26:K27 H8:I35 J8:K11 J13:K22">
    <cfRule type="duplicateValues" priority="1" dxfId="0" stopIfTrue="1">
      <formula>AND(COUNTIF($J$29:$K$32,H5)+COUNTIF($I$5:$K$6,H5)+COUNTIF($J$34:$K$35,H5)+COUNTIF($J$26:$K$27,H5)+COUNTIF($H$8:$I$35,H5)+COUNTIF($J$8:$K$11,H5)+COUNTIF($J$13:$K$22,H5)&gt;1,NOT(ISBLANK(H5)))</formula>
    </cfRule>
  </conditionalFormatting>
  <printOptions horizontalCentered="1" verticalCentered="1"/>
  <pageMargins left="0.22" right="0" top="0.42" bottom="0.62" header="0" footer="0"/>
  <pageSetup horizontalDpi="300" verticalDpi="300" orientation="landscape" paperSize="9" scale="70" r:id="rId1"/>
  <headerFooter alignWithMargins="0">
    <oddFooter>&amp;CPage &amp;P of &amp;N</oddFooter>
  </headerFooter>
  <rowBreaks count="10" manualBreakCount="10">
    <brk id="99" max="16" man="1"/>
    <brk id="149" max="16" man="1"/>
    <brk id="199" max="16" man="1"/>
    <brk id="249" max="16" man="1"/>
    <brk id="299" max="16" man="1"/>
    <brk id="348" max="16" man="1"/>
    <brk id="399" max="16" man="1"/>
    <brk id="450" max="16" man="1"/>
    <brk id="501" max="16" man="1"/>
    <brk id="55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nrb</dc:creator>
  <cp:keywords/>
  <dc:description/>
  <cp:lastModifiedBy>SUDIP</cp:lastModifiedBy>
  <cp:lastPrinted>2016-10-25T05:35:17Z</cp:lastPrinted>
  <dcterms:created xsi:type="dcterms:W3CDTF">2005-06-15T08:51:14Z</dcterms:created>
  <dcterms:modified xsi:type="dcterms:W3CDTF">2016-10-26T05:08:38Z</dcterms:modified>
  <cp:category/>
  <cp:version/>
  <cp:contentType/>
  <cp:contentStatus/>
</cp:coreProperties>
</file>