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Development Bank" sheetId="1" r:id="rId1"/>
  </sheets>
  <externalReferences>
    <externalReference r:id="rId4"/>
  </externalReferences>
  <definedNames>
    <definedName name="PRINT_AREA_MI">'[1]BS'!#REF!</definedName>
    <definedName name="_xlnm.Print_Titles" localSheetId="0">'Development Bank'!$A:$B,'Development Bank'!$1:$2</definedName>
  </definedNames>
  <calcPr fullCalcOnLoad="1"/>
</workbook>
</file>

<file path=xl/sharedStrings.xml><?xml version="1.0" encoding="utf-8"?>
<sst xmlns="http://schemas.openxmlformats.org/spreadsheetml/2006/main" count="123" uniqueCount="122">
  <si>
    <t>S. N.</t>
  </si>
  <si>
    <t>Financial Indicators</t>
  </si>
  <si>
    <t>Udhyam</t>
  </si>
  <si>
    <t>Malika</t>
  </si>
  <si>
    <t>Sidartha</t>
  </si>
  <si>
    <t>Manakamana</t>
  </si>
  <si>
    <t>Narayani</t>
  </si>
  <si>
    <t>Paschima       nchal</t>
  </si>
  <si>
    <t>Sahayogi</t>
  </si>
  <si>
    <t>Pashupati</t>
  </si>
  <si>
    <t>Karnali</t>
  </si>
  <si>
    <t>Tribeni</t>
  </si>
  <si>
    <t>Annapurna</t>
  </si>
  <si>
    <t>Bhrikuti</t>
  </si>
  <si>
    <t>Subeksha</t>
  </si>
  <si>
    <t>Bageshwori</t>
  </si>
  <si>
    <t>Sanima</t>
  </si>
  <si>
    <t>GauriShan.</t>
  </si>
  <si>
    <t>Gurkha</t>
  </si>
  <si>
    <t>Gandaki</t>
  </si>
  <si>
    <t>Infrastructure</t>
  </si>
  <si>
    <t>Business</t>
  </si>
  <si>
    <t>Biratlaxmi</t>
  </si>
  <si>
    <t xml:space="preserve">Excel </t>
  </si>
  <si>
    <t>Western</t>
  </si>
  <si>
    <t>Himchuli</t>
  </si>
  <si>
    <t>Araniko</t>
  </si>
  <si>
    <t>NDEP</t>
  </si>
  <si>
    <t>Clean Energy</t>
  </si>
  <si>
    <t>Miteri</t>
  </si>
  <si>
    <t>Tinau</t>
  </si>
  <si>
    <t>Raising</t>
  </si>
  <si>
    <t>Muktinath</t>
  </si>
  <si>
    <t>Sewa</t>
  </si>
  <si>
    <t>Kankai</t>
  </si>
  <si>
    <t>Public</t>
  </si>
  <si>
    <t>Mahakali</t>
  </si>
  <si>
    <t>Ace</t>
  </si>
  <si>
    <t>Sangrila</t>
  </si>
  <si>
    <t>Bhargav</t>
  </si>
  <si>
    <t>Vibor</t>
  </si>
  <si>
    <t>Resunga</t>
  </si>
  <si>
    <t>Rara</t>
  </si>
  <si>
    <t>Diyalo</t>
  </si>
  <si>
    <t>Country</t>
  </si>
  <si>
    <t>Kasthamandap</t>
  </si>
  <si>
    <t>Alpine</t>
  </si>
  <si>
    <t>Nilgiri</t>
  </si>
  <si>
    <t>Corporate</t>
  </si>
  <si>
    <t>Kamana</t>
  </si>
  <si>
    <t>City</t>
  </si>
  <si>
    <t>Garima</t>
  </si>
  <si>
    <t>Bishwa</t>
  </si>
  <si>
    <t>Pathibhara</t>
  </si>
  <si>
    <t>Professional</t>
  </si>
  <si>
    <t>Kabeli</t>
  </si>
  <si>
    <t>Purnima</t>
  </si>
  <si>
    <t>Jyoti</t>
  </si>
  <si>
    <t>Shine</t>
  </si>
  <si>
    <t>Bagamati</t>
  </si>
  <si>
    <t>Hamro</t>
  </si>
  <si>
    <t>Kakre Bihar</t>
  </si>
  <si>
    <t>Pacific</t>
  </si>
  <si>
    <t>International</t>
  </si>
  <si>
    <t>Civic</t>
  </si>
  <si>
    <t>2066 Ashwin TOTAL</t>
  </si>
  <si>
    <t>Paid up Capital</t>
  </si>
  <si>
    <t>Core Capital</t>
  </si>
  <si>
    <t>Capital Fund</t>
  </si>
  <si>
    <t>Risk Weighted Assets</t>
  </si>
  <si>
    <t>Total Assets</t>
  </si>
  <si>
    <t xml:space="preserve"> </t>
  </si>
  <si>
    <t>Core Capital to RWA (%)</t>
  </si>
  <si>
    <t>Capital Fund to RWA (%)</t>
  </si>
  <si>
    <t>RWA to TA (%)</t>
  </si>
  <si>
    <t>Total Deposits</t>
  </si>
  <si>
    <t>Borrowing</t>
  </si>
  <si>
    <t>Financial Resources Mobilization (6+7)</t>
  </si>
  <si>
    <t>Financial Resource Mobilization to Last Quarter's Core Capital (times)</t>
  </si>
  <si>
    <t>Total Instiutional Deposits</t>
  </si>
  <si>
    <t>Institutional Deposit to Total Deposits (%)</t>
  </si>
  <si>
    <t>Performing Loan</t>
  </si>
  <si>
    <t>Non Performing Loan (NPL)</t>
  </si>
  <si>
    <t>Loan and Advances (Gross)</t>
  </si>
  <si>
    <t>Deprived Sector Loan</t>
  </si>
  <si>
    <t>Maximum Loan in a Single Sector</t>
  </si>
  <si>
    <t>Maximum Loan to a Single Borrower/Single Group of Borrowers</t>
  </si>
  <si>
    <t>Deprived Sector Loan to Core Capital of 2 Quarters Earlier (%)</t>
  </si>
  <si>
    <t>Max. Loan in a Single Sector to Core Capital (%)</t>
  </si>
  <si>
    <t>Max. Loan to a Single Borrower/Group of Borrowers to Last Quarter's Core Capital (%)</t>
  </si>
  <si>
    <t>Provision for Performing Loan</t>
  </si>
  <si>
    <t>Provision for Non-performing Loan</t>
  </si>
  <si>
    <t>Total Loan Loss Provision</t>
  </si>
  <si>
    <t>Credit to Deposit Ratio (%)</t>
  </si>
  <si>
    <t>Credit to Financial Resources Mobilization Ratio (%)</t>
  </si>
  <si>
    <t>Non Performing Loan to Total Loan (%)</t>
  </si>
  <si>
    <t xml:space="preserve">  </t>
  </si>
  <si>
    <t>Total Loan Loss Provision to Total Loan (%)</t>
  </si>
  <si>
    <t>Provision for Performing Loan to Performing Loan (%)</t>
  </si>
  <si>
    <t>Cash</t>
  </si>
  <si>
    <t>NRB Deposit</t>
  </si>
  <si>
    <t>Banks/BFIs Deposits</t>
  </si>
  <si>
    <t>Investment in NG/NRB Bonds</t>
  </si>
  <si>
    <t>Total Liquid Assets</t>
  </si>
  <si>
    <t>Liquid Assets to Total Deposits (%)</t>
  </si>
  <si>
    <t>Shares &amp; Debentures</t>
  </si>
  <si>
    <t>Investment in Land and Building Development</t>
  </si>
  <si>
    <t>Others</t>
  </si>
  <si>
    <t>Total Investment</t>
  </si>
  <si>
    <t>Total Investment to Core Capital (%)</t>
  </si>
  <si>
    <t>Investment in Shares/Debentures to Core Capital (%)</t>
  </si>
  <si>
    <t>Investment in Land and Building Development to Core Capital (%)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</si>
  <si>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</si>
  <si>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</si>
  <si>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</si>
  <si>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</si>
  <si>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</si>
  <si>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</si>
  <si>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</si>
  <si>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 (Net Loss)</t>
  </si>
  <si>
    <t>Return on Assets (ROA) (%)</t>
  </si>
  <si>
    <t>Return on Equity (ROE) (%)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</si>
</sst>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_);\(#,##0.0\)"/>
    <numFmt numFmtId="182" formatCode="0.0"/>
    <numFmt numFmtId="183" formatCode="0_)"/>
    <numFmt numFmtId="184" formatCode="0.00_)"/>
    <numFmt numFmtId="185" formatCode="0.0_)"/>
    <numFmt numFmtId="186" formatCode="0.000_)"/>
    <numFmt numFmtId="187" formatCode="0.000%"/>
    <numFmt numFmtId="188" formatCode="0.0000%"/>
    <numFmt numFmtId="189" formatCode="0.00000%"/>
    <numFmt numFmtId="190" formatCode="0.0000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[Red]\(0.00\)"/>
    <numFmt numFmtId="195" formatCode="[$-409]dddd\,\ mmmm\ dd\,\ yyyy"/>
    <numFmt numFmtId="196" formatCode="0.00000000"/>
    <numFmt numFmtId="197" formatCode="_(* #,##0.000_);_(* \(#,##0.000\);_(* &quot;-&quot;???_);_(@_)"/>
    <numFmt numFmtId="198" formatCode="_(* #,##0.0_);_(* \(#,##0.0\);_(* &quot;-&quot;?_);_(@_)"/>
    <numFmt numFmtId="199" formatCode="_(* #,##0.0000_);_(* \(#,##0.0000\);_(* &quot;-&quot;????_);_(@_)"/>
    <numFmt numFmtId="200" formatCode="_(* #,##0.000_);_(* \(#,##0.000\);_(* &quot;-&quot;_);_(@_)"/>
    <numFmt numFmtId="201" formatCode="_(* #,##0.0000_);_(* \(#,##0.0000\);_(* &quot;-&quot;_);_(@_)"/>
    <numFmt numFmtId="202" formatCode="0.0000000000"/>
    <numFmt numFmtId="203" formatCode="0.00000000000"/>
    <numFmt numFmtId="204" formatCode="0.000000000"/>
    <numFmt numFmtId="205" formatCode="0.000000E+00"/>
    <numFmt numFmtId="206" formatCode="0.0000000E+00"/>
    <numFmt numFmtId="207" formatCode="0.00000000E+00"/>
    <numFmt numFmtId="208" formatCode="0.00000E+00"/>
    <numFmt numFmtId="209" formatCode="0.0000E+00"/>
    <numFmt numFmtId="210" formatCode="0.000E+00"/>
    <numFmt numFmtId="211" formatCode="0.0E+00"/>
    <numFmt numFmtId="212" formatCode="0E+00"/>
    <numFmt numFmtId="213" formatCode="General_)"/>
    <numFmt numFmtId="214" formatCode="0.000000000000"/>
    <numFmt numFmtId="215" formatCode="0.0000000000000"/>
  </numFmts>
  <fonts count="13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3" borderId="1" xfId="0" applyNumberFormat="1" applyFont="1" applyFill="1" applyBorder="1" applyAlignment="1" applyProtection="1">
      <alignment/>
      <protection/>
    </xf>
    <xf numFmtId="1" fontId="10" fillId="3" borderId="1" xfId="0" applyNumberFormat="1" applyFont="1" applyFill="1" applyBorder="1" applyAlignment="1" applyProtection="1">
      <alignment/>
      <protection/>
    </xf>
    <xf numFmtId="41" fontId="9" fillId="2" borderId="1" xfId="0" applyNumberFormat="1" applyFont="1" applyFill="1" applyBorder="1" applyAlignment="1" applyProtection="1">
      <alignment/>
      <protection locked="0"/>
    </xf>
    <xf numFmtId="41" fontId="9" fillId="0" borderId="1" xfId="0" applyNumberFormat="1" applyFont="1" applyFill="1" applyBorder="1" applyAlignment="1" applyProtection="1">
      <alignment/>
      <protection locked="0"/>
    </xf>
    <xf numFmtId="41" fontId="9" fillId="0" borderId="1" xfId="0" applyNumberFormat="1" applyFont="1" applyFill="1" applyBorder="1" applyAlignment="1" applyProtection="1">
      <alignment/>
      <protection locked="0"/>
    </xf>
    <xf numFmtId="41" fontId="9" fillId="2" borderId="1" xfId="0" applyNumberFormat="1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2" borderId="0" xfId="0" applyFill="1" applyAlignment="1">
      <alignment/>
    </xf>
    <xf numFmtId="2" fontId="9" fillId="0" borderId="1" xfId="0" applyNumberFormat="1" applyFont="1" applyFill="1" applyBorder="1" applyAlignment="1">
      <alignment/>
    </xf>
    <xf numFmtId="0" fontId="11" fillId="3" borderId="1" xfId="0" applyNumberFormat="1" applyFont="1" applyFill="1" applyBorder="1" applyAlignment="1" applyProtection="1">
      <alignment/>
      <protection/>
    </xf>
    <xf numFmtId="2" fontId="11" fillId="3" borderId="1" xfId="0" applyNumberFormat="1" applyFont="1" applyFill="1" applyBorder="1" applyAlignment="1" applyProtection="1">
      <alignment horizontal="left" wrapText="1"/>
      <protection/>
    </xf>
    <xf numFmtId="43" fontId="4" fillId="2" borderId="1" xfId="0" applyNumberFormat="1" applyFont="1" applyFill="1" applyBorder="1" applyAlignment="1">
      <alignment/>
    </xf>
    <xf numFmtId="43" fontId="4" fillId="0" borderId="1" xfId="0" applyNumberFormat="1" applyFont="1" applyFill="1" applyBorder="1" applyAlignment="1">
      <alignment/>
    </xf>
    <xf numFmtId="41" fontId="9" fillId="2" borderId="1" xfId="0" applyNumberFormat="1" applyFont="1" applyFill="1" applyBorder="1" applyAlignment="1" applyProtection="1">
      <alignment horizontal="center"/>
      <protection locked="0"/>
    </xf>
    <xf numFmtId="41" fontId="9" fillId="0" borderId="1" xfId="0" applyNumberFormat="1" applyFont="1" applyFill="1" applyBorder="1" applyAlignment="1" applyProtection="1">
      <alignment horizontal="center"/>
      <protection locked="0"/>
    </xf>
    <xf numFmtId="41" fontId="4" fillId="2" borderId="1" xfId="0" applyNumberFormat="1" applyFont="1" applyFill="1" applyBorder="1" applyAlignment="1" applyProtection="1">
      <alignment/>
      <protection locked="0"/>
    </xf>
    <xf numFmtId="1" fontId="10" fillId="3" borderId="1" xfId="0" applyNumberFormat="1" applyFont="1" applyFill="1" applyBorder="1" applyAlignment="1" applyProtection="1">
      <alignment wrapText="1"/>
      <protection/>
    </xf>
    <xf numFmtId="2" fontId="11" fillId="3" borderId="1" xfId="0" applyNumberFormat="1" applyFont="1" applyFill="1" applyBorder="1" applyAlignment="1" applyProtection="1">
      <alignment wrapText="1"/>
      <protection/>
    </xf>
    <xf numFmtId="41" fontId="4" fillId="2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175" fontId="4" fillId="2" borderId="1" xfId="0" applyNumberFormat="1" applyFont="1" applyFill="1" applyBorder="1" applyAlignment="1">
      <alignment/>
    </xf>
    <xf numFmtId="2" fontId="10" fillId="3" borderId="1" xfId="0" applyNumberFormat="1" applyFont="1" applyFill="1" applyBorder="1" applyAlignment="1" applyProtection="1">
      <alignment wrapText="1"/>
      <protection/>
    </xf>
    <xf numFmtId="176" fontId="4" fillId="2" borderId="1" xfId="0" applyNumberFormat="1" applyFont="1" applyFill="1" applyBorder="1" applyAlignment="1">
      <alignment/>
    </xf>
    <xf numFmtId="41" fontId="9" fillId="2" borderId="1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1" fontId="11" fillId="3" borderId="1" xfId="0" applyNumberFormat="1" applyFont="1" applyFill="1" applyBorder="1" applyAlignment="1" applyProtection="1">
      <alignment wrapText="1"/>
      <protection/>
    </xf>
    <xf numFmtId="41" fontId="0" fillId="2" borderId="0" xfId="0" applyNumberFormat="1" applyFont="1" applyFill="1" applyAlignment="1">
      <alignment/>
    </xf>
    <xf numFmtId="173" fontId="4" fillId="2" borderId="1" xfId="0" applyNumberFormat="1" applyFont="1" applyFill="1" applyBorder="1" applyAlignment="1" applyProtection="1">
      <alignment/>
      <protection locked="0"/>
    </xf>
    <xf numFmtId="1" fontId="7" fillId="3" borderId="1" xfId="0" applyNumberFormat="1" applyFont="1" applyFill="1" applyBorder="1" applyAlignment="1" applyProtection="1">
      <alignment wrapText="1"/>
      <protection/>
    </xf>
    <xf numFmtId="1" fontId="11" fillId="3" borderId="1" xfId="0" applyNumberFormat="1" applyFont="1" applyFill="1" applyBorder="1" applyAlignment="1" applyProtection="1">
      <alignment/>
      <protection/>
    </xf>
    <xf numFmtId="43" fontId="11" fillId="3" borderId="1" xfId="0" applyNumberFormat="1" applyFont="1" applyFill="1" applyBorder="1" applyAlignment="1" applyProtection="1">
      <alignment/>
      <protection/>
    </xf>
    <xf numFmtId="176" fontId="9" fillId="2" borderId="1" xfId="0" applyNumberFormat="1" applyFont="1" applyFill="1" applyBorder="1" applyAlignment="1">
      <alignment/>
    </xf>
    <xf numFmtId="176" fontId="9" fillId="0" borderId="1" xfId="0" applyNumberFormat="1" applyFont="1" applyFill="1" applyBorder="1" applyAlignment="1">
      <alignment/>
    </xf>
    <xf numFmtId="37" fontId="4" fillId="2" borderId="1" xfId="0" applyNumberFormat="1" applyFont="1" applyFill="1" applyBorder="1" applyAlignment="1">
      <alignment horizontal="right"/>
    </xf>
    <xf numFmtId="37" fontId="4" fillId="0" borderId="1" xfId="0" applyNumberFormat="1" applyFont="1" applyFill="1" applyBorder="1" applyAlignment="1">
      <alignment horizontal="right"/>
    </xf>
    <xf numFmtId="39" fontId="4" fillId="2" borderId="1" xfId="0" applyNumberFormat="1" applyFont="1" applyFill="1" applyBorder="1" applyAlignment="1">
      <alignment horizontal="right"/>
    </xf>
    <xf numFmtId="39" fontId="4" fillId="0" borderId="1" xfId="0" applyNumberFormat="1" applyFont="1" applyFill="1" applyBorder="1" applyAlignment="1">
      <alignment horizontal="right"/>
    </xf>
    <xf numFmtId="173" fontId="4" fillId="2" borderId="1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41" fontId="9" fillId="2" borderId="1" xfId="0" applyNumberFormat="1" applyFont="1" applyFill="1" applyBorder="1" applyAlignment="1">
      <alignment/>
    </xf>
    <xf numFmtId="176" fontId="4" fillId="2" borderId="1" xfId="15" applyNumberFormat="1" applyFont="1" applyFill="1" applyBorder="1" applyAlignment="1">
      <alignment/>
    </xf>
    <xf numFmtId="43" fontId="4" fillId="2" borderId="1" xfId="15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0" fontId="10" fillId="3" borderId="1" xfId="0" applyFont="1" applyFill="1" applyBorder="1" applyAlignment="1" applyProtection="1">
      <alignment/>
      <protection/>
    </xf>
    <xf numFmtId="3" fontId="10" fillId="3" borderId="1" xfId="0" applyNumberFormat="1" applyFont="1" applyFill="1" applyBorder="1" applyAlignment="1" applyProtection="1">
      <alignment/>
      <protection/>
    </xf>
    <xf numFmtId="43" fontId="0" fillId="2" borderId="0" xfId="0" applyNumberFormat="1" applyFill="1" applyAlignment="1">
      <alignment/>
    </xf>
    <xf numFmtId="0" fontId="0" fillId="0" borderId="0" xfId="0" applyFill="1" applyAlignment="1">
      <alignment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2" fillId="2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ina\Quarterly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" sqref="C1"/>
    </sheetView>
  </sheetViews>
  <sheetFormatPr defaultColWidth="9.140625" defaultRowHeight="12.75"/>
  <cols>
    <col min="1" max="1" width="4.28125" style="22" bestFit="1" customWidth="1"/>
    <col min="2" max="2" width="65.8515625" style="22" customWidth="1"/>
    <col min="3" max="3" width="11.8515625" style="22" customWidth="1"/>
    <col min="4" max="4" width="9.8515625" style="66" customWidth="1"/>
    <col min="5" max="5" width="9.8515625" style="22" customWidth="1"/>
    <col min="6" max="6" width="11.00390625" style="22" customWidth="1"/>
    <col min="7" max="8" width="9.8515625" style="22" customWidth="1"/>
    <col min="9" max="10" width="10.00390625" style="22" customWidth="1"/>
    <col min="11" max="11" width="9.00390625" style="22" customWidth="1"/>
    <col min="12" max="12" width="10.00390625" style="22" customWidth="1"/>
    <col min="13" max="13" width="10.421875" style="22" customWidth="1"/>
    <col min="14" max="14" width="10.00390625" style="22" customWidth="1"/>
    <col min="15" max="15" width="9.8515625" style="22" customWidth="1"/>
    <col min="16" max="17" width="11.140625" style="22" customWidth="1"/>
    <col min="18" max="18" width="10.57421875" style="22" customWidth="1"/>
    <col min="19" max="19" width="11.140625" style="22" customWidth="1"/>
    <col min="20" max="20" width="9.8515625" style="22" customWidth="1"/>
    <col min="21" max="22" width="11.140625" style="22" customWidth="1"/>
    <col min="23" max="23" width="10.00390625" style="22" customWidth="1"/>
    <col min="24" max="24" width="9.8515625" style="22" customWidth="1"/>
    <col min="25" max="25" width="9.00390625" style="66" customWidth="1"/>
    <col min="26" max="26" width="9.8515625" style="22" customWidth="1"/>
    <col min="27" max="27" width="9.00390625" style="22" customWidth="1"/>
    <col min="28" max="28" width="9.8515625" style="22" customWidth="1"/>
    <col min="29" max="29" width="11.140625" style="22" customWidth="1"/>
    <col min="30" max="30" width="9.57421875" style="22" customWidth="1"/>
    <col min="31" max="31" width="9.8515625" style="22" customWidth="1"/>
    <col min="32" max="33" width="10.00390625" style="22" customWidth="1"/>
    <col min="34" max="34" width="9.8515625" style="22" customWidth="1"/>
    <col min="35" max="35" width="11.00390625" style="22" customWidth="1"/>
    <col min="36" max="36" width="10.00390625" style="22" customWidth="1"/>
    <col min="37" max="37" width="9.28125" style="22" customWidth="1"/>
    <col min="38" max="40" width="9.8515625" style="22" customWidth="1"/>
    <col min="41" max="42" width="9.8515625" style="66" customWidth="1"/>
    <col min="43" max="43" width="12.00390625" style="66" customWidth="1"/>
    <col min="44" max="45" width="9.8515625" style="66" customWidth="1"/>
    <col min="46" max="46" width="13.28125" style="66" customWidth="1"/>
    <col min="47" max="47" width="12.00390625" style="66" customWidth="1"/>
    <col min="48" max="48" width="12.140625" style="66" customWidth="1"/>
    <col min="49" max="49" width="12.28125" style="66" customWidth="1"/>
    <col min="50" max="50" width="10.7109375" style="66" customWidth="1"/>
    <col min="51" max="51" width="9.7109375" style="66" customWidth="1"/>
    <col min="52" max="52" width="10.00390625" style="66" customWidth="1"/>
    <col min="53" max="53" width="9.421875" style="68" customWidth="1"/>
    <col min="54" max="54" width="8.7109375" style="68" customWidth="1"/>
    <col min="55" max="55" width="9.28125" style="68" customWidth="1"/>
    <col min="56" max="56" width="9.8515625" style="68" customWidth="1"/>
    <col min="57" max="57" width="8.8515625" style="66" customWidth="1"/>
    <col min="58" max="58" width="9.7109375" style="66" customWidth="1"/>
    <col min="59" max="59" width="10.00390625" style="66" customWidth="1"/>
    <col min="60" max="60" width="9.7109375" style="66" customWidth="1"/>
    <col min="61" max="61" width="10.00390625" style="66" customWidth="1"/>
    <col min="62" max="62" width="10.28125" style="66" customWidth="1"/>
    <col min="63" max="63" width="9.421875" style="66" customWidth="1"/>
    <col min="64" max="64" width="10.8515625" style="66" customWidth="1"/>
    <col min="65" max="65" width="8.57421875" style="66" customWidth="1"/>
    <col min="66" max="66" width="9.8515625" style="22" bestFit="1" customWidth="1"/>
    <col min="67" max="16384" width="9.140625" style="22" customWidth="1"/>
  </cols>
  <sheetData>
    <row r="1" spans="1:66" s="6" customFormat="1" ht="48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3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3" t="s">
        <v>37</v>
      </c>
      <c r="AM1" s="3" t="s">
        <v>38</v>
      </c>
      <c r="AN1" s="3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5" t="s">
        <v>65</v>
      </c>
    </row>
    <row r="2" spans="1:66" s="13" customFormat="1" ht="18" customHeight="1">
      <c r="A2" s="7"/>
      <c r="B2" s="7"/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8">
        <v>21</v>
      </c>
      <c r="X2" s="8">
        <v>22</v>
      </c>
      <c r="Y2" s="8">
        <v>23</v>
      </c>
      <c r="Z2" s="8">
        <v>24</v>
      </c>
      <c r="AA2" s="8">
        <v>25</v>
      </c>
      <c r="AB2" s="9">
        <v>26</v>
      </c>
      <c r="AC2" s="10">
        <v>27</v>
      </c>
      <c r="AD2" s="9">
        <v>28</v>
      </c>
      <c r="AE2" s="10">
        <v>29</v>
      </c>
      <c r="AF2" s="9">
        <v>30</v>
      </c>
      <c r="AG2" s="10">
        <v>31</v>
      </c>
      <c r="AH2" s="9">
        <v>32</v>
      </c>
      <c r="AI2" s="10">
        <v>33</v>
      </c>
      <c r="AJ2" s="9">
        <v>34</v>
      </c>
      <c r="AK2" s="10">
        <v>35</v>
      </c>
      <c r="AL2" s="9">
        <v>36</v>
      </c>
      <c r="AM2" s="10">
        <v>37</v>
      </c>
      <c r="AN2" s="9">
        <v>38</v>
      </c>
      <c r="AO2" s="10">
        <v>39</v>
      </c>
      <c r="AP2" s="9">
        <v>40</v>
      </c>
      <c r="AQ2" s="10">
        <v>41</v>
      </c>
      <c r="AR2" s="9">
        <v>42</v>
      </c>
      <c r="AS2" s="10">
        <v>43</v>
      </c>
      <c r="AT2" s="9">
        <v>44</v>
      </c>
      <c r="AU2" s="10">
        <v>45</v>
      </c>
      <c r="AV2" s="9">
        <v>46</v>
      </c>
      <c r="AW2" s="10">
        <v>47</v>
      </c>
      <c r="AX2" s="10">
        <v>48</v>
      </c>
      <c r="AY2" s="10">
        <v>49</v>
      </c>
      <c r="AZ2" s="10">
        <v>50</v>
      </c>
      <c r="BA2" s="8">
        <v>51</v>
      </c>
      <c r="BB2" s="8">
        <v>52</v>
      </c>
      <c r="BC2" s="8">
        <v>53</v>
      </c>
      <c r="BD2" s="8">
        <v>54</v>
      </c>
      <c r="BE2" s="8">
        <v>55</v>
      </c>
      <c r="BF2" s="8">
        <v>56</v>
      </c>
      <c r="BG2" s="8">
        <v>57</v>
      </c>
      <c r="BH2" s="8">
        <v>58</v>
      </c>
      <c r="BI2" s="11">
        <v>59</v>
      </c>
      <c r="BJ2" s="11">
        <v>60</v>
      </c>
      <c r="BK2" s="11">
        <v>61</v>
      </c>
      <c r="BL2" s="11">
        <v>62</v>
      </c>
      <c r="BM2" s="11">
        <v>63</v>
      </c>
      <c r="BN2" s="12"/>
    </row>
    <row r="3" spans="1:66" s="13" customFormat="1" ht="18" customHeight="1">
      <c r="A3" s="14">
        <v>1</v>
      </c>
      <c r="B3" s="15" t="s">
        <v>66</v>
      </c>
      <c r="C3" s="16">
        <v>35000</v>
      </c>
      <c r="D3" s="17">
        <v>125850</v>
      </c>
      <c r="E3" s="16">
        <v>645000</v>
      </c>
      <c r="F3" s="16">
        <v>700000</v>
      </c>
      <c r="G3" s="16">
        <v>35000</v>
      </c>
      <c r="H3" s="16">
        <v>110000</v>
      </c>
      <c r="I3" s="16">
        <v>36000</v>
      </c>
      <c r="J3" s="16">
        <v>200000</v>
      </c>
      <c r="K3" s="16">
        <v>33700</v>
      </c>
      <c r="L3" s="16">
        <v>58453</v>
      </c>
      <c r="M3" s="16">
        <v>210000</v>
      </c>
      <c r="N3" s="16">
        <v>217500</v>
      </c>
      <c r="O3" s="16">
        <v>46166</v>
      </c>
      <c r="P3" s="16">
        <v>49500</v>
      </c>
      <c r="Q3" s="16">
        <v>768000</v>
      </c>
      <c r="R3" s="16">
        <v>140000</v>
      </c>
      <c r="S3" s="16">
        <v>597048</v>
      </c>
      <c r="T3" s="16">
        <v>100000</v>
      </c>
      <c r="U3" s="16">
        <v>320000</v>
      </c>
      <c r="V3" s="16">
        <v>210000</v>
      </c>
      <c r="W3" s="16">
        <v>55000</v>
      </c>
      <c r="X3" s="16">
        <v>80000</v>
      </c>
      <c r="Y3" s="18">
        <v>27000</v>
      </c>
      <c r="Z3" s="19">
        <v>112193</v>
      </c>
      <c r="AA3" s="19">
        <v>102000</v>
      </c>
      <c r="AB3" s="19">
        <v>480000</v>
      </c>
      <c r="AC3" s="19">
        <v>320000</v>
      </c>
      <c r="AD3" s="19">
        <v>31600</v>
      </c>
      <c r="AE3" s="19">
        <v>62617</v>
      </c>
      <c r="AF3" s="19">
        <v>111600</v>
      </c>
      <c r="AG3" s="19">
        <v>65000</v>
      </c>
      <c r="AH3" s="19">
        <v>60000</v>
      </c>
      <c r="AI3" s="19">
        <v>28000</v>
      </c>
      <c r="AJ3" s="19">
        <v>150000</v>
      </c>
      <c r="AK3" s="19">
        <v>11820</v>
      </c>
      <c r="AL3" s="19">
        <v>750464</v>
      </c>
      <c r="AM3" s="19">
        <v>79800</v>
      </c>
      <c r="AN3" s="19">
        <v>30220</v>
      </c>
      <c r="AO3" s="18">
        <v>680000</v>
      </c>
      <c r="AP3" s="18">
        <v>21420</v>
      </c>
      <c r="AQ3" s="18">
        <v>10050</v>
      </c>
      <c r="AR3" s="18">
        <v>65000</v>
      </c>
      <c r="AS3" s="18">
        <v>51000</v>
      </c>
      <c r="AT3" s="18">
        <v>224000</v>
      </c>
      <c r="AU3" s="18">
        <v>67000</v>
      </c>
      <c r="AV3" s="18">
        <v>35000</v>
      </c>
      <c r="AW3" s="18">
        <v>85000</v>
      </c>
      <c r="AX3" s="18">
        <v>52000</v>
      </c>
      <c r="AY3" s="18">
        <v>140000</v>
      </c>
      <c r="AZ3" s="18">
        <v>106000</v>
      </c>
      <c r="BA3" s="20">
        <v>146400</v>
      </c>
      <c r="BB3" s="20">
        <v>25500</v>
      </c>
      <c r="BC3" s="20">
        <v>35000</v>
      </c>
      <c r="BD3" s="17">
        <v>13063</v>
      </c>
      <c r="BE3" s="17">
        <v>35000</v>
      </c>
      <c r="BF3" s="17">
        <v>434715</v>
      </c>
      <c r="BG3" s="17">
        <v>60000</v>
      </c>
      <c r="BH3" s="17">
        <v>14000</v>
      </c>
      <c r="BI3" s="17">
        <v>21000</v>
      </c>
      <c r="BJ3" s="17">
        <v>12000</v>
      </c>
      <c r="BK3" s="17">
        <v>19500</v>
      </c>
      <c r="BL3" s="17">
        <v>448000</v>
      </c>
      <c r="BM3" s="17">
        <v>14000</v>
      </c>
      <c r="BN3" s="16">
        <f>SUM(C3:BM3)</f>
        <v>10009179</v>
      </c>
    </row>
    <row r="4" spans="1:66" ht="12.75" customHeight="1">
      <c r="A4" s="14">
        <v>2</v>
      </c>
      <c r="B4" s="15" t="s">
        <v>67</v>
      </c>
      <c r="C4" s="16">
        <v>40964.62</v>
      </c>
      <c r="D4" s="17">
        <v>167944</v>
      </c>
      <c r="E4" s="16">
        <v>683085</v>
      </c>
      <c r="F4" s="16">
        <v>434800</v>
      </c>
      <c r="G4" s="16">
        <v>70200</v>
      </c>
      <c r="H4" s="16">
        <v>139434</v>
      </c>
      <c r="I4" s="16">
        <v>62523</v>
      </c>
      <c r="J4" s="16">
        <v>214180</v>
      </c>
      <c r="K4" s="16">
        <v>41500</v>
      </c>
      <c r="L4" s="16">
        <v>97395</v>
      </c>
      <c r="M4" s="16">
        <v>229700</v>
      </c>
      <c r="N4" s="16">
        <v>274300</v>
      </c>
      <c r="O4" s="16">
        <v>65615</v>
      </c>
      <c r="P4" s="16">
        <v>79387</v>
      </c>
      <c r="Q4" s="16">
        <v>890969</v>
      </c>
      <c r="R4" s="16">
        <v>161192</v>
      </c>
      <c r="S4" s="16">
        <v>720206</v>
      </c>
      <c r="T4" s="16">
        <v>136403</v>
      </c>
      <c r="U4" s="16">
        <v>418847</v>
      </c>
      <c r="V4" s="16">
        <v>277308</v>
      </c>
      <c r="W4" s="16">
        <v>88900</v>
      </c>
      <c r="X4" s="16">
        <v>93200</v>
      </c>
      <c r="Y4" s="18">
        <v>37816</v>
      </c>
      <c r="Z4" s="19">
        <v>163538</v>
      </c>
      <c r="AA4" s="19">
        <v>111719</v>
      </c>
      <c r="AB4" s="19">
        <v>564956</v>
      </c>
      <c r="AC4" s="19">
        <v>339900</v>
      </c>
      <c r="AD4" s="19">
        <v>34134</v>
      </c>
      <c r="AE4" s="19">
        <v>67037</v>
      </c>
      <c r="AF4" s="19">
        <v>112600</v>
      </c>
      <c r="AG4" s="19">
        <v>98964</v>
      </c>
      <c r="AH4" s="19">
        <v>72859</v>
      </c>
      <c r="AI4" s="19">
        <v>31200</v>
      </c>
      <c r="AJ4" s="19">
        <v>162425</v>
      </c>
      <c r="AK4" s="19">
        <v>13038</v>
      </c>
      <c r="AL4" s="19">
        <v>821970</v>
      </c>
      <c r="AM4" s="19">
        <v>84030</v>
      </c>
      <c r="AN4" s="19">
        <v>18046</v>
      </c>
      <c r="AO4" s="18">
        <v>694500</v>
      </c>
      <c r="AP4" s="18">
        <v>27052</v>
      </c>
      <c r="AQ4" s="18">
        <v>14058</v>
      </c>
      <c r="AR4" s="18">
        <v>69656</v>
      </c>
      <c r="AS4" s="18">
        <v>142280</v>
      </c>
      <c r="AT4" s="18">
        <v>232430</v>
      </c>
      <c r="AU4" s="18">
        <v>69469</v>
      </c>
      <c r="AV4" s="18">
        <v>41500</v>
      </c>
      <c r="AW4" s="18">
        <v>103630</v>
      </c>
      <c r="AX4" s="18">
        <v>78112</v>
      </c>
      <c r="AY4" s="18">
        <v>147930</v>
      </c>
      <c r="AZ4" s="18">
        <v>114013</v>
      </c>
      <c r="BA4" s="21">
        <v>156363</v>
      </c>
      <c r="BB4" s="21">
        <v>27800</v>
      </c>
      <c r="BC4" s="21">
        <v>35555</v>
      </c>
      <c r="BD4" s="17">
        <v>8610</v>
      </c>
      <c r="BE4" s="17">
        <v>34746</v>
      </c>
      <c r="BF4" s="17">
        <v>437336</v>
      </c>
      <c r="BG4" s="17">
        <v>62783</v>
      </c>
      <c r="BH4" s="17">
        <v>12816</v>
      </c>
      <c r="BI4" s="17">
        <v>18400</v>
      </c>
      <c r="BJ4" s="17">
        <v>11746</v>
      </c>
      <c r="BK4" s="17">
        <v>18470</v>
      </c>
      <c r="BL4" s="17">
        <v>449348</v>
      </c>
      <c r="BM4" s="17">
        <v>13700</v>
      </c>
      <c r="BN4" s="16">
        <f>SUM(C4:BM4)</f>
        <v>11144587.620000001</v>
      </c>
    </row>
    <row r="5" spans="1:66" ht="12.75" customHeight="1">
      <c r="A5" s="14">
        <v>3</v>
      </c>
      <c r="B5" s="15" t="s">
        <v>68</v>
      </c>
      <c r="C5" s="16">
        <v>42446.91</v>
      </c>
      <c r="D5" s="17">
        <v>178761.0975</v>
      </c>
      <c r="E5" s="16">
        <v>706018.25</v>
      </c>
      <c r="F5" s="16">
        <v>441913.25</v>
      </c>
      <c r="G5" s="16">
        <v>75615.25</v>
      </c>
      <c r="H5" s="16">
        <v>149916</v>
      </c>
      <c r="I5" s="16">
        <v>65786.75</v>
      </c>
      <c r="J5" s="16">
        <v>220738</v>
      </c>
      <c r="K5" s="16">
        <v>44507</v>
      </c>
      <c r="L5" s="16">
        <v>104291.75</v>
      </c>
      <c r="M5" s="16">
        <v>238959.75</v>
      </c>
      <c r="N5" s="16">
        <v>286430.5</v>
      </c>
      <c r="O5" s="16">
        <v>71681.75</v>
      </c>
      <c r="P5" s="16">
        <v>86676.45</v>
      </c>
      <c r="Q5" s="16">
        <v>937862.5</v>
      </c>
      <c r="R5" s="16">
        <v>164971.25</v>
      </c>
      <c r="S5" s="16">
        <v>750351.5</v>
      </c>
      <c r="T5" s="16">
        <v>146124.25</v>
      </c>
      <c r="U5" s="16">
        <v>433036.5</v>
      </c>
      <c r="V5" s="16">
        <v>291930</v>
      </c>
      <c r="W5" s="16">
        <v>95363</v>
      </c>
      <c r="X5" s="16">
        <v>99700.5</v>
      </c>
      <c r="Y5" s="18">
        <v>40303.5</v>
      </c>
      <c r="Z5" s="19">
        <v>178762.5</v>
      </c>
      <c r="AA5" s="19">
        <v>115781.4475</v>
      </c>
      <c r="AB5" s="19">
        <v>586033.5</v>
      </c>
      <c r="AC5" s="19">
        <v>368019</v>
      </c>
      <c r="AD5" s="19">
        <v>37027</v>
      </c>
      <c r="AE5" s="19">
        <v>71697.5</v>
      </c>
      <c r="AF5" s="19">
        <v>115631.25</v>
      </c>
      <c r="AG5" s="19">
        <v>107319</v>
      </c>
      <c r="AH5" s="19">
        <v>79619</v>
      </c>
      <c r="AI5" s="19">
        <v>33500</v>
      </c>
      <c r="AJ5" s="19">
        <v>165952</v>
      </c>
      <c r="AK5" s="19">
        <v>13830.75</v>
      </c>
      <c r="AL5" s="19">
        <v>847633.5</v>
      </c>
      <c r="AM5" s="19">
        <v>92106</v>
      </c>
      <c r="AN5" s="19">
        <v>19299.25</v>
      </c>
      <c r="AO5" s="18">
        <v>704600</v>
      </c>
      <c r="AP5" s="18">
        <v>28839</v>
      </c>
      <c r="AQ5" s="18">
        <v>15212</v>
      </c>
      <c r="AR5" s="18">
        <v>71987</v>
      </c>
      <c r="AS5" s="18">
        <v>149021.75</v>
      </c>
      <c r="AT5" s="18">
        <v>245643</v>
      </c>
      <c r="AU5" s="18">
        <v>71937.5</v>
      </c>
      <c r="AV5" s="18">
        <v>43600</v>
      </c>
      <c r="AW5" s="18">
        <v>109821</v>
      </c>
      <c r="AX5" s="18">
        <v>83964</v>
      </c>
      <c r="AY5" s="18">
        <v>157712</v>
      </c>
      <c r="AZ5" s="18">
        <v>121788</v>
      </c>
      <c r="BA5" s="21">
        <v>162921.75</v>
      </c>
      <c r="BB5" s="21">
        <v>30056.75</v>
      </c>
      <c r="BC5" s="21">
        <v>36648.75</v>
      </c>
      <c r="BD5" s="17">
        <v>9238</v>
      </c>
      <c r="BE5" s="17">
        <v>36512.75</v>
      </c>
      <c r="BF5" s="17">
        <v>445600</v>
      </c>
      <c r="BG5" s="17">
        <v>65861</v>
      </c>
      <c r="BH5" s="17">
        <v>13113</v>
      </c>
      <c r="BI5" s="17">
        <v>18800</v>
      </c>
      <c r="BJ5" s="17">
        <v>11851</v>
      </c>
      <c r="BK5" s="17">
        <v>18832</v>
      </c>
      <c r="BL5" s="17">
        <v>455211</v>
      </c>
      <c r="BM5" s="17">
        <v>13700</v>
      </c>
      <c r="BN5" s="16">
        <f>SUM(C5:BM5)</f>
        <v>11628068.655000001</v>
      </c>
    </row>
    <row r="6" spans="1:66" ht="12.75" customHeight="1">
      <c r="A6" s="14">
        <v>4</v>
      </c>
      <c r="B6" s="15" t="s">
        <v>69</v>
      </c>
      <c r="C6" s="16">
        <v>128518.83699999998</v>
      </c>
      <c r="D6" s="17">
        <v>865367.8</v>
      </c>
      <c r="E6" s="16">
        <v>2549124.6</v>
      </c>
      <c r="F6" s="16">
        <v>1135490</v>
      </c>
      <c r="G6" s="16">
        <v>603900</v>
      </c>
      <c r="H6" s="16">
        <v>1198308.5</v>
      </c>
      <c r="I6" s="16">
        <v>367715.8</v>
      </c>
      <c r="J6" s="16">
        <v>686766.6</v>
      </c>
      <c r="K6" s="16">
        <v>352220</v>
      </c>
      <c r="L6" s="16">
        <v>814251.5</v>
      </c>
      <c r="M6" s="16">
        <v>1447130</v>
      </c>
      <c r="N6" s="16">
        <v>1425690</v>
      </c>
      <c r="O6" s="16">
        <v>616501.1</v>
      </c>
      <c r="P6" s="16">
        <v>583156</v>
      </c>
      <c r="Q6" s="16">
        <v>5000713.1</v>
      </c>
      <c r="R6" s="16">
        <v>449137</v>
      </c>
      <c r="S6" s="16">
        <v>4210572</v>
      </c>
      <c r="T6" s="16">
        <v>1070709.2</v>
      </c>
      <c r="U6" s="16">
        <v>1592115</v>
      </c>
      <c r="V6" s="16">
        <v>1535395.4</v>
      </c>
      <c r="W6" s="16">
        <v>746860</v>
      </c>
      <c r="X6" s="16">
        <v>792020</v>
      </c>
      <c r="Y6" s="18">
        <v>330005.1</v>
      </c>
      <c r="Z6" s="19">
        <v>1546179.6</v>
      </c>
      <c r="AA6" s="19">
        <v>324915.8</v>
      </c>
      <c r="AB6" s="19">
        <v>2442374.7</v>
      </c>
      <c r="AC6" s="19">
        <v>3014239.8</v>
      </c>
      <c r="AD6" s="19">
        <v>242604.8</v>
      </c>
      <c r="AE6" s="19">
        <v>478885.2</v>
      </c>
      <c r="AF6" s="19">
        <v>338960</v>
      </c>
      <c r="AG6" s="19">
        <v>916920.9</v>
      </c>
      <c r="AH6" s="19">
        <v>719253.1</v>
      </c>
      <c r="AI6" s="19">
        <v>216210</v>
      </c>
      <c r="AJ6" s="19">
        <v>637091.4</v>
      </c>
      <c r="AK6" s="19">
        <v>93600.2</v>
      </c>
      <c r="AL6" s="19">
        <v>3678134.4</v>
      </c>
      <c r="AM6" s="19">
        <v>919376.6</v>
      </c>
      <c r="AN6" s="19">
        <v>154022.2</v>
      </c>
      <c r="AO6" s="18">
        <v>2543150</v>
      </c>
      <c r="AP6" s="18">
        <v>205914.7</v>
      </c>
      <c r="AQ6" s="18">
        <v>130356</v>
      </c>
      <c r="AR6" s="18">
        <v>258616.4</v>
      </c>
      <c r="AS6" s="18">
        <v>721167.8</v>
      </c>
      <c r="AT6" s="18">
        <v>1634286.3</v>
      </c>
      <c r="AU6" s="18">
        <v>336889.2</v>
      </c>
      <c r="AV6" s="18">
        <v>191268</v>
      </c>
      <c r="AW6" s="18">
        <v>644638.8</v>
      </c>
      <c r="AX6" s="18">
        <v>618079.8</v>
      </c>
      <c r="AY6" s="18">
        <v>1069775.4</v>
      </c>
      <c r="AZ6" s="18">
        <v>841060.6</v>
      </c>
      <c r="BA6" s="23">
        <v>722048.8</v>
      </c>
      <c r="BB6" s="21">
        <v>258780</v>
      </c>
      <c r="BC6" s="21">
        <v>126471.2</v>
      </c>
      <c r="BD6" s="17">
        <v>81101.3</v>
      </c>
      <c r="BE6" s="17">
        <v>198594</v>
      </c>
      <c r="BF6" s="17">
        <v>1269444.5</v>
      </c>
      <c r="BG6" s="17">
        <v>373996.1</v>
      </c>
      <c r="BH6" s="17">
        <v>34852</v>
      </c>
      <c r="BI6" s="17">
        <v>47720</v>
      </c>
      <c r="BJ6" s="17">
        <v>25655</v>
      </c>
      <c r="BK6" s="17">
        <v>43565.6</v>
      </c>
      <c r="BL6" s="17">
        <v>754284.8</v>
      </c>
      <c r="BM6" s="17">
        <v>10640</v>
      </c>
      <c r="BN6" s="16">
        <f>SUM(C6:BM6)</f>
        <v>57366792.53699999</v>
      </c>
    </row>
    <row r="7" spans="1:66" ht="12.75" customHeight="1">
      <c r="A7" s="14">
        <v>5</v>
      </c>
      <c r="B7" s="15" t="s">
        <v>70</v>
      </c>
      <c r="C7" s="16">
        <v>192861.65</v>
      </c>
      <c r="D7" s="17">
        <v>1295854</v>
      </c>
      <c r="E7" s="16">
        <v>2974829</v>
      </c>
      <c r="F7" s="16">
        <v>1536600</v>
      </c>
      <c r="G7" s="16">
        <v>727100</v>
      </c>
      <c r="H7" s="16">
        <v>1395284</v>
      </c>
      <c r="I7" s="16">
        <v>495865</v>
      </c>
      <c r="J7" s="16">
        <v>853928</v>
      </c>
      <c r="K7" s="16">
        <v>500400</v>
      </c>
      <c r="L7" s="16">
        <v>931947</v>
      </c>
      <c r="M7" s="16">
        <v>1144000</v>
      </c>
      <c r="N7" s="16">
        <v>1674700</v>
      </c>
      <c r="O7" s="16">
        <v>709958</v>
      </c>
      <c r="P7" s="16">
        <v>743733</v>
      </c>
      <c r="Q7" s="16">
        <v>6322435</v>
      </c>
      <c r="R7" s="16">
        <v>539355</v>
      </c>
      <c r="S7" s="16">
        <v>5032100</v>
      </c>
      <c r="T7" s="16">
        <v>1354145</v>
      </c>
      <c r="U7" s="16">
        <v>2076097</v>
      </c>
      <c r="V7" s="16">
        <v>1912007</v>
      </c>
      <c r="W7" s="16">
        <v>895200</v>
      </c>
      <c r="X7" s="16">
        <v>1083300</v>
      </c>
      <c r="Y7" s="18">
        <v>374608</v>
      </c>
      <c r="Z7" s="19">
        <v>1792216</v>
      </c>
      <c r="AA7" s="19">
        <v>411928</v>
      </c>
      <c r="AB7" s="19">
        <v>2782459</v>
      </c>
      <c r="AC7" s="19">
        <v>3587800</v>
      </c>
      <c r="AD7" s="19">
        <v>297419</v>
      </c>
      <c r="AE7" s="19">
        <v>572200</v>
      </c>
      <c r="AF7" s="19">
        <v>427000</v>
      </c>
      <c r="AG7" s="19">
        <v>1023245</v>
      </c>
      <c r="AH7" s="19">
        <v>952309</v>
      </c>
      <c r="AI7" s="19">
        <v>244700</v>
      </c>
      <c r="AJ7" s="19">
        <v>989992</v>
      </c>
      <c r="AK7" s="19">
        <v>140251</v>
      </c>
      <c r="AL7" s="19">
        <v>4727883</v>
      </c>
      <c r="AM7" s="19">
        <v>1292426</v>
      </c>
      <c r="AN7" s="19">
        <v>224675</v>
      </c>
      <c r="AO7" s="18">
        <v>3325400</v>
      </c>
      <c r="AP7" s="18">
        <v>278314</v>
      </c>
      <c r="AQ7" s="18">
        <v>173479</v>
      </c>
      <c r="AR7" s="18">
        <v>371258</v>
      </c>
      <c r="AS7" s="18">
        <v>896328</v>
      </c>
      <c r="AT7" s="18">
        <v>2352681</v>
      </c>
      <c r="AU7" s="18">
        <v>346023</v>
      </c>
      <c r="AV7" s="18">
        <v>226600</v>
      </c>
      <c r="AW7" s="18">
        <v>852755</v>
      </c>
      <c r="AX7" s="18">
        <v>789037</v>
      </c>
      <c r="AY7" s="18">
        <v>1416773</v>
      </c>
      <c r="AZ7" s="18">
        <v>1011232</v>
      </c>
      <c r="BA7" s="21">
        <v>998600</v>
      </c>
      <c r="BB7" s="21">
        <v>331600</v>
      </c>
      <c r="BC7" s="21">
        <v>176053</v>
      </c>
      <c r="BD7" s="17">
        <v>139779</v>
      </c>
      <c r="BE7" s="17">
        <v>256652</v>
      </c>
      <c r="BF7" s="17">
        <v>1390117</v>
      </c>
      <c r="BG7" s="17">
        <v>508684</v>
      </c>
      <c r="BH7" s="17">
        <v>40513</v>
      </c>
      <c r="BI7" s="17">
        <v>76600</v>
      </c>
      <c r="BJ7" s="17">
        <v>47059</v>
      </c>
      <c r="BK7" s="17">
        <v>53817</v>
      </c>
      <c r="BL7" s="17">
        <v>985439</v>
      </c>
      <c r="BM7" s="17">
        <v>21000</v>
      </c>
      <c r="BN7" s="16">
        <f>SUM(C7:BM7)</f>
        <v>71298602.65</v>
      </c>
    </row>
    <row r="8" spans="1:66" ht="12.75" customHeight="1">
      <c r="A8" s="24" t="s">
        <v>71</v>
      </c>
      <c r="B8" s="25" t="s">
        <v>72</v>
      </c>
      <c r="C8" s="26">
        <v>31.87440919652891</v>
      </c>
      <c r="D8" s="26">
        <v>19.407239326445932</v>
      </c>
      <c r="E8" s="26">
        <v>26.796846258515572</v>
      </c>
      <c r="F8" s="26">
        <v>38.29183876564303</v>
      </c>
      <c r="G8" s="26">
        <v>11.624441132637854</v>
      </c>
      <c r="H8" s="26">
        <v>11.635901773207816</v>
      </c>
      <c r="I8" s="26">
        <v>17.003076832706128</v>
      </c>
      <c r="J8" s="26">
        <v>31.18672340792345</v>
      </c>
      <c r="K8" s="26">
        <v>11.782408721821588</v>
      </c>
      <c r="L8" s="26">
        <v>11.961292057797868</v>
      </c>
      <c r="M8" s="26">
        <v>15.872796500659927</v>
      </c>
      <c r="N8" s="26">
        <v>19.239806690093918</v>
      </c>
      <c r="O8" s="26">
        <v>10.6431278062602</v>
      </c>
      <c r="P8" s="26">
        <v>13.613338454890286</v>
      </c>
      <c r="Q8" s="26">
        <v>17.81683896242718</v>
      </c>
      <c r="R8" s="26">
        <v>35.88927209292487</v>
      </c>
      <c r="S8" s="26">
        <v>17.104706913929984</v>
      </c>
      <c r="T8" s="26">
        <v>12.739500136918597</v>
      </c>
      <c r="U8" s="26">
        <v>26.307584565185305</v>
      </c>
      <c r="V8" s="26">
        <v>18.06101542312814</v>
      </c>
      <c r="W8" s="26">
        <v>11.903167929732481</v>
      </c>
      <c r="X8" s="26">
        <v>11.76737961162597</v>
      </c>
      <c r="Y8" s="26">
        <v>11.459216842406375</v>
      </c>
      <c r="Z8" s="26">
        <v>10.57690840055062</v>
      </c>
      <c r="AA8" s="26">
        <v>34.38398502011906</v>
      </c>
      <c r="AB8" s="26">
        <v>23.13142205411807</v>
      </c>
      <c r="AC8" s="26">
        <v>11.27647508336928</v>
      </c>
      <c r="AD8" s="26">
        <v>14.069795816076185</v>
      </c>
      <c r="AE8" s="26">
        <v>13.99855330672153</v>
      </c>
      <c r="AF8" s="26">
        <v>33.219258909605855</v>
      </c>
      <c r="AG8" s="26">
        <v>10.7930793157839</v>
      </c>
      <c r="AH8" s="26">
        <v>10.15</v>
      </c>
      <c r="AI8" s="26">
        <v>14.43041487442764</v>
      </c>
      <c r="AJ8" s="26">
        <v>25.494772021722472</v>
      </c>
      <c r="AK8" s="26">
        <v>13.929457415689283</v>
      </c>
      <c r="AL8" s="26">
        <v>22.347470500262308</v>
      </c>
      <c r="AM8" s="26">
        <v>9.13988892038366</v>
      </c>
      <c r="AN8" s="26">
        <v>11.716492817269197</v>
      </c>
      <c r="AO8" s="26">
        <v>27.308652655171734</v>
      </c>
      <c r="AP8" s="26">
        <v>13.137478771549576</v>
      </c>
      <c r="AQ8" s="26">
        <v>10.784313725490197</v>
      </c>
      <c r="AR8" s="26">
        <v>26.934100080273332</v>
      </c>
      <c r="AS8" s="26">
        <v>19.729111588176842</v>
      </c>
      <c r="AT8" s="26">
        <v>14.222110287530404</v>
      </c>
      <c r="AU8" s="26">
        <v>20.62072633969863</v>
      </c>
      <c r="AV8" s="26">
        <v>21.69730430599996</v>
      </c>
      <c r="AW8" s="26">
        <v>16.07566904132981</v>
      </c>
      <c r="AX8" s="26">
        <v>12.63785032288711</v>
      </c>
      <c r="AY8" s="26">
        <v>13.828136261125469</v>
      </c>
      <c r="AZ8" s="26">
        <v>13.555860303050697</v>
      </c>
      <c r="BA8" s="23">
        <v>21.65546151451259</v>
      </c>
      <c r="BB8" s="23">
        <v>10.742715820387975</v>
      </c>
      <c r="BC8" s="23">
        <v>28.113119824908754</v>
      </c>
      <c r="BD8" s="26">
        <v>10.616352635531118</v>
      </c>
      <c r="BE8" s="26">
        <v>17.495996857911113</v>
      </c>
      <c r="BF8" s="26">
        <v>34.45097442227683</v>
      </c>
      <c r="BG8" s="26">
        <v>16.78707344809211</v>
      </c>
      <c r="BH8" s="26">
        <v>36.77263858602089</v>
      </c>
      <c r="BI8" s="26">
        <v>38.558256496228</v>
      </c>
      <c r="BJ8" s="26">
        <v>45.784447476125514</v>
      </c>
      <c r="BK8" s="26">
        <v>42.39583524615752</v>
      </c>
      <c r="BL8" s="26">
        <v>59.5727237245136</v>
      </c>
      <c r="BM8" s="26">
        <v>128.7593984962406</v>
      </c>
      <c r="BN8" s="26">
        <f>BN4/BN6*100</f>
        <v>19.42689686339366</v>
      </c>
    </row>
    <row r="9" spans="1:66" ht="12.75" customHeight="1">
      <c r="A9" s="24"/>
      <c r="B9" s="25" t="s">
        <v>73</v>
      </c>
      <c r="C9" s="26">
        <v>33.02777319716954</v>
      </c>
      <c r="D9" s="26">
        <v>20.657239326445932</v>
      </c>
      <c r="E9" s="26">
        <v>27.69649824100399</v>
      </c>
      <c r="F9" s="26">
        <v>38.91828637856784</v>
      </c>
      <c r="G9" s="26">
        <v>12.521154164596787</v>
      </c>
      <c r="H9" s="26">
        <v>12.51063478227852</v>
      </c>
      <c r="I9" s="26">
        <v>17.8906508776615</v>
      </c>
      <c r="J9" s="26">
        <v>32.14163297982168</v>
      </c>
      <c r="K9" s="26">
        <v>12.636136505593095</v>
      </c>
      <c r="L9" s="26">
        <v>12.808296945108482</v>
      </c>
      <c r="M9" s="26">
        <v>16.512666450146153</v>
      </c>
      <c r="N9" s="26">
        <v>20.090657856897362</v>
      </c>
      <c r="O9" s="26">
        <v>11.62718931077333</v>
      </c>
      <c r="P9" s="26">
        <v>14.863338454890288</v>
      </c>
      <c r="Q9" s="26">
        <v>18.75457522248177</v>
      </c>
      <c r="R9" s="26">
        <v>36.730719134696095</v>
      </c>
      <c r="S9" s="26">
        <v>17.820654770895736</v>
      </c>
      <c r="T9" s="26">
        <v>13.647426397382223</v>
      </c>
      <c r="U9" s="26">
        <v>27.19882043696592</v>
      </c>
      <c r="V9" s="26">
        <v>19.013343403269285</v>
      </c>
      <c r="W9" s="26">
        <v>12.768524221406958</v>
      </c>
      <c r="X9" s="26">
        <v>12.588129087649303</v>
      </c>
      <c r="Y9" s="26">
        <v>12.212993071925252</v>
      </c>
      <c r="Z9" s="26">
        <v>11.561561153697797</v>
      </c>
      <c r="AA9" s="26">
        <v>35.634292792163386</v>
      </c>
      <c r="AB9" s="26">
        <v>23.994414124908843</v>
      </c>
      <c r="AC9" s="26">
        <v>12.209347112993466</v>
      </c>
      <c r="AD9" s="26">
        <v>15.262270161183952</v>
      </c>
      <c r="AE9" s="26">
        <v>14.971751058500033</v>
      </c>
      <c r="AF9" s="26">
        <v>34.113538470616</v>
      </c>
      <c r="AG9" s="26">
        <v>11.704281143553386</v>
      </c>
      <c r="AH9" s="26">
        <v>11.09</v>
      </c>
      <c r="AI9" s="26">
        <v>15.49419545811942</v>
      </c>
      <c r="AJ9" s="26">
        <v>26.048381754956978</v>
      </c>
      <c r="AK9" s="26">
        <v>14.776410734165099</v>
      </c>
      <c r="AL9" s="26">
        <v>23.04520193715597</v>
      </c>
      <c r="AM9" s="26">
        <v>10.018310233260234</v>
      </c>
      <c r="AN9" s="26">
        <v>12.53017422163818</v>
      </c>
      <c r="AO9" s="26">
        <v>27.705797927766746</v>
      </c>
      <c r="AP9" s="26">
        <v>14.005313850832406</v>
      </c>
      <c r="AQ9" s="26">
        <v>11.669581760716806</v>
      </c>
      <c r="AR9" s="26">
        <v>27.835435030415706</v>
      </c>
      <c r="AS9" s="26">
        <v>20.663949499686478</v>
      </c>
      <c r="AT9" s="26">
        <v>15.03059776001304</v>
      </c>
      <c r="AU9" s="26">
        <v>21.353459831897254</v>
      </c>
      <c r="AV9" s="26">
        <v>22.795240186544536</v>
      </c>
      <c r="AW9" s="26">
        <v>17.036051816924452</v>
      </c>
      <c r="AX9" s="26">
        <v>13.584653632103816</v>
      </c>
      <c r="AY9" s="26">
        <v>14.742533806628943</v>
      </c>
      <c r="AZ9" s="26">
        <v>14.480288340697447</v>
      </c>
      <c r="BA9" s="23">
        <v>22.563814246350105</v>
      </c>
      <c r="BB9" s="23">
        <v>11.614788623541232</v>
      </c>
      <c r="BC9" s="23">
        <v>28.97794122298199</v>
      </c>
      <c r="BD9" s="26">
        <v>11.390692874220266</v>
      </c>
      <c r="BE9" s="26">
        <v>18.385625950431532</v>
      </c>
      <c r="BF9" s="26">
        <v>35.10196782923554</v>
      </c>
      <c r="BG9" s="26">
        <v>17.610076682617816</v>
      </c>
      <c r="BH9" s="26">
        <v>37.62481349707334</v>
      </c>
      <c r="BI9" s="26">
        <v>39.3964794635373</v>
      </c>
      <c r="BJ9" s="26">
        <v>46.193724420190996</v>
      </c>
      <c r="BK9" s="26">
        <v>43.226766072313936</v>
      </c>
      <c r="BL9" s="26">
        <v>60.35001633335313</v>
      </c>
      <c r="BM9" s="26">
        <v>128.7593984962406</v>
      </c>
      <c r="BN9" s="26">
        <f>BN5/BN6*100</f>
        <v>20.26968589450111</v>
      </c>
    </row>
    <row r="10" spans="1:66" ht="12.75" customHeight="1">
      <c r="A10" s="24"/>
      <c r="B10" s="25" t="s">
        <v>74</v>
      </c>
      <c r="C10" s="26">
        <v>66.63783961197053</v>
      </c>
      <c r="D10" s="27">
        <v>66.77972981524154</v>
      </c>
      <c r="E10" s="26">
        <v>85.68978586668344</v>
      </c>
      <c r="F10" s="26">
        <v>73.89626448002082</v>
      </c>
      <c r="G10" s="26">
        <v>83.05597579425114</v>
      </c>
      <c r="H10" s="26">
        <v>85.8827665192176</v>
      </c>
      <c r="I10" s="26">
        <v>74.15643370675487</v>
      </c>
      <c r="J10" s="26">
        <v>80.42441517317619</v>
      </c>
      <c r="K10" s="26">
        <v>70.38768984812151</v>
      </c>
      <c r="L10" s="26">
        <v>87.371009295593</v>
      </c>
      <c r="M10" s="26">
        <v>126.49737762237763</v>
      </c>
      <c r="N10" s="26">
        <v>85.13106825103004</v>
      </c>
      <c r="O10" s="26">
        <v>86.83627763895892</v>
      </c>
      <c r="P10" s="26">
        <v>78.40932162483043</v>
      </c>
      <c r="Q10" s="26">
        <v>79.09473327918752</v>
      </c>
      <c r="R10" s="26">
        <v>83.27298347099776</v>
      </c>
      <c r="S10" s="26">
        <v>83.67425130661155</v>
      </c>
      <c r="T10" s="26">
        <v>79.0690214120349</v>
      </c>
      <c r="U10" s="26">
        <v>76.6878907873765</v>
      </c>
      <c r="V10" s="26">
        <v>80.30281269890747</v>
      </c>
      <c r="W10" s="26">
        <v>83.42940125111707</v>
      </c>
      <c r="X10" s="26">
        <v>73.11178805501709</v>
      </c>
      <c r="Y10" s="27">
        <v>88.09344701661469</v>
      </c>
      <c r="Z10" s="26">
        <v>86.27194489949873</v>
      </c>
      <c r="AA10" s="26">
        <v>78.8768425550096</v>
      </c>
      <c r="AB10" s="26">
        <v>87.77756293983128</v>
      </c>
      <c r="AC10" s="26">
        <v>84.01359607558949</v>
      </c>
      <c r="AD10" s="26">
        <v>81.57004091870391</v>
      </c>
      <c r="AE10" s="26">
        <v>83.69192590003496</v>
      </c>
      <c r="AF10" s="26">
        <v>79.38173302107728</v>
      </c>
      <c r="AG10" s="26">
        <v>89.60912586917112</v>
      </c>
      <c r="AH10" s="26">
        <v>75.52728158612383</v>
      </c>
      <c r="AI10" s="26">
        <v>88.35717204740499</v>
      </c>
      <c r="AJ10" s="26">
        <v>64.35318669241772</v>
      </c>
      <c r="AK10" s="26">
        <v>66.73763466927151</v>
      </c>
      <c r="AL10" s="26">
        <v>77.7966459829907</v>
      </c>
      <c r="AM10" s="26">
        <v>71.13572459854568</v>
      </c>
      <c r="AN10" s="26">
        <v>68.55333259152108</v>
      </c>
      <c r="AO10" s="27">
        <v>76.47651410356649</v>
      </c>
      <c r="AP10" s="27">
        <v>73.98646852116674</v>
      </c>
      <c r="AQ10" s="27">
        <v>75.14223623608622</v>
      </c>
      <c r="AR10" s="27">
        <v>69.65948208523453</v>
      </c>
      <c r="AS10" s="27">
        <v>80.45802429467784</v>
      </c>
      <c r="AT10" s="27">
        <v>69.4648488256589</v>
      </c>
      <c r="AU10" s="27">
        <v>97.36034887854275</v>
      </c>
      <c r="AV10" s="27">
        <v>84.40776699029126</v>
      </c>
      <c r="AW10" s="27">
        <v>75.59484259840166</v>
      </c>
      <c r="AX10" s="27">
        <v>78.33343683502802</v>
      </c>
      <c r="AY10" s="27">
        <v>75.5078901136597</v>
      </c>
      <c r="AZ10" s="27">
        <v>83.17187351666087</v>
      </c>
      <c r="BA10" s="23">
        <v>72.30610855197277</v>
      </c>
      <c r="BB10" s="23">
        <v>78.03980699638117</v>
      </c>
      <c r="BC10" s="23">
        <v>71.8370036295888</v>
      </c>
      <c r="BD10" s="27">
        <v>58.02109043561623</v>
      </c>
      <c r="BE10" s="27">
        <v>77.37870735470598</v>
      </c>
      <c r="BF10" s="27">
        <v>91.31925586119729</v>
      </c>
      <c r="BG10" s="27">
        <v>73.52228495490324</v>
      </c>
      <c r="BH10" s="27">
        <v>86.02670747661244</v>
      </c>
      <c r="BI10" s="27">
        <v>62.2976501305483</v>
      </c>
      <c r="BJ10" s="27">
        <v>54.516670562485395</v>
      </c>
      <c r="BK10" s="27">
        <v>80.95137224297156</v>
      </c>
      <c r="BL10" s="27">
        <v>76.54302295728097</v>
      </c>
      <c r="BM10" s="27">
        <v>50.66666666666667</v>
      </c>
      <c r="BN10" s="27">
        <f>BN6/BN7*100</f>
        <v>80.45991142155994</v>
      </c>
    </row>
    <row r="11" spans="1:66" ht="12.75" customHeight="1">
      <c r="A11" s="14">
        <v>6</v>
      </c>
      <c r="B11" s="15" t="s">
        <v>75</v>
      </c>
      <c r="C11" s="28">
        <v>126497.85</v>
      </c>
      <c r="D11" s="29">
        <v>1029301</v>
      </c>
      <c r="E11" s="28">
        <v>2028927</v>
      </c>
      <c r="F11" s="28">
        <v>568900.03</v>
      </c>
      <c r="G11" s="28">
        <v>611600</v>
      </c>
      <c r="H11" s="28">
        <v>1005124</v>
      </c>
      <c r="I11" s="28">
        <v>417119</v>
      </c>
      <c r="J11" s="28">
        <v>595520</v>
      </c>
      <c r="K11" s="28">
        <v>451300</v>
      </c>
      <c r="L11" s="28">
        <v>793641</v>
      </c>
      <c r="M11" s="28">
        <v>682300</v>
      </c>
      <c r="N11" s="28">
        <v>1284700</v>
      </c>
      <c r="O11" s="28">
        <v>528410</v>
      </c>
      <c r="P11" s="28">
        <v>644053</v>
      </c>
      <c r="Q11" s="28">
        <v>4628513</v>
      </c>
      <c r="R11" s="28">
        <v>339305</v>
      </c>
      <c r="S11" s="28">
        <v>3950918</v>
      </c>
      <c r="T11" s="28">
        <v>1074021</v>
      </c>
      <c r="U11" s="28">
        <v>1596186</v>
      </c>
      <c r="V11" s="28">
        <v>1534509</v>
      </c>
      <c r="W11" s="28">
        <v>769400</v>
      </c>
      <c r="X11" s="28">
        <v>960800</v>
      </c>
      <c r="Y11" s="29">
        <v>324111</v>
      </c>
      <c r="Z11" s="28">
        <v>1519693</v>
      </c>
      <c r="AA11" s="28">
        <v>289548</v>
      </c>
      <c r="AB11" s="28">
        <v>1995999</v>
      </c>
      <c r="AC11" s="28">
        <v>2874700</v>
      </c>
      <c r="AD11" s="28">
        <v>254140</v>
      </c>
      <c r="AE11" s="28">
        <v>420253</v>
      </c>
      <c r="AF11" s="28">
        <v>303600</v>
      </c>
      <c r="AG11" s="28">
        <v>832569</v>
      </c>
      <c r="AH11" s="28">
        <v>851145</v>
      </c>
      <c r="AI11" s="28">
        <v>207400</v>
      </c>
      <c r="AJ11" s="28">
        <v>793428</v>
      </c>
      <c r="AK11" s="28">
        <v>123627</v>
      </c>
      <c r="AL11" s="28">
        <v>2755703</v>
      </c>
      <c r="AM11" s="28">
        <v>1195120</v>
      </c>
      <c r="AN11" s="28">
        <v>176050</v>
      </c>
      <c r="AO11" s="29">
        <v>2343600</v>
      </c>
      <c r="AP11" s="29">
        <v>246937</v>
      </c>
      <c r="AQ11" s="29">
        <v>157211</v>
      </c>
      <c r="AR11" s="29">
        <v>260666</v>
      </c>
      <c r="AS11" s="29">
        <v>522622</v>
      </c>
      <c r="AT11" s="29">
        <v>2075013</v>
      </c>
      <c r="AU11" s="29">
        <v>248346</v>
      </c>
      <c r="AV11" s="29">
        <v>180500</v>
      </c>
      <c r="AW11" s="29">
        <v>587066</v>
      </c>
      <c r="AX11" s="29">
        <v>659659</v>
      </c>
      <c r="AY11" s="29">
        <v>1199828</v>
      </c>
      <c r="AZ11" s="29">
        <v>882821</v>
      </c>
      <c r="BA11" s="21">
        <v>801854</v>
      </c>
      <c r="BB11" s="21">
        <v>298800</v>
      </c>
      <c r="BC11" s="21">
        <v>117322</v>
      </c>
      <c r="BD11" s="29">
        <v>126787</v>
      </c>
      <c r="BE11" s="29">
        <v>216343</v>
      </c>
      <c r="BF11" s="29">
        <v>928292</v>
      </c>
      <c r="BG11" s="29">
        <v>404148</v>
      </c>
      <c r="BH11" s="29">
        <v>25913</v>
      </c>
      <c r="BI11" s="29">
        <v>56300</v>
      </c>
      <c r="BJ11" s="29">
        <v>34533</v>
      </c>
      <c r="BK11" s="29">
        <v>34201</v>
      </c>
      <c r="BL11" s="29">
        <v>420819</v>
      </c>
      <c r="BM11" s="29">
        <v>6200</v>
      </c>
      <c r="BN11" s="30">
        <f>SUM(C11:BM11)</f>
        <v>53373911.879999995</v>
      </c>
    </row>
    <row r="12" spans="1:66" ht="12.75" customHeight="1">
      <c r="A12" s="14">
        <v>7</v>
      </c>
      <c r="B12" s="31" t="s">
        <v>76</v>
      </c>
      <c r="C12" s="28">
        <v>0</v>
      </c>
      <c r="D12" s="29">
        <v>0</v>
      </c>
      <c r="E12" s="28">
        <v>163766</v>
      </c>
      <c r="F12" s="28">
        <v>150000</v>
      </c>
      <c r="G12" s="28">
        <v>8500</v>
      </c>
      <c r="H12" s="28">
        <v>189563</v>
      </c>
      <c r="I12" s="28">
        <v>0</v>
      </c>
      <c r="J12" s="28">
        <v>25287</v>
      </c>
      <c r="K12" s="28">
        <v>0</v>
      </c>
      <c r="L12" s="28">
        <v>11808</v>
      </c>
      <c r="M12" s="28">
        <v>65000</v>
      </c>
      <c r="N12" s="28">
        <v>70000</v>
      </c>
      <c r="O12" s="28">
        <v>71000</v>
      </c>
      <c r="P12" s="28">
        <v>0</v>
      </c>
      <c r="Q12" s="28">
        <v>656000</v>
      </c>
      <c r="R12" s="28">
        <v>20128</v>
      </c>
      <c r="S12" s="28">
        <v>220000</v>
      </c>
      <c r="T12" s="28">
        <v>110000</v>
      </c>
      <c r="U12" s="28">
        <v>25000</v>
      </c>
      <c r="V12" s="28">
        <v>50000</v>
      </c>
      <c r="W12" s="28">
        <v>0</v>
      </c>
      <c r="X12" s="28">
        <v>500</v>
      </c>
      <c r="Y12" s="29">
        <v>0</v>
      </c>
      <c r="Z12" s="28">
        <v>81554</v>
      </c>
      <c r="AA12" s="28">
        <v>0</v>
      </c>
      <c r="AB12" s="28">
        <v>140000</v>
      </c>
      <c r="AC12" s="28">
        <v>278100</v>
      </c>
      <c r="AD12" s="28">
        <v>0</v>
      </c>
      <c r="AE12" s="28">
        <v>60000</v>
      </c>
      <c r="AF12" s="28">
        <v>0</v>
      </c>
      <c r="AG12" s="28">
        <v>77535</v>
      </c>
      <c r="AH12" s="28">
        <v>888</v>
      </c>
      <c r="AI12" s="28">
        <v>0</v>
      </c>
      <c r="AJ12" s="28">
        <v>0</v>
      </c>
      <c r="AK12" s="28">
        <v>0</v>
      </c>
      <c r="AL12" s="28">
        <v>490000</v>
      </c>
      <c r="AM12" s="28">
        <v>0</v>
      </c>
      <c r="AN12" s="28">
        <v>0</v>
      </c>
      <c r="AO12" s="29">
        <v>30000</v>
      </c>
      <c r="AP12" s="29">
        <v>0</v>
      </c>
      <c r="AQ12" s="29">
        <v>0</v>
      </c>
      <c r="AR12" s="29">
        <v>35000</v>
      </c>
      <c r="AS12" s="29">
        <v>120000</v>
      </c>
      <c r="AT12" s="29">
        <v>0</v>
      </c>
      <c r="AU12" s="29">
        <v>0</v>
      </c>
      <c r="AV12" s="29">
        <v>0</v>
      </c>
      <c r="AW12" s="29">
        <v>120000</v>
      </c>
      <c r="AX12" s="29">
        <v>40000</v>
      </c>
      <c r="AY12" s="29">
        <v>40000</v>
      </c>
      <c r="AZ12" s="29">
        <v>0</v>
      </c>
      <c r="BA12" s="21">
        <v>20000</v>
      </c>
      <c r="BB12" s="21">
        <v>0</v>
      </c>
      <c r="BC12" s="21">
        <v>0</v>
      </c>
      <c r="BD12" s="29">
        <v>0</v>
      </c>
      <c r="BE12" s="29">
        <v>0</v>
      </c>
      <c r="BF12" s="29">
        <v>0</v>
      </c>
      <c r="BG12" s="29">
        <v>30000</v>
      </c>
      <c r="BH12" s="29">
        <v>0</v>
      </c>
      <c r="BI12" s="29">
        <v>0</v>
      </c>
      <c r="BJ12" s="29">
        <v>0</v>
      </c>
      <c r="BK12" s="29">
        <v>0</v>
      </c>
      <c r="BL12" s="29">
        <v>100000</v>
      </c>
      <c r="BM12" s="29">
        <v>0</v>
      </c>
      <c r="BN12" s="16">
        <f>SUM(C12:BM12)</f>
        <v>3499629</v>
      </c>
    </row>
    <row r="13" spans="1:66" ht="12.75" customHeight="1">
      <c r="A13" s="14">
        <v>8</v>
      </c>
      <c r="B13" s="32" t="s">
        <v>77</v>
      </c>
      <c r="C13" s="28">
        <v>126497.85</v>
      </c>
      <c r="D13" s="29">
        <v>1029301</v>
      </c>
      <c r="E13" s="28">
        <v>2192693</v>
      </c>
      <c r="F13" s="28">
        <v>718900.03</v>
      </c>
      <c r="G13" s="28">
        <v>620100</v>
      </c>
      <c r="H13" s="28">
        <v>1194687</v>
      </c>
      <c r="I13" s="28">
        <v>417119</v>
      </c>
      <c r="J13" s="28">
        <v>620807</v>
      </c>
      <c r="K13" s="28">
        <v>451300</v>
      </c>
      <c r="L13" s="28">
        <v>805449</v>
      </c>
      <c r="M13" s="28">
        <v>747300</v>
      </c>
      <c r="N13" s="28">
        <v>1354700</v>
      </c>
      <c r="O13" s="28">
        <v>599410</v>
      </c>
      <c r="P13" s="28">
        <v>644053</v>
      </c>
      <c r="Q13" s="28">
        <v>5284513</v>
      </c>
      <c r="R13" s="28">
        <v>359433</v>
      </c>
      <c r="S13" s="28">
        <v>4170918</v>
      </c>
      <c r="T13" s="28">
        <v>1184021</v>
      </c>
      <c r="U13" s="28">
        <v>1621186</v>
      </c>
      <c r="V13" s="28">
        <v>1584509</v>
      </c>
      <c r="W13" s="28">
        <v>769400</v>
      </c>
      <c r="X13" s="28">
        <v>961300</v>
      </c>
      <c r="Y13" s="29">
        <v>324111</v>
      </c>
      <c r="Z13" s="28">
        <v>1601247</v>
      </c>
      <c r="AA13" s="28">
        <v>289548</v>
      </c>
      <c r="AB13" s="28">
        <v>2135999</v>
      </c>
      <c r="AC13" s="28">
        <v>3152800</v>
      </c>
      <c r="AD13" s="28">
        <v>254140</v>
      </c>
      <c r="AE13" s="28">
        <v>480253</v>
      </c>
      <c r="AF13" s="28">
        <v>303600</v>
      </c>
      <c r="AG13" s="28">
        <v>910104</v>
      </c>
      <c r="AH13" s="28">
        <v>852033</v>
      </c>
      <c r="AI13" s="28">
        <v>207400</v>
      </c>
      <c r="AJ13" s="28">
        <v>793428</v>
      </c>
      <c r="AK13" s="28">
        <v>123627</v>
      </c>
      <c r="AL13" s="28">
        <v>3245703</v>
      </c>
      <c r="AM13" s="28">
        <v>1195120</v>
      </c>
      <c r="AN13" s="28">
        <v>176050</v>
      </c>
      <c r="AO13" s="29">
        <v>2373600</v>
      </c>
      <c r="AP13" s="29">
        <v>246937</v>
      </c>
      <c r="AQ13" s="29">
        <v>157211</v>
      </c>
      <c r="AR13" s="29">
        <v>295666</v>
      </c>
      <c r="AS13" s="29">
        <v>642622</v>
      </c>
      <c r="AT13" s="29">
        <v>2075013</v>
      </c>
      <c r="AU13" s="29">
        <v>248346</v>
      </c>
      <c r="AV13" s="29">
        <v>180500</v>
      </c>
      <c r="AW13" s="29">
        <v>707066</v>
      </c>
      <c r="AX13" s="29">
        <v>699659</v>
      </c>
      <c r="AY13" s="29">
        <v>1239828</v>
      </c>
      <c r="AZ13" s="29">
        <v>882821</v>
      </c>
      <c r="BA13" s="21">
        <v>821854</v>
      </c>
      <c r="BB13" s="21">
        <v>298800</v>
      </c>
      <c r="BC13" s="21">
        <v>117322</v>
      </c>
      <c r="BD13" s="29">
        <v>126787</v>
      </c>
      <c r="BE13" s="29">
        <v>216343</v>
      </c>
      <c r="BF13" s="29">
        <v>928292</v>
      </c>
      <c r="BG13" s="29">
        <v>434148</v>
      </c>
      <c r="BH13" s="29">
        <v>25913</v>
      </c>
      <c r="BI13" s="29">
        <v>56300</v>
      </c>
      <c r="BJ13" s="29">
        <v>34533</v>
      </c>
      <c r="BK13" s="29">
        <v>34201</v>
      </c>
      <c r="BL13" s="29">
        <v>520819</v>
      </c>
      <c r="BM13" s="29">
        <v>6200</v>
      </c>
      <c r="BN13" s="16">
        <f>BN11+BN12</f>
        <v>56873540.879999995</v>
      </c>
    </row>
    <row r="14" spans="1:66" ht="12.75" customHeight="1">
      <c r="A14" s="24"/>
      <c r="B14" s="32" t="s">
        <v>78</v>
      </c>
      <c r="C14" s="33">
        <v>3.2459482692258343</v>
      </c>
      <c r="D14" s="34">
        <v>5.337950598204609</v>
      </c>
      <c r="E14" s="33">
        <v>3.062065430962612</v>
      </c>
      <c r="F14" s="33">
        <v>1.6929515616647397</v>
      </c>
      <c r="G14" s="33">
        <v>9.324812030075188</v>
      </c>
      <c r="H14" s="33">
        <v>8.604341469387167</v>
      </c>
      <c r="I14" s="33">
        <v>7.259925158819946</v>
      </c>
      <c r="J14" s="33">
        <v>2.7690863188695403</v>
      </c>
      <c r="K14" s="33">
        <v>11.310493471341571</v>
      </c>
      <c r="L14" s="33">
        <v>8.856245945440751</v>
      </c>
      <c r="M14" s="33">
        <v>3.0072434607645877</v>
      </c>
      <c r="N14" s="33">
        <v>8.541614123581336</v>
      </c>
      <c r="O14" s="33">
        <v>8.809023440370343</v>
      </c>
      <c r="P14" s="33">
        <v>8.483981874226098</v>
      </c>
      <c r="Q14" s="33">
        <v>6.090372866588374</v>
      </c>
      <c r="R14" s="33">
        <v>2.204380144001374</v>
      </c>
      <c r="S14" s="33">
        <v>6.07830101515889</v>
      </c>
      <c r="T14" s="33">
        <v>9.324394988226585</v>
      </c>
      <c r="U14" s="33">
        <v>3.9858433971912985</v>
      </c>
      <c r="V14" s="33">
        <v>5.575173816359849</v>
      </c>
      <c r="W14" s="33">
        <v>7.709418837675351</v>
      </c>
      <c r="X14" s="33">
        <v>11.780637254901961</v>
      </c>
      <c r="Y14" s="34">
        <v>8.779689023729548</v>
      </c>
      <c r="Z14" s="33">
        <v>11.819763493563245</v>
      </c>
      <c r="AA14" s="33">
        <v>8.619039114127522</v>
      </c>
      <c r="AB14" s="33">
        <v>3.8916797087797868</v>
      </c>
      <c r="AC14" s="33">
        <v>9.336097127628072</v>
      </c>
      <c r="AD14" s="33">
        <v>7.640780493671267</v>
      </c>
      <c r="AE14" s="33">
        <v>7.2060288689493746</v>
      </c>
      <c r="AF14" s="33">
        <v>4.425655976676385</v>
      </c>
      <c r="AG14" s="33">
        <v>10.789614700652045</v>
      </c>
      <c r="AH14" s="33">
        <v>12.21150015048801</v>
      </c>
      <c r="AI14" s="33">
        <v>6.668810289389068</v>
      </c>
      <c r="AJ14" s="33">
        <v>7.976315181003891</v>
      </c>
      <c r="AK14" s="33">
        <v>9.340914242538723</v>
      </c>
      <c r="AL14" s="33">
        <v>3.652664629720286</v>
      </c>
      <c r="AM14" s="33">
        <v>14.453891274112596</v>
      </c>
      <c r="AN14" s="33">
        <v>8.555918430823661</v>
      </c>
      <c r="AO14" s="34">
        <v>5.435310281657888</v>
      </c>
      <c r="AP14" s="34">
        <v>8.781855684768306</v>
      </c>
      <c r="AQ14" s="34">
        <v>11.79465826393578</v>
      </c>
      <c r="AR14" s="34">
        <v>4.371687958362905</v>
      </c>
      <c r="AS14" s="34">
        <v>4.9149286036604485</v>
      </c>
      <c r="AT14" s="34">
        <v>9.029411764705882</v>
      </c>
      <c r="AU14" s="34">
        <v>3.5993217194701295</v>
      </c>
      <c r="AV14" s="34">
        <v>0</v>
      </c>
      <c r="AW14" s="34">
        <v>8.623702601505043</v>
      </c>
      <c r="AX14" s="34">
        <v>10.240310871728822</v>
      </c>
      <c r="AY14" s="34">
        <v>8.42102832303199</v>
      </c>
      <c r="AZ14" s="34">
        <v>8.069440508943996</v>
      </c>
      <c r="BA14" s="23">
        <v>5.401568178980092</v>
      </c>
      <c r="BB14" s="23">
        <v>10.616073331912173</v>
      </c>
      <c r="BC14" s="23">
        <v>3.345843433623271</v>
      </c>
      <c r="BD14" s="34">
        <v>14.81329594578806</v>
      </c>
      <c r="BE14" s="34">
        <v>6.255038020065342</v>
      </c>
      <c r="BF14" s="34">
        <v>2.5280420917325257</v>
      </c>
      <c r="BG14" s="34">
        <v>7.231461123326004</v>
      </c>
      <c r="BH14" s="34">
        <v>1.9928478043528417</v>
      </c>
      <c r="BI14" s="34">
        <v>2.906706593009448</v>
      </c>
      <c r="BJ14" s="34">
        <v>0</v>
      </c>
      <c r="BK14" s="34">
        <v>0</v>
      </c>
      <c r="BL14" s="34">
        <v>0</v>
      </c>
      <c r="BM14" s="34">
        <v>0</v>
      </c>
      <c r="BN14" s="35">
        <f>BN13/BN4</f>
        <v>5.103243190258124</v>
      </c>
    </row>
    <row r="15" spans="1:66" ht="12.75" customHeight="1">
      <c r="A15" s="24"/>
      <c r="B15" s="36" t="s">
        <v>79</v>
      </c>
      <c r="C15" s="26">
        <v>68844.53</v>
      </c>
      <c r="D15" s="26">
        <v>157805</v>
      </c>
      <c r="E15" s="26">
        <v>614365</v>
      </c>
      <c r="F15" s="26">
        <v>245000.03</v>
      </c>
      <c r="G15" s="26">
        <v>265400</v>
      </c>
      <c r="H15" s="26">
        <v>301524</v>
      </c>
      <c r="I15" s="26">
        <v>29046</v>
      </c>
      <c r="J15" s="26">
        <v>454062</v>
      </c>
      <c r="K15" s="26">
        <v>90800</v>
      </c>
      <c r="L15" s="26">
        <v>83605</v>
      </c>
      <c r="M15" s="26">
        <v>289300</v>
      </c>
      <c r="N15" s="26">
        <v>0</v>
      </c>
      <c r="O15" s="26">
        <v>237539</v>
      </c>
      <c r="P15" s="26">
        <v>179832</v>
      </c>
      <c r="Q15" s="26">
        <v>2197910</v>
      </c>
      <c r="R15" s="26">
        <v>60517</v>
      </c>
      <c r="S15" s="26">
        <v>2196817</v>
      </c>
      <c r="T15" s="26">
        <v>203558</v>
      </c>
      <c r="U15" s="26">
        <v>1083530</v>
      </c>
      <c r="V15" s="26">
        <v>703746</v>
      </c>
      <c r="W15" s="26">
        <v>99100</v>
      </c>
      <c r="X15" s="26">
        <v>74700</v>
      </c>
      <c r="Y15" s="26">
        <v>48655</v>
      </c>
      <c r="Z15" s="26">
        <v>487294</v>
      </c>
      <c r="AA15" s="26">
        <v>29699</v>
      </c>
      <c r="AB15" s="26">
        <v>989657</v>
      </c>
      <c r="AC15" s="26">
        <v>1309400</v>
      </c>
      <c r="AD15" s="26">
        <v>0</v>
      </c>
      <c r="AE15" s="26">
        <v>131093</v>
      </c>
      <c r="AF15" s="26">
        <v>56400</v>
      </c>
      <c r="AG15" s="26">
        <v>172710</v>
      </c>
      <c r="AH15" s="26">
        <v>139195</v>
      </c>
      <c r="AI15" s="26">
        <v>73900</v>
      </c>
      <c r="AJ15" s="26">
        <v>261234</v>
      </c>
      <c r="AK15" s="26">
        <v>2281</v>
      </c>
      <c r="AL15" s="26">
        <v>829551</v>
      </c>
      <c r="AM15" s="26">
        <v>106473</v>
      </c>
      <c r="AN15" s="26">
        <v>62917</v>
      </c>
      <c r="AO15" s="26">
        <v>970300</v>
      </c>
      <c r="AP15" s="26">
        <v>2022</v>
      </c>
      <c r="AQ15" s="26">
        <v>47224</v>
      </c>
      <c r="AR15" s="26">
        <v>132281</v>
      </c>
      <c r="AS15" s="26">
        <v>306897</v>
      </c>
      <c r="AT15" s="26">
        <v>1226179</v>
      </c>
      <c r="AU15" s="26">
        <v>21356</v>
      </c>
      <c r="AV15" s="26">
        <v>32100</v>
      </c>
      <c r="AW15" s="26">
        <v>234646</v>
      </c>
      <c r="AX15" s="26">
        <v>177756</v>
      </c>
      <c r="AY15" s="26">
        <v>185314</v>
      </c>
      <c r="AZ15" s="26">
        <v>71730</v>
      </c>
      <c r="BA15" s="21">
        <v>196050</v>
      </c>
      <c r="BB15" s="21">
        <v>73800</v>
      </c>
      <c r="BC15" s="21">
        <v>0</v>
      </c>
      <c r="BD15" s="26">
        <v>3344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202780</v>
      </c>
      <c r="BM15" s="26">
        <v>0</v>
      </c>
      <c r="BN15" s="37">
        <f>SUM(C15:BM15)</f>
        <v>18221238.560000002</v>
      </c>
    </row>
    <row r="16" spans="1:66" ht="12.75" customHeight="1">
      <c r="A16" s="24"/>
      <c r="B16" s="32" t="s">
        <v>80</v>
      </c>
      <c r="C16" s="26">
        <v>54.42347834370308</v>
      </c>
      <c r="D16" s="26">
        <v>15.331278216964716</v>
      </c>
      <c r="E16" s="26">
        <v>28.01874224982704</v>
      </c>
      <c r="F16" s="26">
        <v>34.07984695730226</v>
      </c>
      <c r="G16" s="26">
        <v>42.799548459925816</v>
      </c>
      <c r="H16" s="26">
        <v>25.238744541457304</v>
      </c>
      <c r="I16" s="26">
        <v>6.9634804456282255</v>
      </c>
      <c r="J16" s="26">
        <v>73.1406056954899</v>
      </c>
      <c r="K16" s="26">
        <v>20.119654331929983</v>
      </c>
      <c r="L16" s="26">
        <v>10.379924737630812</v>
      </c>
      <c r="M16" s="26">
        <v>38.71269904991302</v>
      </c>
      <c r="N16" s="26">
        <v>0</v>
      </c>
      <c r="O16" s="26">
        <v>39.62880165496071</v>
      </c>
      <c r="P16" s="26">
        <v>27.921925680029442</v>
      </c>
      <c r="Q16" s="26">
        <v>41.591533600163345</v>
      </c>
      <c r="R16" s="26">
        <v>16.83679573105419</v>
      </c>
      <c r="S16" s="26">
        <v>52.66986788040426</v>
      </c>
      <c r="T16" s="26">
        <v>17.192093721310687</v>
      </c>
      <c r="U16" s="26">
        <v>66.8356376134509</v>
      </c>
      <c r="V16" s="26">
        <v>44.41413712386613</v>
      </c>
      <c r="W16" s="26">
        <v>12.880166363400052</v>
      </c>
      <c r="X16" s="26">
        <v>7.770727140330802</v>
      </c>
      <c r="Y16" s="26">
        <v>15.011832366072117</v>
      </c>
      <c r="Z16" s="26">
        <v>30.43215693768669</v>
      </c>
      <c r="AA16" s="26">
        <v>10.257021288352881</v>
      </c>
      <c r="AB16" s="26">
        <v>46.33227824544861</v>
      </c>
      <c r="AC16" s="26">
        <v>41.53133722405481</v>
      </c>
      <c r="AD16" s="26">
        <v>0</v>
      </c>
      <c r="AE16" s="26">
        <v>27.296654055258372</v>
      </c>
      <c r="AF16" s="26">
        <v>18.57707509881423</v>
      </c>
      <c r="AG16" s="26">
        <v>18.976952084596928</v>
      </c>
      <c r="AH16" s="26">
        <v>16.336808550842512</v>
      </c>
      <c r="AI16" s="26">
        <v>35.63162970106075</v>
      </c>
      <c r="AJ16" s="26">
        <v>32.92472662925937</v>
      </c>
      <c r="AK16" s="26">
        <v>1.8450662072201056</v>
      </c>
      <c r="AL16" s="26">
        <v>25.558438341400922</v>
      </c>
      <c r="AM16" s="26">
        <v>8.908979851395676</v>
      </c>
      <c r="AN16" s="26">
        <v>35.73</v>
      </c>
      <c r="AO16" s="26">
        <v>40.87883383889451</v>
      </c>
      <c r="AP16" s="26">
        <v>0.8188323337531436</v>
      </c>
      <c r="AQ16" s="26">
        <v>30.038610529797534</v>
      </c>
      <c r="AR16" s="26">
        <v>50.74731648930049</v>
      </c>
      <c r="AS16" s="26">
        <v>58.7225566470604</v>
      </c>
      <c r="AT16" s="26">
        <v>59.09259363676276</v>
      </c>
      <c r="AU16" s="26">
        <v>8.599292921971765</v>
      </c>
      <c r="AV16" s="26">
        <v>17.78393351800554</v>
      </c>
      <c r="AW16" s="26">
        <v>39.96927091672827</v>
      </c>
      <c r="AX16" s="26">
        <v>25.40609068131761</v>
      </c>
      <c r="AY16" s="26">
        <v>14.946750678319894</v>
      </c>
      <c r="AZ16" s="26">
        <v>8.125089910638735</v>
      </c>
      <c r="BA16" s="23">
        <v>23.85460191226179</v>
      </c>
      <c r="BB16" s="23">
        <v>24.69879518072289</v>
      </c>
      <c r="BC16" s="21">
        <v>0</v>
      </c>
      <c r="BD16" s="26">
        <v>2.637494380338678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38.93483148656251</v>
      </c>
      <c r="BM16" s="26">
        <v>0</v>
      </c>
      <c r="BN16" s="26">
        <f>BN15/BN11</f>
        <v>0.34138847834437586</v>
      </c>
    </row>
    <row r="17" spans="1:73" s="42" customFormat="1" ht="12.75" customHeight="1">
      <c r="A17" s="14">
        <v>9</v>
      </c>
      <c r="B17" s="36" t="s">
        <v>81</v>
      </c>
      <c r="C17" s="38">
        <v>69878.23</v>
      </c>
      <c r="D17" s="39">
        <v>465401</v>
      </c>
      <c r="E17" s="38">
        <v>2227432</v>
      </c>
      <c r="F17" s="38">
        <v>708466</v>
      </c>
      <c r="G17" s="38">
        <v>506377</v>
      </c>
      <c r="H17" s="38">
        <v>1048031</v>
      </c>
      <c r="I17" s="38">
        <v>326368</v>
      </c>
      <c r="J17" s="38">
        <v>628025</v>
      </c>
      <c r="K17" s="38">
        <v>303413</v>
      </c>
      <c r="L17" s="38">
        <v>725661</v>
      </c>
      <c r="M17" s="38">
        <v>919069</v>
      </c>
      <c r="N17" s="38">
        <v>1213391</v>
      </c>
      <c r="O17" s="38">
        <v>571251</v>
      </c>
      <c r="P17" s="38">
        <v>522354</v>
      </c>
      <c r="Q17" s="38">
        <v>4529561</v>
      </c>
      <c r="R17" s="38">
        <v>376957</v>
      </c>
      <c r="S17" s="38">
        <v>3916152</v>
      </c>
      <c r="T17" s="38">
        <v>970595</v>
      </c>
      <c r="U17" s="38">
        <v>1407611</v>
      </c>
      <c r="V17" s="38">
        <v>1460528</v>
      </c>
      <c r="W17" s="38">
        <v>639210</v>
      </c>
      <c r="X17" s="38">
        <v>647822</v>
      </c>
      <c r="Y17" s="39">
        <v>236256</v>
      </c>
      <c r="Z17" s="38">
        <v>1453731</v>
      </c>
      <c r="AA17" s="38">
        <v>295252</v>
      </c>
      <c r="AB17" s="38">
        <v>1959278</v>
      </c>
      <c r="AC17" s="38">
        <v>2568238</v>
      </c>
      <c r="AD17" s="38">
        <v>200457</v>
      </c>
      <c r="AE17" s="38">
        <v>451785</v>
      </c>
      <c r="AF17" s="38">
        <v>298153</v>
      </c>
      <c r="AG17" s="38">
        <v>823059</v>
      </c>
      <c r="AH17" s="38">
        <v>675853</v>
      </c>
      <c r="AI17" s="38">
        <v>199000</v>
      </c>
      <c r="AJ17" s="38">
        <v>474669</v>
      </c>
      <c r="AK17" s="38">
        <v>79304</v>
      </c>
      <c r="AL17" s="38">
        <v>2545719</v>
      </c>
      <c r="AM17" s="38">
        <v>783908</v>
      </c>
      <c r="AN17" s="38">
        <v>130096</v>
      </c>
      <c r="AO17" s="39">
        <v>1012200</v>
      </c>
      <c r="AP17" s="39">
        <v>179054</v>
      </c>
      <c r="AQ17" s="39">
        <v>115391</v>
      </c>
      <c r="AR17" s="39">
        <v>232625</v>
      </c>
      <c r="AS17" s="39">
        <v>674191</v>
      </c>
      <c r="AT17" s="39">
        <v>1265903</v>
      </c>
      <c r="AU17" s="39">
        <v>246873</v>
      </c>
      <c r="AV17" s="39">
        <v>176900</v>
      </c>
      <c r="AW17" s="39">
        <v>557030</v>
      </c>
      <c r="AX17" s="39">
        <v>563388</v>
      </c>
      <c r="AY17" s="39">
        <v>965054</v>
      </c>
      <c r="AZ17" s="39">
        <v>784226</v>
      </c>
      <c r="BA17" s="40">
        <v>655894</v>
      </c>
      <c r="BB17" s="40">
        <v>227827</v>
      </c>
      <c r="BC17" s="40">
        <v>109372</v>
      </c>
      <c r="BD17" s="39">
        <v>45572</v>
      </c>
      <c r="BE17" s="39">
        <v>176608</v>
      </c>
      <c r="BF17" s="39">
        <v>826360</v>
      </c>
      <c r="BG17" s="39">
        <v>307832</v>
      </c>
      <c r="BH17" s="39">
        <v>29291</v>
      </c>
      <c r="BI17" s="39">
        <v>35400</v>
      </c>
      <c r="BJ17" s="39">
        <v>24290</v>
      </c>
      <c r="BK17" s="39">
        <v>36169</v>
      </c>
      <c r="BL17" s="39">
        <v>586283</v>
      </c>
      <c r="BM17" s="39">
        <v>5300</v>
      </c>
      <c r="BN17" s="16">
        <f>SUM(C17:BM17)</f>
        <v>47197344.230000004</v>
      </c>
      <c r="BO17" s="41"/>
      <c r="BP17" s="41"/>
      <c r="BQ17" s="41"/>
      <c r="BR17" s="41"/>
      <c r="BS17" s="41"/>
      <c r="BT17" s="41"/>
      <c r="BU17" s="41"/>
    </row>
    <row r="18" spans="1:66" ht="12.75" customHeight="1">
      <c r="A18" s="14">
        <v>10</v>
      </c>
      <c r="B18" s="31" t="s">
        <v>82</v>
      </c>
      <c r="C18" s="16">
        <v>11181</v>
      </c>
      <c r="D18" s="17">
        <v>25616</v>
      </c>
      <c r="E18" s="16">
        <v>17419</v>
      </c>
      <c r="F18" s="16">
        <v>366534</v>
      </c>
      <c r="G18" s="16">
        <v>17323</v>
      </c>
      <c r="H18" s="16">
        <v>40600</v>
      </c>
      <c r="I18" s="16">
        <v>7808</v>
      </c>
      <c r="J18" s="16">
        <v>17339</v>
      </c>
      <c r="K18" s="16">
        <v>8087</v>
      </c>
      <c r="L18" s="16">
        <v>3103</v>
      </c>
      <c r="M18" s="16">
        <v>5431</v>
      </c>
      <c r="N18" s="16">
        <v>49209</v>
      </c>
      <c r="O18" s="16">
        <v>17499</v>
      </c>
      <c r="P18" s="16">
        <v>15149</v>
      </c>
      <c r="Q18" s="16">
        <v>9136</v>
      </c>
      <c r="R18" s="16">
        <v>5166</v>
      </c>
      <c r="S18" s="16">
        <v>49657</v>
      </c>
      <c r="T18" s="16">
        <v>4555</v>
      </c>
      <c r="U18" s="16">
        <v>21943</v>
      </c>
      <c r="V18" s="16">
        <v>4164</v>
      </c>
      <c r="W18" s="16">
        <v>11590</v>
      </c>
      <c r="X18" s="16">
        <v>6278</v>
      </c>
      <c r="Y18" s="18">
        <v>5882</v>
      </c>
      <c r="Z18" s="19">
        <v>1150</v>
      </c>
      <c r="AA18" s="19">
        <v>2225</v>
      </c>
      <c r="AB18" s="19">
        <v>1958</v>
      </c>
      <c r="AC18" s="19">
        <v>2562</v>
      </c>
      <c r="AD18" s="19">
        <v>0</v>
      </c>
      <c r="AE18" s="19">
        <v>1050</v>
      </c>
      <c r="AF18" s="19">
        <v>8547</v>
      </c>
      <c r="AG18" s="19">
        <v>0</v>
      </c>
      <c r="AH18" s="19">
        <v>5556</v>
      </c>
      <c r="AI18" s="19">
        <v>400</v>
      </c>
      <c r="AJ18" s="19">
        <v>2116</v>
      </c>
      <c r="AK18" s="19">
        <v>913</v>
      </c>
      <c r="AL18" s="19">
        <v>6612</v>
      </c>
      <c r="AM18" s="19">
        <v>0</v>
      </c>
      <c r="AN18" s="19">
        <v>12087</v>
      </c>
      <c r="AO18" s="18">
        <v>0</v>
      </c>
      <c r="AP18" s="18">
        <v>1939</v>
      </c>
      <c r="AQ18" s="18">
        <v>467</v>
      </c>
      <c r="AR18" s="18">
        <v>0</v>
      </c>
      <c r="AS18" s="18">
        <v>113</v>
      </c>
      <c r="AT18" s="18">
        <v>577</v>
      </c>
      <c r="AU18" s="18">
        <v>1682</v>
      </c>
      <c r="AV18" s="18">
        <v>1000</v>
      </c>
      <c r="AW18" s="18">
        <v>0</v>
      </c>
      <c r="AX18" s="18">
        <v>904</v>
      </c>
      <c r="AY18" s="18">
        <v>0</v>
      </c>
      <c r="AZ18" s="18">
        <v>0</v>
      </c>
      <c r="BA18" s="21">
        <v>8636</v>
      </c>
      <c r="BB18" s="21">
        <v>973</v>
      </c>
      <c r="BC18" s="21">
        <v>1891</v>
      </c>
      <c r="BD18" s="17">
        <v>5874</v>
      </c>
      <c r="BE18" s="17">
        <v>1049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6">
        <f>SUM(C18:BM18)</f>
        <v>790950</v>
      </c>
    </row>
    <row r="19" spans="1:72" ht="12.75" customHeight="1">
      <c r="A19" s="24"/>
      <c r="B19" s="43" t="s">
        <v>83</v>
      </c>
      <c r="C19" s="30">
        <f aca="true" t="shared" si="0" ref="C19:H19">C17+C18</f>
        <v>81059.23</v>
      </c>
      <c r="D19" s="30">
        <f t="shared" si="0"/>
        <v>491017</v>
      </c>
      <c r="E19" s="30">
        <f t="shared" si="0"/>
        <v>2244851</v>
      </c>
      <c r="F19" s="30">
        <f t="shared" si="0"/>
        <v>1075000</v>
      </c>
      <c r="G19" s="30">
        <f t="shared" si="0"/>
        <v>523700</v>
      </c>
      <c r="H19" s="30">
        <f t="shared" si="0"/>
        <v>1088631</v>
      </c>
      <c r="I19" s="30">
        <f aca="true" t="shared" si="1" ref="I19:BM19">I17+I18</f>
        <v>334176</v>
      </c>
      <c r="J19" s="30">
        <f t="shared" si="1"/>
        <v>645364</v>
      </c>
      <c r="K19" s="30">
        <f t="shared" si="1"/>
        <v>311500</v>
      </c>
      <c r="L19" s="30">
        <f t="shared" si="1"/>
        <v>728764</v>
      </c>
      <c r="M19" s="30">
        <f t="shared" si="1"/>
        <v>924500</v>
      </c>
      <c r="N19" s="30">
        <f t="shared" si="1"/>
        <v>1262600</v>
      </c>
      <c r="O19" s="30">
        <f t="shared" si="1"/>
        <v>588750</v>
      </c>
      <c r="P19" s="30">
        <f t="shared" si="1"/>
        <v>537503</v>
      </c>
      <c r="Q19" s="30">
        <f t="shared" si="1"/>
        <v>4538697</v>
      </c>
      <c r="R19" s="30">
        <f t="shared" si="1"/>
        <v>382123</v>
      </c>
      <c r="S19" s="30">
        <f t="shared" si="1"/>
        <v>3965809</v>
      </c>
      <c r="T19" s="30">
        <f t="shared" si="1"/>
        <v>975150</v>
      </c>
      <c r="U19" s="30">
        <f t="shared" si="1"/>
        <v>1429554</v>
      </c>
      <c r="V19" s="30">
        <f t="shared" si="1"/>
        <v>1464692</v>
      </c>
      <c r="W19" s="30">
        <f t="shared" si="1"/>
        <v>650800</v>
      </c>
      <c r="X19" s="30">
        <f t="shared" si="1"/>
        <v>654100</v>
      </c>
      <c r="Y19" s="30">
        <f t="shared" si="1"/>
        <v>242138</v>
      </c>
      <c r="Z19" s="30">
        <f t="shared" si="1"/>
        <v>1454881</v>
      </c>
      <c r="AA19" s="30">
        <f t="shared" si="1"/>
        <v>297477</v>
      </c>
      <c r="AB19" s="30">
        <f t="shared" si="1"/>
        <v>1961236</v>
      </c>
      <c r="AC19" s="30">
        <f t="shared" si="1"/>
        <v>2570800</v>
      </c>
      <c r="AD19" s="30">
        <f t="shared" si="1"/>
        <v>200457</v>
      </c>
      <c r="AE19" s="30">
        <f t="shared" si="1"/>
        <v>452835</v>
      </c>
      <c r="AF19" s="30">
        <f t="shared" si="1"/>
        <v>306700</v>
      </c>
      <c r="AG19" s="30">
        <f t="shared" si="1"/>
        <v>823059</v>
      </c>
      <c r="AH19" s="30">
        <f t="shared" si="1"/>
        <v>681409</v>
      </c>
      <c r="AI19" s="30">
        <f t="shared" si="1"/>
        <v>199400</v>
      </c>
      <c r="AJ19" s="30">
        <f t="shared" si="1"/>
        <v>476785</v>
      </c>
      <c r="AK19" s="30">
        <f t="shared" si="1"/>
        <v>80217</v>
      </c>
      <c r="AL19" s="30">
        <f t="shared" si="1"/>
        <v>2552331</v>
      </c>
      <c r="AM19" s="30">
        <f t="shared" si="1"/>
        <v>783908</v>
      </c>
      <c r="AN19" s="30">
        <f t="shared" si="1"/>
        <v>142183</v>
      </c>
      <c r="AO19" s="30">
        <f t="shared" si="1"/>
        <v>1012200</v>
      </c>
      <c r="AP19" s="30">
        <f t="shared" si="1"/>
        <v>180993</v>
      </c>
      <c r="AQ19" s="30">
        <f t="shared" si="1"/>
        <v>115858</v>
      </c>
      <c r="AR19" s="30">
        <f t="shared" si="1"/>
        <v>232625</v>
      </c>
      <c r="AS19" s="30">
        <f t="shared" si="1"/>
        <v>674304</v>
      </c>
      <c r="AT19" s="30">
        <f t="shared" si="1"/>
        <v>1266480</v>
      </c>
      <c r="AU19" s="30">
        <f t="shared" si="1"/>
        <v>248555</v>
      </c>
      <c r="AV19" s="30">
        <f t="shared" si="1"/>
        <v>177900</v>
      </c>
      <c r="AW19" s="30">
        <f t="shared" si="1"/>
        <v>557030</v>
      </c>
      <c r="AX19" s="30">
        <f t="shared" si="1"/>
        <v>564292</v>
      </c>
      <c r="AY19" s="30">
        <f t="shared" si="1"/>
        <v>965054</v>
      </c>
      <c r="AZ19" s="30">
        <f t="shared" si="1"/>
        <v>784226</v>
      </c>
      <c r="BA19" s="30">
        <f t="shared" si="1"/>
        <v>664530</v>
      </c>
      <c r="BB19" s="30">
        <f t="shared" si="1"/>
        <v>228800</v>
      </c>
      <c r="BC19" s="30">
        <f t="shared" si="1"/>
        <v>111263</v>
      </c>
      <c r="BD19" s="30">
        <f t="shared" si="1"/>
        <v>51446</v>
      </c>
      <c r="BE19" s="30">
        <f t="shared" si="1"/>
        <v>177657</v>
      </c>
      <c r="BF19" s="30">
        <f t="shared" si="1"/>
        <v>826360</v>
      </c>
      <c r="BG19" s="30">
        <f t="shared" si="1"/>
        <v>307832</v>
      </c>
      <c r="BH19" s="30">
        <f t="shared" si="1"/>
        <v>29291</v>
      </c>
      <c r="BI19" s="30">
        <f t="shared" si="1"/>
        <v>35400</v>
      </c>
      <c r="BJ19" s="30">
        <f t="shared" si="1"/>
        <v>24290</v>
      </c>
      <c r="BK19" s="30">
        <f t="shared" si="1"/>
        <v>36169</v>
      </c>
      <c r="BL19" s="30">
        <f t="shared" si="1"/>
        <v>586283</v>
      </c>
      <c r="BM19" s="30">
        <f t="shared" si="1"/>
        <v>5300</v>
      </c>
      <c r="BN19" s="30">
        <f>BN17+BN18</f>
        <v>47988294.230000004</v>
      </c>
      <c r="BO19" s="42"/>
      <c r="BP19" s="42"/>
      <c r="BQ19" s="42"/>
      <c r="BR19" s="42"/>
      <c r="BS19" s="42"/>
      <c r="BT19" s="42"/>
    </row>
    <row r="20" spans="1:72" s="42" customFormat="1" ht="12.75" customHeight="1">
      <c r="A20" s="14">
        <v>11</v>
      </c>
      <c r="B20" s="31" t="s">
        <v>84</v>
      </c>
      <c r="C20" s="38">
        <v>1347</v>
      </c>
      <c r="D20" s="39">
        <v>17167</v>
      </c>
      <c r="E20" s="38">
        <v>23984</v>
      </c>
      <c r="F20" s="38">
        <v>100</v>
      </c>
      <c r="G20" s="38">
        <v>8800</v>
      </c>
      <c r="H20" s="38">
        <v>20231</v>
      </c>
      <c r="I20" s="38">
        <v>5792</v>
      </c>
      <c r="J20" s="38">
        <v>10671</v>
      </c>
      <c r="K20" s="38">
        <v>5600</v>
      </c>
      <c r="L20" s="38">
        <v>16432</v>
      </c>
      <c r="M20" s="38">
        <v>19400</v>
      </c>
      <c r="N20" s="38">
        <v>24300</v>
      </c>
      <c r="O20" s="38">
        <v>12973</v>
      </c>
      <c r="P20" s="38">
        <v>10546</v>
      </c>
      <c r="Q20" s="38">
        <v>62413</v>
      </c>
      <c r="R20" s="38">
        <v>25710</v>
      </c>
      <c r="S20" s="38">
        <v>60517</v>
      </c>
      <c r="T20" s="38">
        <v>16305</v>
      </c>
      <c r="U20" s="38">
        <v>17693</v>
      </c>
      <c r="V20" s="38">
        <v>30390</v>
      </c>
      <c r="W20" s="38">
        <v>6600</v>
      </c>
      <c r="X20" s="38">
        <v>8600</v>
      </c>
      <c r="Y20" s="39">
        <v>4854</v>
      </c>
      <c r="Z20" s="38">
        <v>24899</v>
      </c>
      <c r="AA20" s="38">
        <v>3070</v>
      </c>
      <c r="AB20" s="38">
        <v>25639</v>
      </c>
      <c r="AC20" s="38">
        <v>42823</v>
      </c>
      <c r="AD20" s="38">
        <v>2000</v>
      </c>
      <c r="AE20" s="38">
        <v>5864</v>
      </c>
      <c r="AF20" s="38">
        <v>4900</v>
      </c>
      <c r="AG20" s="38">
        <v>120152</v>
      </c>
      <c r="AH20" s="38">
        <v>20100</v>
      </c>
      <c r="AI20" s="38">
        <v>3300</v>
      </c>
      <c r="AJ20" s="38">
        <v>4356</v>
      </c>
      <c r="AK20" s="38">
        <v>1128</v>
      </c>
      <c r="AL20" s="38">
        <v>40120</v>
      </c>
      <c r="AM20" s="38">
        <v>17391</v>
      </c>
      <c r="AN20" s="38">
        <v>2398</v>
      </c>
      <c r="AO20" s="39">
        <v>11000</v>
      </c>
      <c r="AP20" s="39">
        <v>2684</v>
      </c>
      <c r="AQ20" s="39">
        <v>2246</v>
      </c>
      <c r="AR20" s="39">
        <v>3611</v>
      </c>
      <c r="AS20" s="39">
        <v>7516</v>
      </c>
      <c r="AT20" s="39">
        <v>17404</v>
      </c>
      <c r="AU20" s="39">
        <v>6132</v>
      </c>
      <c r="AV20" s="39">
        <v>4500</v>
      </c>
      <c r="AW20" s="39">
        <v>6052</v>
      </c>
      <c r="AX20" s="39">
        <v>0</v>
      </c>
      <c r="AY20" s="39">
        <v>16374</v>
      </c>
      <c r="AZ20" s="39">
        <v>37807</v>
      </c>
      <c r="BA20" s="40">
        <v>0</v>
      </c>
      <c r="BB20" s="40">
        <v>3400</v>
      </c>
      <c r="BC20" s="40">
        <v>0</v>
      </c>
      <c r="BD20" s="39">
        <v>1652</v>
      </c>
      <c r="BE20" s="39">
        <v>0</v>
      </c>
      <c r="BF20" s="39">
        <v>13916</v>
      </c>
      <c r="BG20" s="39">
        <v>0</v>
      </c>
      <c r="BH20" s="39">
        <v>0</v>
      </c>
      <c r="BI20" s="39">
        <v>0</v>
      </c>
      <c r="BJ20" s="39">
        <v>990</v>
      </c>
      <c r="BK20" s="39">
        <v>0</v>
      </c>
      <c r="BL20" s="39">
        <v>0</v>
      </c>
      <c r="BM20" s="39">
        <v>0</v>
      </c>
      <c r="BN20" s="38">
        <f>SUM(C20:BM20)</f>
        <v>863849</v>
      </c>
      <c r="BO20" s="44"/>
      <c r="BP20" s="44"/>
      <c r="BQ20" s="44"/>
      <c r="BR20" s="44"/>
      <c r="BS20" s="44"/>
      <c r="BT20" s="44"/>
    </row>
    <row r="21" spans="1:72" ht="12.75" customHeight="1">
      <c r="A21" s="14">
        <v>12</v>
      </c>
      <c r="B21" s="31" t="s">
        <v>85</v>
      </c>
      <c r="C21" s="38">
        <v>19749</v>
      </c>
      <c r="D21" s="39">
        <v>278911</v>
      </c>
      <c r="E21" s="38">
        <v>1005134</v>
      </c>
      <c r="F21" s="38">
        <v>261500</v>
      </c>
      <c r="G21" s="38">
        <v>243500</v>
      </c>
      <c r="H21" s="38">
        <v>241389</v>
      </c>
      <c r="I21" s="38">
        <v>118001</v>
      </c>
      <c r="J21" s="38">
        <v>184001</v>
      </c>
      <c r="K21" s="38">
        <v>107400</v>
      </c>
      <c r="L21" s="38">
        <v>397172</v>
      </c>
      <c r="M21" s="38">
        <v>130300</v>
      </c>
      <c r="N21" s="38">
        <v>368600</v>
      </c>
      <c r="O21" s="38">
        <v>296503</v>
      </c>
      <c r="P21" s="38">
        <v>198411</v>
      </c>
      <c r="Q21" s="38">
        <v>1257205</v>
      </c>
      <c r="R21" s="38">
        <v>121453</v>
      </c>
      <c r="S21" s="38">
        <v>1878253</v>
      </c>
      <c r="T21" s="38">
        <v>383322</v>
      </c>
      <c r="U21" s="38">
        <v>546940</v>
      </c>
      <c r="V21" s="38">
        <v>590835</v>
      </c>
      <c r="W21" s="38">
        <v>250000</v>
      </c>
      <c r="X21" s="38">
        <v>186100</v>
      </c>
      <c r="Y21" s="39">
        <v>88518</v>
      </c>
      <c r="Z21" s="38">
        <v>613419</v>
      </c>
      <c r="AA21" s="38">
        <v>118501</v>
      </c>
      <c r="AB21" s="38">
        <v>685513</v>
      </c>
      <c r="AC21" s="38">
        <v>1058320</v>
      </c>
      <c r="AD21" s="38">
        <v>87907</v>
      </c>
      <c r="AE21" s="38">
        <v>149199</v>
      </c>
      <c r="AF21" s="38">
        <v>218300</v>
      </c>
      <c r="AG21" s="38">
        <v>250541</v>
      </c>
      <c r="AH21" s="38">
        <v>183790</v>
      </c>
      <c r="AI21" s="38">
        <v>58000</v>
      </c>
      <c r="AJ21" s="38">
        <v>169184</v>
      </c>
      <c r="AK21" s="38">
        <v>30798</v>
      </c>
      <c r="AL21" s="38">
        <v>683300</v>
      </c>
      <c r="AM21" s="38">
        <v>264454</v>
      </c>
      <c r="AN21" s="38">
        <v>72262</v>
      </c>
      <c r="AO21" s="39">
        <v>297163</v>
      </c>
      <c r="AP21" s="39">
        <v>85075</v>
      </c>
      <c r="AQ21" s="39">
        <v>75485</v>
      </c>
      <c r="AR21" s="39">
        <v>74843</v>
      </c>
      <c r="AS21" s="39">
        <v>247445</v>
      </c>
      <c r="AT21" s="39">
        <v>599088</v>
      </c>
      <c r="AU21" s="39">
        <v>80001</v>
      </c>
      <c r="AV21" s="39">
        <v>93800</v>
      </c>
      <c r="AW21" s="39">
        <v>204131</v>
      </c>
      <c r="AX21" s="39">
        <v>163684</v>
      </c>
      <c r="AY21" s="39">
        <v>321244</v>
      </c>
      <c r="AZ21" s="39">
        <v>396832</v>
      </c>
      <c r="BA21" s="21">
        <v>430082</v>
      </c>
      <c r="BB21" s="21">
        <v>118100</v>
      </c>
      <c r="BC21" s="21">
        <v>39801</v>
      </c>
      <c r="BD21" s="39">
        <v>16977</v>
      </c>
      <c r="BE21" s="39">
        <v>94700</v>
      </c>
      <c r="BF21" s="39">
        <v>236067</v>
      </c>
      <c r="BG21" s="39">
        <v>162442</v>
      </c>
      <c r="BH21" s="39">
        <v>14150</v>
      </c>
      <c r="BI21" s="39">
        <v>10300</v>
      </c>
      <c r="BJ21" s="39">
        <v>7814</v>
      </c>
      <c r="BK21" s="39">
        <v>18673</v>
      </c>
      <c r="BL21" s="39">
        <v>235903</v>
      </c>
      <c r="BM21" s="39">
        <v>3400</v>
      </c>
      <c r="BN21" s="38">
        <f>SUM(C21:BM21)</f>
        <v>17823885</v>
      </c>
      <c r="BO21" s="44"/>
      <c r="BP21" s="44"/>
      <c r="BQ21" s="44"/>
      <c r="BR21" s="44"/>
      <c r="BS21" s="44"/>
      <c r="BT21" s="44"/>
    </row>
    <row r="22" spans="1:72" ht="12.75" customHeight="1">
      <c r="A22" s="14">
        <v>13</v>
      </c>
      <c r="B22" s="31" t="s">
        <v>86</v>
      </c>
      <c r="C22" s="38">
        <v>0</v>
      </c>
      <c r="D22" s="39">
        <v>0</v>
      </c>
      <c r="E22" s="38">
        <v>115000</v>
      </c>
      <c r="F22" s="38">
        <v>0</v>
      </c>
      <c r="G22" s="38">
        <v>5257</v>
      </c>
      <c r="H22" s="38">
        <v>0</v>
      </c>
      <c r="I22" s="38">
        <v>4980</v>
      </c>
      <c r="J22" s="38">
        <v>35000</v>
      </c>
      <c r="K22" s="38">
        <v>4950</v>
      </c>
      <c r="L22" s="38">
        <v>16975</v>
      </c>
      <c r="M22" s="38">
        <v>50000</v>
      </c>
      <c r="N22" s="38">
        <v>28200</v>
      </c>
      <c r="O22" s="38">
        <v>11622</v>
      </c>
      <c r="P22" s="38">
        <v>8600</v>
      </c>
      <c r="Q22" s="38">
        <v>110000</v>
      </c>
      <c r="R22" s="38">
        <v>8500</v>
      </c>
      <c r="S22" s="38">
        <v>0</v>
      </c>
      <c r="T22" s="38">
        <v>18000</v>
      </c>
      <c r="U22" s="38">
        <v>39419</v>
      </c>
      <c r="V22" s="38">
        <v>6341</v>
      </c>
      <c r="W22" s="38">
        <v>11999</v>
      </c>
      <c r="X22" s="38">
        <v>10000</v>
      </c>
      <c r="Y22" s="39">
        <v>5000</v>
      </c>
      <c r="Z22" s="38">
        <v>20000</v>
      </c>
      <c r="AA22" s="38">
        <v>6246</v>
      </c>
      <c r="AB22" s="38">
        <v>100000</v>
      </c>
      <c r="AC22" s="38">
        <v>100527</v>
      </c>
      <c r="AD22" s="38">
        <v>7142</v>
      </c>
      <c r="AE22" s="38">
        <v>10746</v>
      </c>
      <c r="AF22" s="38">
        <v>3000</v>
      </c>
      <c r="AG22" s="38">
        <v>7655</v>
      </c>
      <c r="AH22" s="38">
        <v>0</v>
      </c>
      <c r="AI22" s="38">
        <v>4157</v>
      </c>
      <c r="AJ22" s="38">
        <v>10662</v>
      </c>
      <c r="AK22" s="38">
        <v>3098</v>
      </c>
      <c r="AL22" s="38">
        <v>120000</v>
      </c>
      <c r="AM22" s="38">
        <v>28140</v>
      </c>
      <c r="AN22" s="38">
        <v>2449</v>
      </c>
      <c r="AO22" s="39">
        <v>91000</v>
      </c>
      <c r="AP22" s="39">
        <v>6400</v>
      </c>
      <c r="AQ22" s="39">
        <v>2000</v>
      </c>
      <c r="AR22" s="39">
        <v>11200</v>
      </c>
      <c r="AS22" s="39">
        <v>11900</v>
      </c>
      <c r="AT22" s="39">
        <v>27350</v>
      </c>
      <c r="AU22" s="39">
        <v>16969</v>
      </c>
      <c r="AV22" s="39">
        <v>8395</v>
      </c>
      <c r="AW22" s="39">
        <v>20491</v>
      </c>
      <c r="AX22" s="39">
        <v>0</v>
      </c>
      <c r="AY22" s="39">
        <v>0</v>
      </c>
      <c r="AZ22" s="39">
        <v>0</v>
      </c>
      <c r="BA22" s="21">
        <v>0</v>
      </c>
      <c r="BB22" s="21">
        <v>0</v>
      </c>
      <c r="BC22" s="21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8"/>
      <c r="BO22" s="44"/>
      <c r="BP22" s="44"/>
      <c r="BQ22" s="44"/>
      <c r="BR22" s="44"/>
      <c r="BS22" s="44"/>
      <c r="BT22" s="44"/>
    </row>
    <row r="23" spans="1:66" ht="12.75" customHeight="1">
      <c r="A23" s="14"/>
      <c r="B23" s="43" t="s">
        <v>87</v>
      </c>
      <c r="C23" s="26">
        <v>1.68</v>
      </c>
      <c r="D23" s="26">
        <v>3.39</v>
      </c>
      <c r="E23" s="26">
        <v>3.349332409790485</v>
      </c>
      <c r="F23" s="26">
        <v>0.02</v>
      </c>
      <c r="G23" s="26">
        <v>1.96</v>
      </c>
      <c r="H23" s="26">
        <v>2.01</v>
      </c>
      <c r="I23" s="26">
        <v>10.080932904011835</v>
      </c>
      <c r="J23" s="26">
        <v>4.759759491864116</v>
      </c>
      <c r="K23" s="26">
        <v>14.034735971529535</v>
      </c>
      <c r="L23" s="26">
        <v>18.067665783368337</v>
      </c>
      <c r="M23" s="26">
        <v>7.806841046277666</v>
      </c>
      <c r="N23" s="26">
        <v>15.32156368221942</v>
      </c>
      <c r="O23" s="26">
        <v>19.06532441766478</v>
      </c>
      <c r="P23" s="26">
        <v>13.892035724635774</v>
      </c>
      <c r="Q23" s="26">
        <v>7.193064748300934</v>
      </c>
      <c r="R23" s="26">
        <v>15.76778245243907</v>
      </c>
      <c r="S23" s="26">
        <v>8.81917464055564</v>
      </c>
      <c r="T23" s="26">
        <v>12.840503697403548</v>
      </c>
      <c r="U23" s="26">
        <v>4.349996066244444</v>
      </c>
      <c r="V23" s="26">
        <v>10.692872825536227</v>
      </c>
      <c r="W23" s="26">
        <v>6.613226452905812</v>
      </c>
      <c r="X23" s="26">
        <v>10.53921568627451</v>
      </c>
      <c r="Y23" s="26">
        <v>13.148770180951349</v>
      </c>
      <c r="Z23" s="26">
        <v>18.379443722688084</v>
      </c>
      <c r="AA23" s="26">
        <v>9.138536643448235</v>
      </c>
      <c r="AB23" s="26">
        <v>4.671293200671206</v>
      </c>
      <c r="AC23" s="26">
        <v>12.680781758957654</v>
      </c>
      <c r="AD23" s="26">
        <v>6.01304831484321</v>
      </c>
      <c r="AE23" s="26">
        <v>8.798727605557723</v>
      </c>
      <c r="AF23" s="26">
        <v>7.142857142857142</v>
      </c>
      <c r="AG23" s="26">
        <v>142.44457617071726</v>
      </c>
      <c r="AH23" s="26">
        <v>28.807704986169437</v>
      </c>
      <c r="AI23" s="26">
        <v>10.610932475884244</v>
      </c>
      <c r="AJ23" s="26">
        <v>4.379077739688157</v>
      </c>
      <c r="AK23" s="26">
        <v>8.522856063468078</v>
      </c>
      <c r="AL23" s="26">
        <v>4.515043580524091</v>
      </c>
      <c r="AM23" s="26">
        <v>21.032835459877848</v>
      </c>
      <c r="AN23" s="26">
        <v>11.654128030170485</v>
      </c>
      <c r="AO23" s="26">
        <v>2.518891687657431</v>
      </c>
      <c r="AP23" s="26">
        <v>13.993743482794576</v>
      </c>
      <c r="AQ23" s="26">
        <v>17.966562674986</v>
      </c>
      <c r="AR23" s="26">
        <v>5.339188549798911</v>
      </c>
      <c r="AS23" s="26">
        <v>12.603548311366</v>
      </c>
      <c r="AT23" s="26">
        <v>7.498944356833243</v>
      </c>
      <c r="AU23" s="26">
        <v>8.887214122148468</v>
      </c>
      <c r="AV23" s="26">
        <v>13.449296153501301</v>
      </c>
      <c r="AW23" s="26">
        <v>7.381297947335683</v>
      </c>
      <c r="AX23" s="26">
        <v>0</v>
      </c>
      <c r="AY23" s="26">
        <v>11.121374719826123</v>
      </c>
      <c r="AZ23" s="26">
        <v>34.55755326636381</v>
      </c>
      <c r="BA23" s="21">
        <v>0</v>
      </c>
      <c r="BB23" s="23">
        <v>12.079869253179847</v>
      </c>
      <c r="BC23" s="21">
        <v>0</v>
      </c>
      <c r="BD23" s="26">
        <v>19.301320247692487</v>
      </c>
      <c r="BE23" s="26">
        <v>0</v>
      </c>
      <c r="BF23" s="26">
        <v>3.7897809900925385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f>BN20/BN17*100</f>
        <v>1.8302915430799018</v>
      </c>
    </row>
    <row r="24" spans="1:66" ht="12.75" customHeight="1">
      <c r="A24" s="14"/>
      <c r="B24" s="43" t="s">
        <v>88</v>
      </c>
      <c r="C24" s="45">
        <v>48.20989429414945</v>
      </c>
      <c r="D24" s="45">
        <v>166.07381031772493</v>
      </c>
      <c r="E24" s="45">
        <v>147.1462555904463</v>
      </c>
      <c r="F24" s="45">
        <v>60.14259429622815</v>
      </c>
      <c r="G24" s="45">
        <v>346.8660968660969</v>
      </c>
      <c r="H24" s="45">
        <v>173.1206162055166</v>
      </c>
      <c r="I24" s="45">
        <v>188.7321465700622</v>
      </c>
      <c r="J24" s="45">
        <v>85.90951536091139</v>
      </c>
      <c r="K24" s="45">
        <v>258.7951807228916</v>
      </c>
      <c r="L24" s="45">
        <v>407.79506134811845</v>
      </c>
      <c r="M24" s="45">
        <v>56.72616456247279</v>
      </c>
      <c r="N24" s="45">
        <v>134.37841779074006</v>
      </c>
      <c r="O24" s="45">
        <v>451.8829535929284</v>
      </c>
      <c r="P24" s="45">
        <v>249.92882965724866</v>
      </c>
      <c r="Q24" s="45">
        <v>141.10535832335356</v>
      </c>
      <c r="R24" s="45">
        <v>75.3467914040399</v>
      </c>
      <c r="S24" s="45">
        <v>260.7938562022532</v>
      </c>
      <c r="T24" s="45">
        <v>281.02167840883266</v>
      </c>
      <c r="U24" s="45">
        <v>130.5822889981306</v>
      </c>
      <c r="V24" s="45">
        <v>213.06092864252025</v>
      </c>
      <c r="W24" s="45">
        <v>281.214848143982</v>
      </c>
      <c r="X24" s="45">
        <v>199.67811158798284</v>
      </c>
      <c r="Y24" s="45">
        <v>234.07552358789928</v>
      </c>
      <c r="Z24" s="45">
        <v>375.0926390196774</v>
      </c>
      <c r="AA24" s="45">
        <v>106.07058781406921</v>
      </c>
      <c r="AB24" s="45">
        <v>121.33918393644817</v>
      </c>
      <c r="AC24" s="45">
        <v>311.36216534274786</v>
      </c>
      <c r="AD24" s="45">
        <v>257.5350090818539</v>
      </c>
      <c r="AE24" s="45">
        <v>222.56216716141833</v>
      </c>
      <c r="AF24" s="45">
        <v>193.87211367673177</v>
      </c>
      <c r="AG24" s="45">
        <v>253.16377672689057</v>
      </c>
      <c r="AH24" s="45">
        <v>256.9806624812987</v>
      </c>
      <c r="AI24" s="45">
        <v>185.8974358974359</v>
      </c>
      <c r="AJ24" s="45">
        <v>104.16130521779283</v>
      </c>
      <c r="AK24" s="45">
        <v>236.21721122871605</v>
      </c>
      <c r="AL24" s="45">
        <v>83.12955460661581</v>
      </c>
      <c r="AM24" s="45">
        <v>314.7137926930858</v>
      </c>
      <c r="AN24" s="45">
        <v>400.4322287487532</v>
      </c>
      <c r="AO24" s="45">
        <v>42.788048956083514</v>
      </c>
      <c r="AP24" s="45">
        <v>314.48691409137956</v>
      </c>
      <c r="AQ24" s="45">
        <v>536.9540475174279</v>
      </c>
      <c r="AR24" s="45">
        <v>25.563772482424906</v>
      </c>
      <c r="AS24" s="45">
        <v>173.914113016587</v>
      </c>
      <c r="AT24" s="45">
        <v>257.7498601729553</v>
      </c>
      <c r="AU24" s="45">
        <v>115.1607191697016</v>
      </c>
      <c r="AV24" s="45">
        <v>226.02409638554218</v>
      </c>
      <c r="AW24" s="45">
        <v>196.9806040721799</v>
      </c>
      <c r="AX24" s="45">
        <v>209.55038918476038</v>
      </c>
      <c r="AY24" s="45">
        <v>217.15946731562227</v>
      </c>
      <c r="AZ24" s="45">
        <v>348.05855472621545</v>
      </c>
      <c r="BA24" s="23">
        <v>275.05356126449357</v>
      </c>
      <c r="BB24" s="23">
        <v>424.82014388489205</v>
      </c>
      <c r="BC24" s="23">
        <v>111.94206159471243</v>
      </c>
      <c r="BD24" s="45">
        <v>197.17770034843204</v>
      </c>
      <c r="BE24" s="45">
        <v>272.549358199505</v>
      </c>
      <c r="BF24" s="45">
        <v>53.97840561947793</v>
      </c>
      <c r="BG24" s="45">
        <v>258.7356449994425</v>
      </c>
      <c r="BH24" s="45">
        <v>110.40886392009988</v>
      </c>
      <c r="BI24" s="45">
        <v>55.97826086956522</v>
      </c>
      <c r="BJ24" s="45">
        <v>66.52477439128214</v>
      </c>
      <c r="BK24" s="45">
        <v>101.09907958852193</v>
      </c>
      <c r="BL24" s="45">
        <v>52.49895404007584</v>
      </c>
      <c r="BM24" s="45">
        <v>24.817518248175183</v>
      </c>
      <c r="BN24" s="45">
        <f>BN21/BN4*100</f>
        <v>159.9331048195393</v>
      </c>
    </row>
    <row r="25" spans="1:66" ht="12.75" customHeight="1">
      <c r="A25" s="14"/>
      <c r="B25" s="46" t="s">
        <v>89</v>
      </c>
      <c r="C25" s="45">
        <v>0</v>
      </c>
      <c r="D25" s="45">
        <v>0</v>
      </c>
      <c r="E25" s="45">
        <v>16.059590857484398</v>
      </c>
      <c r="F25" s="45">
        <v>0</v>
      </c>
      <c r="G25" s="45">
        <v>7.905263157894737</v>
      </c>
      <c r="H25" s="45">
        <v>0</v>
      </c>
      <c r="I25" s="45">
        <v>8.667652945783656</v>
      </c>
      <c r="J25" s="45">
        <v>15.611618612617756</v>
      </c>
      <c r="K25" s="45">
        <v>12.405704117691286</v>
      </c>
      <c r="L25" s="45">
        <v>18.66471681308894</v>
      </c>
      <c r="M25" s="45">
        <v>20.12072434607646</v>
      </c>
      <c r="N25" s="45">
        <v>17.78058007566204</v>
      </c>
      <c r="O25" s="45">
        <v>17.079873613050186</v>
      </c>
      <c r="P25" s="45">
        <v>11.328608688779408</v>
      </c>
      <c r="Q25" s="45">
        <v>12.677440954818753</v>
      </c>
      <c r="R25" s="45">
        <v>5.212996921265348</v>
      </c>
      <c r="S25" s="45">
        <v>0</v>
      </c>
      <c r="T25" s="45">
        <v>14.1753490679708</v>
      </c>
      <c r="U25" s="45">
        <v>9.691544392431455</v>
      </c>
      <c r="V25" s="45">
        <v>2.231112424703034</v>
      </c>
      <c r="W25" s="45">
        <v>12.023046092184368</v>
      </c>
      <c r="X25" s="45">
        <v>12.254901960784313</v>
      </c>
      <c r="Y25" s="45">
        <v>13.5442626503413</v>
      </c>
      <c r="Z25" s="45">
        <v>14.763198299279557</v>
      </c>
      <c r="AA25" s="45">
        <v>18.592605822468297</v>
      </c>
      <c r="AB25" s="45">
        <v>18.21948282176062</v>
      </c>
      <c r="AC25" s="45">
        <v>29.768137400059224</v>
      </c>
      <c r="AD25" s="45">
        <v>21.472595532305103</v>
      </c>
      <c r="AE25" s="45">
        <v>16.12399843951625</v>
      </c>
      <c r="AF25" s="45">
        <v>4.373177842565598</v>
      </c>
      <c r="AG25" s="45">
        <v>9.07528156490812</v>
      </c>
      <c r="AH25" s="45">
        <v>0</v>
      </c>
      <c r="AI25" s="45">
        <v>13.96</v>
      </c>
      <c r="AJ25" s="45">
        <v>12.25</v>
      </c>
      <c r="AK25" s="45">
        <v>23.88</v>
      </c>
      <c r="AL25" s="45">
        <v>13.504616890899577</v>
      </c>
      <c r="AM25" s="45">
        <v>33.63</v>
      </c>
      <c r="AN25" s="45">
        <v>11.18</v>
      </c>
      <c r="AO25" s="45">
        <v>25.63</v>
      </c>
      <c r="AP25" s="45">
        <v>25</v>
      </c>
      <c r="AQ25" s="45">
        <v>16.31055292774425</v>
      </c>
      <c r="AR25" s="45">
        <v>16.56020818547433</v>
      </c>
      <c r="AS25" s="45">
        <v>9.093618419544402</v>
      </c>
      <c r="AT25" s="45">
        <v>11.901342871813616</v>
      </c>
      <c r="AU25" s="45">
        <v>25</v>
      </c>
      <c r="AV25" s="45">
        <v>24.999255531401683</v>
      </c>
      <c r="AW25" s="45">
        <v>24.99542565779041</v>
      </c>
      <c r="AX25" s="45">
        <v>0</v>
      </c>
      <c r="AY25" s="45">
        <v>0</v>
      </c>
      <c r="AZ25" s="45">
        <v>0</v>
      </c>
      <c r="BA25" s="21">
        <v>0</v>
      </c>
      <c r="BB25" s="21">
        <v>0</v>
      </c>
      <c r="BC25" s="21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/>
    </row>
    <row r="26" spans="1:66" ht="12.75" customHeight="1">
      <c r="A26" s="14">
        <v>14</v>
      </c>
      <c r="B26" s="31" t="s">
        <v>90</v>
      </c>
      <c r="C26" s="16">
        <v>10904.54</v>
      </c>
      <c r="D26" s="17">
        <v>4707</v>
      </c>
      <c r="E26" s="16">
        <v>22933</v>
      </c>
      <c r="F26" s="16">
        <v>7100</v>
      </c>
      <c r="G26" s="16">
        <v>5000</v>
      </c>
      <c r="H26" s="16">
        <v>10481</v>
      </c>
      <c r="I26" s="16">
        <v>3263</v>
      </c>
      <c r="J26" s="16">
        <v>6558</v>
      </c>
      <c r="K26" s="16">
        <v>6200</v>
      </c>
      <c r="L26" s="16">
        <v>7935</v>
      </c>
      <c r="M26" s="16">
        <v>9900</v>
      </c>
      <c r="N26" s="16">
        <v>12100</v>
      </c>
      <c r="O26" s="16">
        <v>6067</v>
      </c>
      <c r="P26" s="16">
        <v>7010</v>
      </c>
      <c r="Q26" s="16">
        <v>45299</v>
      </c>
      <c r="R26" s="16">
        <v>3780</v>
      </c>
      <c r="S26" s="16">
        <v>50922</v>
      </c>
      <c r="T26" s="16">
        <v>9720</v>
      </c>
      <c r="U26" s="16">
        <v>13678</v>
      </c>
      <c r="V26" s="16">
        <v>14605</v>
      </c>
      <c r="W26" s="16">
        <v>6500</v>
      </c>
      <c r="X26" s="16">
        <v>6500</v>
      </c>
      <c r="Y26" s="18">
        <v>2345</v>
      </c>
      <c r="Z26" s="19">
        <v>15225</v>
      </c>
      <c r="AA26" s="19">
        <v>2867</v>
      </c>
      <c r="AB26" s="19">
        <v>20991</v>
      </c>
      <c r="AC26" s="19">
        <v>25700</v>
      </c>
      <c r="AD26" s="19">
        <v>2893</v>
      </c>
      <c r="AE26" s="19">
        <v>4528</v>
      </c>
      <c r="AF26" s="19">
        <v>3000</v>
      </c>
      <c r="AG26" s="19">
        <v>8355</v>
      </c>
      <c r="AH26" s="19">
        <v>6759</v>
      </c>
      <c r="AI26" s="19">
        <v>2000</v>
      </c>
      <c r="AJ26" s="19">
        <v>4747</v>
      </c>
      <c r="AK26" s="19">
        <v>793</v>
      </c>
      <c r="AL26" s="19">
        <v>25457</v>
      </c>
      <c r="AM26" s="19">
        <v>8076</v>
      </c>
      <c r="AN26" s="19">
        <v>1254</v>
      </c>
      <c r="AO26" s="18">
        <v>10100</v>
      </c>
      <c r="AP26" s="18">
        <v>1787</v>
      </c>
      <c r="AQ26" s="18">
        <v>1154</v>
      </c>
      <c r="AR26" s="18">
        <v>2326</v>
      </c>
      <c r="AS26" s="18">
        <v>6742</v>
      </c>
      <c r="AT26" s="18">
        <v>12636</v>
      </c>
      <c r="AU26" s="18">
        <v>2469</v>
      </c>
      <c r="AV26" s="18">
        <v>1700</v>
      </c>
      <c r="AW26" s="18">
        <v>6191</v>
      </c>
      <c r="AX26" s="18">
        <v>6204</v>
      </c>
      <c r="AY26" s="18">
        <v>9782</v>
      </c>
      <c r="AZ26" s="18">
        <v>7775</v>
      </c>
      <c r="BA26" s="21">
        <v>6559</v>
      </c>
      <c r="BB26" s="21">
        <v>2300</v>
      </c>
      <c r="BC26" s="21">
        <v>1094</v>
      </c>
      <c r="BD26" s="17">
        <v>452</v>
      </c>
      <c r="BE26" s="17">
        <v>1766</v>
      </c>
      <c r="BF26" s="17">
        <v>8264</v>
      </c>
      <c r="BG26" s="17">
        <v>3078</v>
      </c>
      <c r="BH26" s="17">
        <v>297</v>
      </c>
      <c r="BI26" s="17">
        <v>400</v>
      </c>
      <c r="BJ26" s="17">
        <v>105</v>
      </c>
      <c r="BK26" s="17">
        <v>362</v>
      </c>
      <c r="BL26" s="17">
        <v>5863</v>
      </c>
      <c r="BM26" s="17">
        <v>0</v>
      </c>
      <c r="BN26" s="16">
        <f>SUM(C26:BM26)</f>
        <v>505558.54000000004</v>
      </c>
    </row>
    <row r="27" spans="1:66" ht="12.75" customHeight="1">
      <c r="A27" s="14">
        <v>15</v>
      </c>
      <c r="B27" s="31" t="s">
        <v>91</v>
      </c>
      <c r="C27" s="16">
        <v>0</v>
      </c>
      <c r="D27" s="17">
        <v>28899</v>
      </c>
      <c r="E27" s="16">
        <v>8296</v>
      </c>
      <c r="F27" s="16">
        <v>347700</v>
      </c>
      <c r="G27" s="16">
        <v>11200</v>
      </c>
      <c r="H27" s="16">
        <v>15802</v>
      </c>
      <c r="I27" s="16">
        <v>4807</v>
      </c>
      <c r="J27" s="16">
        <v>10342</v>
      </c>
      <c r="K27" s="16">
        <v>0</v>
      </c>
      <c r="L27" s="16">
        <v>62</v>
      </c>
      <c r="M27" s="16">
        <v>2600</v>
      </c>
      <c r="N27" s="16">
        <v>14400</v>
      </c>
      <c r="O27" s="16">
        <v>6481</v>
      </c>
      <c r="P27" s="16">
        <v>10002</v>
      </c>
      <c r="Q27" s="16">
        <v>5638</v>
      </c>
      <c r="R27" s="16">
        <v>3875</v>
      </c>
      <c r="S27" s="16">
        <v>0</v>
      </c>
      <c r="T27" s="16">
        <v>1271</v>
      </c>
      <c r="U27" s="16">
        <v>11288</v>
      </c>
      <c r="V27" s="16">
        <v>1515</v>
      </c>
      <c r="W27" s="16">
        <v>5100</v>
      </c>
      <c r="X27" s="16">
        <v>2200</v>
      </c>
      <c r="Y27" s="18">
        <v>3447</v>
      </c>
      <c r="Z27" s="19">
        <v>301</v>
      </c>
      <c r="AA27" s="19">
        <v>2380</v>
      </c>
      <c r="AB27" s="19">
        <v>1065</v>
      </c>
      <c r="AC27" s="19">
        <v>1300</v>
      </c>
      <c r="AD27" s="19">
        <v>0</v>
      </c>
      <c r="AE27" s="19">
        <v>545</v>
      </c>
      <c r="AF27" s="19">
        <v>3000</v>
      </c>
      <c r="AG27" s="19">
        <v>0</v>
      </c>
      <c r="AH27" s="19">
        <v>2485</v>
      </c>
      <c r="AI27" s="19">
        <v>400</v>
      </c>
      <c r="AJ27" s="19">
        <v>224</v>
      </c>
      <c r="AK27" s="19">
        <v>561</v>
      </c>
      <c r="AL27" s="19">
        <v>2055</v>
      </c>
      <c r="AM27" s="19">
        <v>0</v>
      </c>
      <c r="AN27" s="19">
        <v>11315</v>
      </c>
      <c r="AO27" s="18">
        <v>0</v>
      </c>
      <c r="AP27" s="18">
        <v>1130</v>
      </c>
      <c r="AQ27" s="18">
        <v>244</v>
      </c>
      <c r="AR27" s="18">
        <v>0</v>
      </c>
      <c r="AS27" s="18">
        <v>28</v>
      </c>
      <c r="AT27" s="18">
        <v>577</v>
      </c>
      <c r="AU27" s="18">
        <v>614</v>
      </c>
      <c r="AV27" s="18">
        <v>400</v>
      </c>
      <c r="AW27" s="18">
        <v>0</v>
      </c>
      <c r="AX27" s="18">
        <v>0</v>
      </c>
      <c r="AY27" s="18">
        <v>0</v>
      </c>
      <c r="AZ27" s="18">
        <v>0</v>
      </c>
      <c r="BA27" s="21">
        <v>2570</v>
      </c>
      <c r="BB27" s="21">
        <v>200</v>
      </c>
      <c r="BC27" s="21">
        <v>720</v>
      </c>
      <c r="BD27" s="17">
        <v>2224</v>
      </c>
      <c r="BE27" s="17">
        <v>318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6">
        <f>SUM(C27:BM27)</f>
        <v>529581</v>
      </c>
    </row>
    <row r="28" spans="1:66" s="42" customFormat="1" ht="12.75" customHeight="1">
      <c r="A28" s="24"/>
      <c r="B28" s="47" t="s">
        <v>92</v>
      </c>
      <c r="C28" s="33">
        <v>10904.54</v>
      </c>
      <c r="D28" s="33">
        <v>33606</v>
      </c>
      <c r="E28" s="33">
        <v>31229</v>
      </c>
      <c r="F28" s="33">
        <v>354800</v>
      </c>
      <c r="G28" s="33">
        <v>16200</v>
      </c>
      <c r="H28" s="33">
        <v>26283</v>
      </c>
      <c r="I28" s="33">
        <v>8070</v>
      </c>
      <c r="J28" s="33">
        <v>16900</v>
      </c>
      <c r="K28" s="33">
        <v>6200</v>
      </c>
      <c r="L28" s="33">
        <v>7997</v>
      </c>
      <c r="M28" s="33">
        <v>12500</v>
      </c>
      <c r="N28" s="33">
        <v>26500</v>
      </c>
      <c r="O28" s="33">
        <v>12548</v>
      </c>
      <c r="P28" s="33">
        <v>17012</v>
      </c>
      <c r="Q28" s="33">
        <v>50937</v>
      </c>
      <c r="R28" s="33">
        <v>7655</v>
      </c>
      <c r="S28" s="33">
        <v>50922</v>
      </c>
      <c r="T28" s="33">
        <v>10991</v>
      </c>
      <c r="U28" s="33">
        <v>24966</v>
      </c>
      <c r="V28" s="33">
        <v>16120</v>
      </c>
      <c r="W28" s="33">
        <v>11600</v>
      </c>
      <c r="X28" s="33">
        <v>8700</v>
      </c>
      <c r="Y28" s="33">
        <v>5792</v>
      </c>
      <c r="Z28" s="33">
        <v>15526</v>
      </c>
      <c r="AA28" s="33">
        <v>5247</v>
      </c>
      <c r="AB28" s="33">
        <v>22056</v>
      </c>
      <c r="AC28" s="33">
        <v>27000</v>
      </c>
      <c r="AD28" s="33">
        <v>2893</v>
      </c>
      <c r="AE28" s="33">
        <v>5073</v>
      </c>
      <c r="AF28" s="33">
        <v>6000</v>
      </c>
      <c r="AG28" s="33">
        <v>8355</v>
      </c>
      <c r="AH28" s="33">
        <v>9244</v>
      </c>
      <c r="AI28" s="33">
        <v>2400</v>
      </c>
      <c r="AJ28" s="33">
        <v>4971</v>
      </c>
      <c r="AK28" s="33">
        <v>1354</v>
      </c>
      <c r="AL28" s="33">
        <v>27512</v>
      </c>
      <c r="AM28" s="33">
        <v>8076</v>
      </c>
      <c r="AN28" s="33">
        <v>12569</v>
      </c>
      <c r="AO28" s="33">
        <v>10100</v>
      </c>
      <c r="AP28" s="33">
        <v>2917</v>
      </c>
      <c r="AQ28" s="33">
        <v>1398</v>
      </c>
      <c r="AR28" s="33">
        <v>2326</v>
      </c>
      <c r="AS28" s="33">
        <v>6770</v>
      </c>
      <c r="AT28" s="33">
        <v>13213</v>
      </c>
      <c r="AU28" s="33">
        <v>3083</v>
      </c>
      <c r="AV28" s="33">
        <v>2100</v>
      </c>
      <c r="AW28" s="33">
        <v>6191</v>
      </c>
      <c r="AX28" s="33">
        <v>6204</v>
      </c>
      <c r="AY28" s="33">
        <v>9782</v>
      </c>
      <c r="AZ28" s="33">
        <v>7775</v>
      </c>
      <c r="BA28" s="40">
        <v>9129</v>
      </c>
      <c r="BB28" s="40">
        <v>2500</v>
      </c>
      <c r="BC28" s="40">
        <v>1814</v>
      </c>
      <c r="BD28" s="33">
        <v>2676</v>
      </c>
      <c r="BE28" s="33">
        <v>2084</v>
      </c>
      <c r="BF28" s="33">
        <v>8264</v>
      </c>
      <c r="BG28" s="33">
        <v>3078</v>
      </c>
      <c r="BH28" s="33">
        <v>297</v>
      </c>
      <c r="BI28" s="33">
        <v>400</v>
      </c>
      <c r="BJ28" s="33">
        <v>105</v>
      </c>
      <c r="BK28" s="33">
        <v>362</v>
      </c>
      <c r="BL28" s="33">
        <v>5863</v>
      </c>
      <c r="BM28" s="33">
        <v>0</v>
      </c>
      <c r="BN28" s="33">
        <f>BN26+BN27</f>
        <v>1035139.54</v>
      </c>
    </row>
    <row r="29" spans="1:66" ht="12.75" customHeight="1">
      <c r="A29" s="24"/>
      <c r="B29" s="32" t="s">
        <v>93</v>
      </c>
      <c r="C29" s="26">
        <v>64.07953178650862</v>
      </c>
      <c r="D29" s="26">
        <v>45.21524801782957</v>
      </c>
      <c r="E29" s="26">
        <v>110.64227544904277</v>
      </c>
      <c r="F29" s="26">
        <v>188.9611431379253</v>
      </c>
      <c r="G29" s="26">
        <v>85.6278613472858</v>
      </c>
      <c r="H29" s="26">
        <v>108.30812914625459</v>
      </c>
      <c r="I29" s="26">
        <v>80.11526686628996</v>
      </c>
      <c r="J29" s="26">
        <v>108.36982804943578</v>
      </c>
      <c r="K29" s="26">
        <v>69.02282295590516</v>
      </c>
      <c r="L29" s="26">
        <v>91.82539712540053</v>
      </c>
      <c r="M29" s="26">
        <v>135.4975817089257</v>
      </c>
      <c r="N29" s="26">
        <v>98.27975402817778</v>
      </c>
      <c r="O29" s="26">
        <v>111.41916314982684</v>
      </c>
      <c r="P29" s="26">
        <v>83.45633045727602</v>
      </c>
      <c r="Q29" s="26">
        <v>98.05950636846002</v>
      </c>
      <c r="R29" s="26">
        <v>112.61932479627474</v>
      </c>
      <c r="S29" s="26">
        <v>100.37689974836228</v>
      </c>
      <c r="T29" s="26">
        <v>90.7943140776577</v>
      </c>
      <c r="U29" s="26">
        <v>89.56061511628344</v>
      </c>
      <c r="V29" s="26">
        <v>95.45020589647893</v>
      </c>
      <c r="W29" s="26">
        <v>84.58539121393294</v>
      </c>
      <c r="X29" s="26">
        <v>68.07868442964197</v>
      </c>
      <c r="Y29" s="26">
        <v>74.70835608788347</v>
      </c>
      <c r="Z29" s="26">
        <v>95.73519125244376</v>
      </c>
      <c r="AA29" s="26">
        <v>102.7384060673878</v>
      </c>
      <c r="AB29" s="26">
        <v>98.25836586090475</v>
      </c>
      <c r="AC29" s="26">
        <v>89.42846210039308</v>
      </c>
      <c r="AD29" s="26">
        <v>78.87660344691902</v>
      </c>
      <c r="AE29" s="26">
        <v>107.75294881892574</v>
      </c>
      <c r="AF29" s="26">
        <v>101.02108036890644</v>
      </c>
      <c r="AG29" s="26">
        <v>98.85775233043748</v>
      </c>
      <c r="AH29" s="26">
        <v>80.05792197569157</v>
      </c>
      <c r="AI29" s="26">
        <v>96.14271938283511</v>
      </c>
      <c r="AJ29" s="26">
        <v>60.09177896419082</v>
      </c>
      <c r="AK29" s="26">
        <v>64.8863112426897</v>
      </c>
      <c r="AL29" s="26">
        <v>92.61995940781716</v>
      </c>
      <c r="AM29" s="26">
        <v>65.59240913046389</v>
      </c>
      <c r="AN29" s="26">
        <v>80.76285146265265</v>
      </c>
      <c r="AO29" s="26">
        <v>43.18996415770609</v>
      </c>
      <c r="AP29" s="26">
        <v>73.29521294905177</v>
      </c>
      <c r="AQ29" s="26">
        <v>73.69586097664921</v>
      </c>
      <c r="AR29" s="26">
        <v>89.2425556075591</v>
      </c>
      <c r="AS29" s="26">
        <v>129.02327112138408</v>
      </c>
      <c r="AT29" s="26">
        <v>61.0069912815004</v>
      </c>
      <c r="AU29" s="26">
        <v>100.08415678126485</v>
      </c>
      <c r="AV29" s="26">
        <v>98.00554016620498</v>
      </c>
      <c r="AW29" s="26">
        <v>94.8837098384168</v>
      </c>
      <c r="AX29" s="26">
        <v>85.54298508774988</v>
      </c>
      <c r="AY29" s="26">
        <v>80.4326953530006</v>
      </c>
      <c r="AZ29" s="26">
        <v>88.8318243449125</v>
      </c>
      <c r="BA29" s="23">
        <v>82.8741890668376</v>
      </c>
      <c r="BB29" s="23">
        <v>76.57295850066934</v>
      </c>
      <c r="BC29" s="23">
        <v>94.83558070950035</v>
      </c>
      <c r="BD29" s="26">
        <v>40.57671527838028</v>
      </c>
      <c r="BE29" s="26">
        <v>82.11821043435656</v>
      </c>
      <c r="BF29" s="26">
        <v>89.01940337738556</v>
      </c>
      <c r="BG29" s="26">
        <v>76.16813642526995</v>
      </c>
      <c r="BH29" s="26">
        <v>113.03592791263073</v>
      </c>
      <c r="BI29" s="26">
        <v>62.87744227353463</v>
      </c>
      <c r="BJ29" s="26">
        <v>70.33851678105</v>
      </c>
      <c r="BK29" s="26">
        <v>105.75421771293236</v>
      </c>
      <c r="BL29" s="26">
        <v>139.31951741722688</v>
      </c>
      <c r="BM29" s="26">
        <v>85.48387096774194</v>
      </c>
      <c r="BN29" s="26">
        <f>BN19/BN11*100</f>
        <v>89.90964413080978</v>
      </c>
    </row>
    <row r="30" spans="1:66" ht="12.75" customHeight="1">
      <c r="A30" s="24"/>
      <c r="B30" s="32" t="s">
        <v>94</v>
      </c>
      <c r="C30" s="26">
        <v>64.07953178650862</v>
      </c>
      <c r="D30" s="26">
        <v>45.21524801782957</v>
      </c>
      <c r="E30" s="26">
        <v>102.37871877184814</v>
      </c>
      <c r="F30" s="26">
        <v>149.53400405338695</v>
      </c>
      <c r="G30" s="26">
        <v>84.45412030317691</v>
      </c>
      <c r="H30" s="26">
        <v>91.12269573536834</v>
      </c>
      <c r="I30" s="26">
        <v>80.11526686628996</v>
      </c>
      <c r="J30" s="26">
        <v>103.95565771648837</v>
      </c>
      <c r="K30" s="26">
        <v>69.02282295590516</v>
      </c>
      <c r="L30" s="26">
        <v>90.479223389687</v>
      </c>
      <c r="M30" s="26">
        <v>123.71202997457513</v>
      </c>
      <c r="N30" s="26">
        <v>93.20144681479294</v>
      </c>
      <c r="O30" s="26">
        <v>98.22158455814885</v>
      </c>
      <c r="P30" s="26">
        <v>83.45633045727602</v>
      </c>
      <c r="Q30" s="26">
        <v>85.88676004770922</v>
      </c>
      <c r="R30" s="26">
        <v>106.31272031226959</v>
      </c>
      <c r="S30" s="26">
        <v>95.08240152407696</v>
      </c>
      <c r="T30" s="26">
        <v>82.35918112938874</v>
      </c>
      <c r="U30" s="26">
        <v>88.17951795784073</v>
      </c>
      <c r="V30" s="26">
        <v>92.43822534299268</v>
      </c>
      <c r="W30" s="26">
        <v>84.58539121393294</v>
      </c>
      <c r="X30" s="26">
        <v>68.04327473213357</v>
      </c>
      <c r="Y30" s="26">
        <v>74.70835608788347</v>
      </c>
      <c r="Z30" s="26">
        <v>90.85924907275393</v>
      </c>
      <c r="AA30" s="26">
        <v>102.7384060673878</v>
      </c>
      <c r="AB30" s="26">
        <v>91.81820778005982</v>
      </c>
      <c r="AC30" s="26">
        <v>81.54021821872621</v>
      </c>
      <c r="AD30" s="26">
        <v>78.87660344691902</v>
      </c>
      <c r="AE30" s="26">
        <v>94.29092582451332</v>
      </c>
      <c r="AF30" s="26">
        <v>101.02108036890644</v>
      </c>
      <c r="AG30" s="26">
        <v>90.4357084465072</v>
      </c>
      <c r="AH30" s="26">
        <v>79.97448455634935</v>
      </c>
      <c r="AI30" s="26">
        <v>96.14271938283511</v>
      </c>
      <c r="AJ30" s="26">
        <v>60.09177896419082</v>
      </c>
      <c r="AK30" s="26">
        <v>64.8863112426897</v>
      </c>
      <c r="AL30" s="26">
        <v>78.63723205727696</v>
      </c>
      <c r="AM30" s="26">
        <v>65.59240913046389</v>
      </c>
      <c r="AN30" s="26">
        <v>80.76285146265265</v>
      </c>
      <c r="AO30" s="26">
        <v>42.644084934277046</v>
      </c>
      <c r="AP30" s="26">
        <v>73.29521294905177</v>
      </c>
      <c r="AQ30" s="26">
        <v>73.69586097664921</v>
      </c>
      <c r="AR30" s="26">
        <v>78.67830592628168</v>
      </c>
      <c r="AS30" s="26">
        <v>104.93011443741422</v>
      </c>
      <c r="AT30" s="26">
        <v>61.0069912815004</v>
      </c>
      <c r="AU30" s="26">
        <v>100.08415678126485</v>
      </c>
      <c r="AV30" s="26">
        <v>98.00554016620498</v>
      </c>
      <c r="AW30" s="26">
        <v>78.78048159577749</v>
      </c>
      <c r="AX30" s="26">
        <v>80.65243211335807</v>
      </c>
      <c r="AY30" s="26">
        <v>77.83773233061359</v>
      </c>
      <c r="AZ30" s="26">
        <v>88.8318243449125</v>
      </c>
      <c r="BA30" s="23">
        <v>80.85742723160074</v>
      </c>
      <c r="BB30" s="23">
        <v>76.57295850066934</v>
      </c>
      <c r="BC30" s="23">
        <v>94.83558070950035</v>
      </c>
      <c r="BD30" s="26">
        <v>40.57671527838028</v>
      </c>
      <c r="BE30" s="26">
        <v>82.11821043435656</v>
      </c>
      <c r="BF30" s="26">
        <v>89.01940337738556</v>
      </c>
      <c r="BG30" s="26">
        <v>70.90485272303454</v>
      </c>
      <c r="BH30" s="26">
        <v>113.03592791263073</v>
      </c>
      <c r="BI30" s="26">
        <v>62.87744227353463</v>
      </c>
      <c r="BJ30" s="26">
        <v>70.33851678105</v>
      </c>
      <c r="BK30" s="26">
        <v>105.75421771293236</v>
      </c>
      <c r="BL30" s="26">
        <v>112.56943391082122</v>
      </c>
      <c r="BM30" s="26">
        <v>85.48387096774194</v>
      </c>
      <c r="BN30" s="26">
        <f>BN19/BN13*100</f>
        <v>84.37718750666964</v>
      </c>
    </row>
    <row r="31" spans="1:66" ht="12.75" customHeight="1">
      <c r="A31" s="48"/>
      <c r="B31" s="32" t="s">
        <v>95</v>
      </c>
      <c r="C31" s="26">
        <v>13.79361733389276</v>
      </c>
      <c r="D31" s="26">
        <v>5.5</v>
      </c>
      <c r="E31" s="26" t="s">
        <v>96</v>
      </c>
      <c r="F31" s="26">
        <v>34.096186046511626</v>
      </c>
      <c r="G31" s="26">
        <v>3.307809814779454</v>
      </c>
      <c r="H31" s="26">
        <v>3.729454700444871</v>
      </c>
      <c r="I31" s="26">
        <v>2.336493344824284</v>
      </c>
      <c r="J31" s="26">
        <v>2.6867008385965128</v>
      </c>
      <c r="K31" s="26">
        <v>2.5961476725521666</v>
      </c>
      <c r="L31" s="26">
        <v>0.4257894187967573</v>
      </c>
      <c r="M31" s="26">
        <v>0.587452677122769</v>
      </c>
      <c r="N31" s="26">
        <v>3.897433866624426</v>
      </c>
      <c r="O31" s="26">
        <v>2.9722292993630575</v>
      </c>
      <c r="P31" s="26">
        <v>2.8184028740304705</v>
      </c>
      <c r="Q31" s="26">
        <v>0.20129125165218123</v>
      </c>
      <c r="R31" s="26">
        <v>1.3519207166278921</v>
      </c>
      <c r="S31" s="26">
        <v>1.252127876052528</v>
      </c>
      <c r="T31" s="26">
        <v>0.4671076244680305</v>
      </c>
      <c r="U31" s="26">
        <v>1.5349542584610305</v>
      </c>
      <c r="V31" s="26">
        <v>0.28429185111955274</v>
      </c>
      <c r="W31" s="26">
        <v>1.7808850645359557</v>
      </c>
      <c r="X31" s="26">
        <v>0.9597920807216023</v>
      </c>
      <c r="Y31" s="26">
        <v>2.429193269953498</v>
      </c>
      <c r="Z31" s="26">
        <v>0.07904426547600801</v>
      </c>
      <c r="AA31" s="26">
        <v>0.7479569849097577</v>
      </c>
      <c r="AB31" s="26">
        <v>0.09983500200893723</v>
      </c>
      <c r="AC31" s="26">
        <v>0.09965769410300296</v>
      </c>
      <c r="AD31" s="26">
        <v>0</v>
      </c>
      <c r="AE31" s="26">
        <v>0.23187253635430122</v>
      </c>
      <c r="AF31" s="26">
        <v>2.786762308444734</v>
      </c>
      <c r="AG31" s="26">
        <v>0</v>
      </c>
      <c r="AH31" s="26">
        <v>0.8153693303140992</v>
      </c>
      <c r="AI31" s="26">
        <v>0.20060180541624875</v>
      </c>
      <c r="AJ31" s="26">
        <v>0.4438059083234582</v>
      </c>
      <c r="AK31" s="26">
        <v>1.1381627335851503</v>
      </c>
      <c r="AL31" s="26">
        <v>0.2590573087894948</v>
      </c>
      <c r="AM31" s="26">
        <v>0</v>
      </c>
      <c r="AN31" s="26">
        <v>8.501016295900355</v>
      </c>
      <c r="AO31" s="26">
        <v>0</v>
      </c>
      <c r="AP31" s="26">
        <v>1.0713121501936538</v>
      </c>
      <c r="AQ31" s="26">
        <v>0.40307963196326535</v>
      </c>
      <c r="AR31" s="26">
        <v>0</v>
      </c>
      <c r="AS31" s="26">
        <v>0.01675802012148823</v>
      </c>
      <c r="AT31" s="26">
        <v>0.04558011158832864</v>
      </c>
      <c r="AU31" s="26">
        <v>0.6767113918448633</v>
      </c>
      <c r="AV31" s="26">
        <v>0.5652911249293386</v>
      </c>
      <c r="AW31" s="26">
        <v>0</v>
      </c>
      <c r="AX31" s="26">
        <v>0.16020074713091803</v>
      </c>
      <c r="AY31" s="26">
        <v>0</v>
      </c>
      <c r="AZ31" s="26">
        <v>0</v>
      </c>
      <c r="BA31" s="23">
        <v>1.2995651061652596</v>
      </c>
      <c r="BB31" s="23">
        <v>0.4252622377622378</v>
      </c>
      <c r="BC31" s="23">
        <v>1.6995766786802442</v>
      </c>
      <c r="BD31" s="26">
        <v>11.417797302025425</v>
      </c>
      <c r="BE31" s="26">
        <v>0.5904636462396641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f>BN18/BN19*100</f>
        <v>1.6482144504013974</v>
      </c>
    </row>
    <row r="32" spans="1:66" ht="12.75" customHeight="1">
      <c r="A32" s="24"/>
      <c r="B32" s="32" t="s">
        <v>97</v>
      </c>
      <c r="C32" s="26">
        <v>13.452558086229047</v>
      </c>
      <c r="D32" s="26">
        <v>7.220869744585852</v>
      </c>
      <c r="E32" s="26">
        <v>1.3911391001006304</v>
      </c>
      <c r="F32" s="26">
        <v>33.0046511627907</v>
      </c>
      <c r="G32" s="26">
        <v>3.093374069123544</v>
      </c>
      <c r="H32" s="26">
        <v>2.4143166968421803</v>
      </c>
      <c r="I32" s="26">
        <v>2.4148951450732548</v>
      </c>
      <c r="J32" s="26">
        <v>2.618677211620109</v>
      </c>
      <c r="K32" s="26">
        <v>1.9903691813804174</v>
      </c>
      <c r="L32" s="26">
        <v>1.09733740964153</v>
      </c>
      <c r="M32" s="26">
        <v>1.352082206598161</v>
      </c>
      <c r="N32" s="26">
        <v>2.098843655948044</v>
      </c>
      <c r="O32" s="26">
        <v>2.1312951167728236</v>
      </c>
      <c r="P32" s="26">
        <v>3.1650055906664707</v>
      </c>
      <c r="Q32" s="26">
        <v>1.1222824524307307</v>
      </c>
      <c r="R32" s="26">
        <v>2.003281665851048</v>
      </c>
      <c r="S32" s="26">
        <v>1.28402552921737</v>
      </c>
      <c r="T32" s="26">
        <v>1.1271086499512897</v>
      </c>
      <c r="U32" s="26">
        <v>1.746418813140322</v>
      </c>
      <c r="V32" s="26">
        <v>1.1005726801266067</v>
      </c>
      <c r="W32" s="26">
        <v>1.782421634910879</v>
      </c>
      <c r="X32" s="26">
        <v>1.330071854456505</v>
      </c>
      <c r="Y32" s="26">
        <v>2.392024382789979</v>
      </c>
      <c r="Z32" s="26">
        <v>1.0671663180700002</v>
      </c>
      <c r="AA32" s="26">
        <v>1.7638338426164037</v>
      </c>
      <c r="AB32" s="26">
        <v>1.124596937849397</v>
      </c>
      <c r="AC32" s="26">
        <v>1.0502567294227478</v>
      </c>
      <c r="AD32" s="26">
        <v>1.4432022827838389</v>
      </c>
      <c r="AE32" s="26">
        <v>1.1202755970717813</v>
      </c>
      <c r="AF32" s="26">
        <v>1.9563090968373003</v>
      </c>
      <c r="AG32" s="26">
        <v>1.0151155627968347</v>
      </c>
      <c r="AH32" s="26">
        <v>1.3566008080315934</v>
      </c>
      <c r="AI32" s="26">
        <v>1.2036108324974923</v>
      </c>
      <c r="AJ32" s="26">
        <v>1.0426083035330391</v>
      </c>
      <c r="AK32" s="26">
        <v>1.6879215128962688</v>
      </c>
      <c r="AL32" s="26">
        <v>1.077916618181576</v>
      </c>
      <c r="AM32" s="26">
        <v>1.0302229343239258</v>
      </c>
      <c r="AN32" s="26">
        <v>8.840016035672338</v>
      </c>
      <c r="AO32" s="26">
        <v>0.9978265164987156</v>
      </c>
      <c r="AP32" s="26">
        <v>1.611664539512578</v>
      </c>
      <c r="AQ32" s="26">
        <v>1.2066495192390685</v>
      </c>
      <c r="AR32" s="26">
        <v>0.999892530897367</v>
      </c>
      <c r="AS32" s="26">
        <v>1.0039981966590736</v>
      </c>
      <c r="AT32" s="26">
        <v>1.0437608568744998</v>
      </c>
      <c r="AU32" s="26">
        <v>1.2403693347548832</v>
      </c>
      <c r="AV32" s="26">
        <v>1.1871113623516112</v>
      </c>
      <c r="AW32" s="26">
        <v>1.111430264079134</v>
      </c>
      <c r="AX32" s="26">
        <v>1.0994307911506809</v>
      </c>
      <c r="AY32" s="26">
        <v>1.0136220356581083</v>
      </c>
      <c r="AZ32" s="26">
        <v>0.9914233907062505</v>
      </c>
      <c r="BA32" s="23">
        <v>1.3737528779739063</v>
      </c>
      <c r="BB32" s="23">
        <v>1.0926573426573427</v>
      </c>
      <c r="BC32" s="23">
        <v>1.6303712824568815</v>
      </c>
      <c r="BD32" s="26">
        <v>5.2015705788593865</v>
      </c>
      <c r="BE32" s="26">
        <v>1.1730469387640228</v>
      </c>
      <c r="BF32" s="26">
        <v>1.0000484050534875</v>
      </c>
      <c r="BG32" s="26">
        <v>0.9998960471945737</v>
      </c>
      <c r="BH32" s="26">
        <v>1.013963333447134</v>
      </c>
      <c r="BI32" s="26">
        <v>1.1299435028248588</v>
      </c>
      <c r="BJ32" s="26">
        <v>0.43227665706051877</v>
      </c>
      <c r="BK32" s="26">
        <v>1.000857087561171</v>
      </c>
      <c r="BL32" s="26">
        <v>1.0000289962356064</v>
      </c>
      <c r="BM32" s="26">
        <v>0</v>
      </c>
      <c r="BN32" s="26">
        <f>BN28/BN19*100</f>
        <v>2.157066752651691</v>
      </c>
    </row>
    <row r="33" spans="1:66" ht="12.75" customHeight="1">
      <c r="A33" s="24"/>
      <c r="B33" s="32" t="s">
        <v>98</v>
      </c>
      <c r="C33" s="26">
        <v>15.605060402932361</v>
      </c>
      <c r="D33" s="26">
        <v>1.0113858801334763</v>
      </c>
      <c r="E33" s="26">
        <v>1.0295712731073272</v>
      </c>
      <c r="F33" s="26">
        <v>1.0021652415218232</v>
      </c>
      <c r="G33" s="26">
        <v>0.9874066160192899</v>
      </c>
      <c r="H33" s="26">
        <v>1.0000658377471658</v>
      </c>
      <c r="I33" s="26">
        <v>0.9997916462398275</v>
      </c>
      <c r="J33" s="26">
        <v>1.0442259464193304</v>
      </c>
      <c r="K33" s="26">
        <v>2.0434193656830786</v>
      </c>
      <c r="L33" s="26">
        <v>1.0934858012212314</v>
      </c>
      <c r="M33" s="26">
        <v>1.077177012824935</v>
      </c>
      <c r="N33" s="26">
        <v>0.9972053526027471</v>
      </c>
      <c r="O33" s="26">
        <v>1.0620550336016916</v>
      </c>
      <c r="P33" s="26">
        <v>1.3420017842306176</v>
      </c>
      <c r="Q33" s="26">
        <v>1.0000748416899563</v>
      </c>
      <c r="R33" s="26">
        <v>1.0027668938366976</v>
      </c>
      <c r="S33" s="26">
        <v>1.3003070360905298</v>
      </c>
      <c r="T33" s="26">
        <v>1.0014475656684818</v>
      </c>
      <c r="U33" s="26">
        <v>0.971717328153872</v>
      </c>
      <c r="V33" s="26">
        <v>0.9999808288509361</v>
      </c>
      <c r="W33" s="26">
        <v>1.016880211511084</v>
      </c>
      <c r="X33" s="26">
        <v>1.0033620346329701</v>
      </c>
      <c r="Y33" s="26">
        <v>0.9925673845320331</v>
      </c>
      <c r="Z33" s="26">
        <v>1.0473051754416738</v>
      </c>
      <c r="AA33" s="26">
        <v>0.9710349125492799</v>
      </c>
      <c r="AB33" s="26">
        <v>1.0713640432853326</v>
      </c>
      <c r="AC33" s="26">
        <v>1.0006860734869587</v>
      </c>
      <c r="AD33" s="26">
        <v>1.4432022827838389</v>
      </c>
      <c r="AE33" s="26">
        <v>1.0022466438682116</v>
      </c>
      <c r="AF33" s="26">
        <v>1.0061948060224113</v>
      </c>
      <c r="AG33" s="26">
        <v>1.0151155627968347</v>
      </c>
      <c r="AH33" s="26">
        <v>1.0000695417494634</v>
      </c>
      <c r="AI33" s="26">
        <v>1.0050251256281406</v>
      </c>
      <c r="AJ33" s="26">
        <v>1.0000653086677243</v>
      </c>
      <c r="AK33" s="26">
        <v>0.9999495611822858</v>
      </c>
      <c r="AL33" s="26">
        <v>0.9999925364896911</v>
      </c>
      <c r="AM33" s="26">
        <v>1.0302229343239258</v>
      </c>
      <c r="AN33" s="26">
        <v>0.9639035788955848</v>
      </c>
      <c r="AO33" s="26">
        <v>0.9978265164987156</v>
      </c>
      <c r="AP33" s="26">
        <v>0.998022942799379</v>
      </c>
      <c r="AQ33" s="26">
        <v>1.0000779956842387</v>
      </c>
      <c r="AR33" s="26">
        <v>0.999892530897367</v>
      </c>
      <c r="AS33" s="26">
        <v>1.0000133493327559</v>
      </c>
      <c r="AT33" s="26">
        <v>0.9981807452861712</v>
      </c>
      <c r="AU33" s="26">
        <v>1.0001093679746267</v>
      </c>
      <c r="AV33" s="26">
        <v>0.9609949123798756</v>
      </c>
      <c r="AW33" s="26">
        <v>1.111430264079134</v>
      </c>
      <c r="AX33" s="26">
        <v>1.1011949136296832</v>
      </c>
      <c r="AY33" s="26">
        <v>1.0136220356581083</v>
      </c>
      <c r="AZ33" s="26">
        <v>0.9914233907062505</v>
      </c>
      <c r="BA33" s="23">
        <v>1.0000091478196174</v>
      </c>
      <c r="BB33" s="23">
        <v>1.0095379388746724</v>
      </c>
      <c r="BC33" s="23">
        <v>1.0002560070219069</v>
      </c>
      <c r="BD33" s="26">
        <v>0.9918370929518125</v>
      </c>
      <c r="BE33" s="26">
        <v>0.999954701938757</v>
      </c>
      <c r="BF33" s="26">
        <v>1.0000484050534875</v>
      </c>
      <c r="BG33" s="26">
        <v>0.9998960471945737</v>
      </c>
      <c r="BH33" s="26">
        <v>1.013963333447134</v>
      </c>
      <c r="BI33" s="26">
        <v>1.1299435028248588</v>
      </c>
      <c r="BJ33" s="26">
        <v>0.43227665706051877</v>
      </c>
      <c r="BK33" s="26">
        <v>1.000857087561171</v>
      </c>
      <c r="BL33" s="26">
        <v>1.0000289962356064</v>
      </c>
      <c r="BM33" s="26">
        <v>0</v>
      </c>
      <c r="BN33" s="26">
        <f>BN26/BN17*100</f>
        <v>1.071158871855871</v>
      </c>
    </row>
    <row r="34" spans="1:66" s="42" customFormat="1" ht="12.75" customHeight="1">
      <c r="A34" s="14">
        <v>16</v>
      </c>
      <c r="B34" s="36" t="s">
        <v>99</v>
      </c>
      <c r="C34" s="49">
        <v>2325.85</v>
      </c>
      <c r="D34" s="50">
        <v>26498</v>
      </c>
      <c r="E34" s="49">
        <v>37334</v>
      </c>
      <c r="F34" s="49">
        <v>3600</v>
      </c>
      <c r="G34" s="49">
        <v>15100</v>
      </c>
      <c r="H34" s="49">
        <v>32747</v>
      </c>
      <c r="I34" s="49">
        <v>8717</v>
      </c>
      <c r="J34" s="49">
        <v>11456</v>
      </c>
      <c r="K34" s="49">
        <v>25200</v>
      </c>
      <c r="L34" s="49">
        <v>10322</v>
      </c>
      <c r="M34" s="49">
        <v>14900</v>
      </c>
      <c r="N34" s="49">
        <v>30900</v>
      </c>
      <c r="O34" s="49">
        <v>20697</v>
      </c>
      <c r="P34" s="49">
        <v>35450</v>
      </c>
      <c r="Q34" s="49">
        <v>66605</v>
      </c>
      <c r="R34" s="49">
        <v>15243</v>
      </c>
      <c r="S34" s="49">
        <v>175837</v>
      </c>
      <c r="T34" s="49">
        <v>28538</v>
      </c>
      <c r="U34" s="49">
        <v>58749</v>
      </c>
      <c r="V34" s="49">
        <v>33706</v>
      </c>
      <c r="W34" s="49">
        <v>18000</v>
      </c>
      <c r="X34" s="49">
        <v>35900</v>
      </c>
      <c r="Y34" s="50">
        <v>15834</v>
      </c>
      <c r="Z34" s="49">
        <v>60621</v>
      </c>
      <c r="AA34" s="49">
        <v>12132</v>
      </c>
      <c r="AB34" s="49">
        <v>21062</v>
      </c>
      <c r="AC34" s="49">
        <v>129000</v>
      </c>
      <c r="AD34" s="49">
        <v>4998</v>
      </c>
      <c r="AE34" s="49">
        <v>8000</v>
      </c>
      <c r="AF34" s="49">
        <v>16200</v>
      </c>
      <c r="AG34" s="49">
        <v>48552</v>
      </c>
      <c r="AH34" s="49">
        <v>39839</v>
      </c>
      <c r="AI34" s="49">
        <v>14300</v>
      </c>
      <c r="AJ34" s="49">
        <v>23739</v>
      </c>
      <c r="AK34" s="49">
        <v>4054</v>
      </c>
      <c r="AL34" s="49">
        <v>41653</v>
      </c>
      <c r="AM34" s="49">
        <v>48631</v>
      </c>
      <c r="AN34" s="49">
        <v>1193</v>
      </c>
      <c r="AO34" s="50">
        <v>7300</v>
      </c>
      <c r="AP34" s="50">
        <v>12031</v>
      </c>
      <c r="AQ34" s="50">
        <v>8768</v>
      </c>
      <c r="AR34" s="50">
        <v>2198</v>
      </c>
      <c r="AS34" s="50">
        <v>18448</v>
      </c>
      <c r="AT34" s="50">
        <v>69179</v>
      </c>
      <c r="AU34" s="50">
        <v>9480</v>
      </c>
      <c r="AV34" s="50">
        <v>6900</v>
      </c>
      <c r="AW34" s="50">
        <v>1948</v>
      </c>
      <c r="AX34" s="50">
        <v>19267</v>
      </c>
      <c r="AY34" s="50">
        <v>27351</v>
      </c>
      <c r="AZ34" s="50">
        <v>19526</v>
      </c>
      <c r="BA34" s="40">
        <v>26370</v>
      </c>
      <c r="BB34" s="40">
        <v>8100</v>
      </c>
      <c r="BC34" s="40">
        <v>3224</v>
      </c>
      <c r="BD34" s="50">
        <v>6335</v>
      </c>
      <c r="BE34" s="50">
        <v>5198</v>
      </c>
      <c r="BF34" s="50">
        <v>27534</v>
      </c>
      <c r="BG34" s="50">
        <v>6316</v>
      </c>
      <c r="BH34" s="50">
        <v>1507</v>
      </c>
      <c r="BI34" s="50">
        <v>8200</v>
      </c>
      <c r="BJ34" s="50">
        <v>931</v>
      </c>
      <c r="BK34" s="50">
        <v>4313</v>
      </c>
      <c r="BL34" s="50">
        <v>16545</v>
      </c>
      <c r="BM34" s="50">
        <v>700</v>
      </c>
      <c r="BN34" s="49">
        <f>SUM(C34:BM34)</f>
        <v>1515301.85</v>
      </c>
    </row>
    <row r="35" spans="1:66" s="42" customFormat="1" ht="12.75" customHeight="1">
      <c r="A35" s="14">
        <v>17</v>
      </c>
      <c r="B35" s="36" t="s">
        <v>100</v>
      </c>
      <c r="C35" s="49">
        <v>55.01</v>
      </c>
      <c r="D35" s="50">
        <v>48404</v>
      </c>
      <c r="E35" s="49">
        <v>6233</v>
      </c>
      <c r="F35" s="49">
        <v>21600</v>
      </c>
      <c r="G35" s="49">
        <v>200</v>
      </c>
      <c r="H35" s="49">
        <v>175</v>
      </c>
      <c r="I35" s="49">
        <v>13555</v>
      </c>
      <c r="J35" s="49">
        <v>10271</v>
      </c>
      <c r="K35" s="49">
        <v>55500</v>
      </c>
      <c r="L35" s="49">
        <v>5</v>
      </c>
      <c r="M35" s="49">
        <v>0</v>
      </c>
      <c r="N35" s="49">
        <v>1200</v>
      </c>
      <c r="O35" s="49">
        <v>0</v>
      </c>
      <c r="P35" s="49">
        <v>59085</v>
      </c>
      <c r="Q35" s="49">
        <v>253889</v>
      </c>
      <c r="R35" s="49">
        <v>991</v>
      </c>
      <c r="S35" s="49">
        <v>48248</v>
      </c>
      <c r="T35" s="49">
        <v>23024</v>
      </c>
      <c r="U35" s="49">
        <v>113654</v>
      </c>
      <c r="V35" s="49">
        <v>78280</v>
      </c>
      <c r="W35" s="49">
        <v>46900</v>
      </c>
      <c r="X35" s="49">
        <v>0</v>
      </c>
      <c r="Y35" s="50">
        <v>28</v>
      </c>
      <c r="Z35" s="49">
        <v>42921</v>
      </c>
      <c r="AA35" s="49">
        <v>5</v>
      </c>
      <c r="AB35" s="49">
        <v>81556</v>
      </c>
      <c r="AC35" s="49">
        <v>193100</v>
      </c>
      <c r="AD35" s="49">
        <v>100</v>
      </c>
      <c r="AE35" s="49">
        <v>109</v>
      </c>
      <c r="AF35" s="49">
        <v>0</v>
      </c>
      <c r="AG35" s="49">
        <v>34755</v>
      </c>
      <c r="AH35" s="49">
        <v>50026</v>
      </c>
      <c r="AI35" s="49">
        <v>300</v>
      </c>
      <c r="AJ35" s="49">
        <v>25185</v>
      </c>
      <c r="AK35" s="49">
        <v>1954</v>
      </c>
      <c r="AL35" s="49">
        <v>209640</v>
      </c>
      <c r="AM35" s="49">
        <v>72132</v>
      </c>
      <c r="AN35" s="49">
        <v>4031</v>
      </c>
      <c r="AO35" s="50">
        <v>253900</v>
      </c>
      <c r="AP35" s="50">
        <v>600</v>
      </c>
      <c r="AQ35" s="50">
        <v>0</v>
      </c>
      <c r="AR35" s="50">
        <v>409</v>
      </c>
      <c r="AS35" s="50">
        <v>14286</v>
      </c>
      <c r="AT35" s="50">
        <v>122078</v>
      </c>
      <c r="AU35" s="50">
        <v>782</v>
      </c>
      <c r="AV35" s="50">
        <v>10</v>
      </c>
      <c r="AW35" s="50">
        <v>20366</v>
      </c>
      <c r="AX35" s="50">
        <v>52984</v>
      </c>
      <c r="AY35" s="50">
        <v>54842</v>
      </c>
      <c r="AZ35" s="50">
        <v>34205</v>
      </c>
      <c r="BA35" s="40">
        <v>64144</v>
      </c>
      <c r="BB35" s="40">
        <v>0</v>
      </c>
      <c r="BC35" s="40">
        <v>100</v>
      </c>
      <c r="BD35" s="50">
        <v>840</v>
      </c>
      <c r="BE35" s="50">
        <v>6328</v>
      </c>
      <c r="BF35" s="50">
        <v>48785</v>
      </c>
      <c r="BG35" s="50">
        <v>746</v>
      </c>
      <c r="BH35" s="50">
        <v>0</v>
      </c>
      <c r="BI35" s="50">
        <v>100</v>
      </c>
      <c r="BJ35" s="50">
        <v>19873</v>
      </c>
      <c r="BK35" s="50">
        <v>0</v>
      </c>
      <c r="BL35" s="50">
        <v>6919</v>
      </c>
      <c r="BM35" s="50">
        <v>0</v>
      </c>
      <c r="BN35" s="49">
        <f>SUM(C35:BM35)</f>
        <v>2199408.01</v>
      </c>
    </row>
    <row r="36" spans="1:66" ht="12.75" customHeight="1">
      <c r="A36" s="14">
        <v>18</v>
      </c>
      <c r="B36" s="36" t="s">
        <v>101</v>
      </c>
      <c r="C36" s="49">
        <v>71575.26</v>
      </c>
      <c r="D36" s="50">
        <v>359279</v>
      </c>
      <c r="E36" s="49">
        <v>344888</v>
      </c>
      <c r="F36" s="49">
        <v>342700</v>
      </c>
      <c r="G36" s="49">
        <v>87500</v>
      </c>
      <c r="H36" s="49">
        <v>191115</v>
      </c>
      <c r="I36" s="49">
        <v>115699</v>
      </c>
      <c r="J36" s="49">
        <v>169433</v>
      </c>
      <c r="K36" s="49">
        <v>79600</v>
      </c>
      <c r="L36" s="49">
        <v>101920</v>
      </c>
      <c r="M36" s="49">
        <v>147400</v>
      </c>
      <c r="N36" s="49">
        <v>267200</v>
      </c>
      <c r="O36" s="49">
        <v>64983</v>
      </c>
      <c r="P36" s="49">
        <v>69640</v>
      </c>
      <c r="Q36" s="49">
        <v>467333</v>
      </c>
      <c r="R36" s="49">
        <v>82600</v>
      </c>
      <c r="S36" s="49">
        <v>581655</v>
      </c>
      <c r="T36" s="49">
        <v>283076</v>
      </c>
      <c r="U36" s="49">
        <v>295390</v>
      </c>
      <c r="V36" s="49">
        <v>241437</v>
      </c>
      <c r="W36" s="49">
        <v>86800</v>
      </c>
      <c r="X36" s="49">
        <v>361600</v>
      </c>
      <c r="Y36" s="50">
        <v>69353</v>
      </c>
      <c r="Z36" s="49">
        <v>177153</v>
      </c>
      <c r="AA36" s="49">
        <v>93439</v>
      </c>
      <c r="AB36" s="49">
        <v>271379</v>
      </c>
      <c r="AC36" s="49">
        <v>260300</v>
      </c>
      <c r="AD36" s="49">
        <v>61949</v>
      </c>
      <c r="AE36" s="49">
        <v>101686</v>
      </c>
      <c r="AF36" s="49">
        <v>85800</v>
      </c>
      <c r="AG36" s="49">
        <v>77232</v>
      </c>
      <c r="AH36" s="49">
        <v>161308</v>
      </c>
      <c r="AI36" s="49">
        <v>17800</v>
      </c>
      <c r="AJ36" s="49">
        <v>361122</v>
      </c>
      <c r="AK36" s="49">
        <v>47731</v>
      </c>
      <c r="AL36" s="49">
        <v>720437</v>
      </c>
      <c r="AM36" s="49">
        <v>300258</v>
      </c>
      <c r="AN36" s="49">
        <v>56606</v>
      </c>
      <c r="AO36" s="50">
        <v>386500</v>
      </c>
      <c r="AP36" s="50">
        <v>76796</v>
      </c>
      <c r="AQ36" s="50">
        <v>42910</v>
      </c>
      <c r="AR36" s="50">
        <v>98802</v>
      </c>
      <c r="AS36" s="50">
        <v>171519</v>
      </c>
      <c r="AT36" s="50">
        <v>644429</v>
      </c>
      <c r="AU36" s="50">
        <v>59471</v>
      </c>
      <c r="AV36" s="50">
        <v>33090</v>
      </c>
      <c r="AW36" s="50">
        <v>257689</v>
      </c>
      <c r="AX36" s="50">
        <v>118074</v>
      </c>
      <c r="AY36" s="50">
        <v>214957</v>
      </c>
      <c r="AZ36" s="50">
        <v>150138</v>
      </c>
      <c r="BA36" s="21">
        <v>188699</v>
      </c>
      <c r="BB36" s="21">
        <v>81400</v>
      </c>
      <c r="BC36" s="21">
        <v>57821</v>
      </c>
      <c r="BD36" s="50">
        <v>71229</v>
      </c>
      <c r="BE36" s="50">
        <v>61520</v>
      </c>
      <c r="BF36" s="50">
        <v>67055</v>
      </c>
      <c r="BG36" s="50">
        <v>169583</v>
      </c>
      <c r="BH36" s="50">
        <v>5325</v>
      </c>
      <c r="BI36" s="50">
        <v>24100</v>
      </c>
      <c r="BJ36" s="50">
        <v>0</v>
      </c>
      <c r="BK36" s="50">
        <v>7798</v>
      </c>
      <c r="BL36" s="50">
        <v>290714</v>
      </c>
      <c r="BM36" s="50">
        <v>11700</v>
      </c>
      <c r="BN36" s="49">
        <f>SUM(C36:BM36)</f>
        <v>10967695.26</v>
      </c>
    </row>
    <row r="37" spans="1:66" ht="12.75" customHeight="1">
      <c r="A37" s="14">
        <v>19</v>
      </c>
      <c r="B37" s="36" t="s">
        <v>102</v>
      </c>
      <c r="C37" s="49">
        <v>0</v>
      </c>
      <c r="D37" s="50">
        <v>41144</v>
      </c>
      <c r="E37" s="49">
        <v>102799</v>
      </c>
      <c r="F37" s="49">
        <v>10200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133429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25800</v>
      </c>
      <c r="X37" s="49">
        <v>0</v>
      </c>
      <c r="Y37" s="50">
        <v>0</v>
      </c>
      <c r="Z37" s="49">
        <v>0</v>
      </c>
      <c r="AA37" s="49">
        <v>0</v>
      </c>
      <c r="AB37" s="49">
        <v>2000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2060</v>
      </c>
      <c r="AL37" s="49">
        <v>107100</v>
      </c>
      <c r="AM37" s="49">
        <v>0</v>
      </c>
      <c r="AN37" s="49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  <c r="AZ37" s="50">
        <v>0</v>
      </c>
      <c r="BA37" s="21">
        <v>0</v>
      </c>
      <c r="BB37" s="21">
        <v>0</v>
      </c>
      <c r="BC37" s="21">
        <v>0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49">
        <f>SUM(C37:BM37)</f>
        <v>424532</v>
      </c>
    </row>
    <row r="38" spans="1:66" ht="12.75" customHeight="1">
      <c r="A38" s="24"/>
      <c r="B38" s="47" t="s">
        <v>103</v>
      </c>
      <c r="C38" s="51">
        <v>73956.12</v>
      </c>
      <c r="D38" s="51">
        <v>475325</v>
      </c>
      <c r="E38" s="51">
        <v>491254</v>
      </c>
      <c r="F38" s="51">
        <v>378100</v>
      </c>
      <c r="G38" s="51">
        <v>102800</v>
      </c>
      <c r="H38" s="51">
        <v>224037</v>
      </c>
      <c r="I38" s="51">
        <v>137971</v>
      </c>
      <c r="J38" s="51">
        <v>191160</v>
      </c>
      <c r="K38" s="51">
        <v>160300</v>
      </c>
      <c r="L38" s="51">
        <v>112247</v>
      </c>
      <c r="M38" s="51">
        <v>162300</v>
      </c>
      <c r="N38" s="51">
        <v>299300</v>
      </c>
      <c r="O38" s="51">
        <v>85680</v>
      </c>
      <c r="P38" s="51">
        <v>164175</v>
      </c>
      <c r="Q38" s="51">
        <v>921256</v>
      </c>
      <c r="R38" s="51">
        <v>98834</v>
      </c>
      <c r="S38" s="51">
        <v>805740</v>
      </c>
      <c r="T38" s="51">
        <v>334638</v>
      </c>
      <c r="U38" s="51">
        <v>467793</v>
      </c>
      <c r="V38" s="51">
        <v>353423</v>
      </c>
      <c r="W38" s="51">
        <v>177500</v>
      </c>
      <c r="X38" s="51">
        <v>397500</v>
      </c>
      <c r="Y38" s="52">
        <v>85215</v>
      </c>
      <c r="Z38" s="51">
        <v>280695</v>
      </c>
      <c r="AA38" s="51">
        <v>105576</v>
      </c>
      <c r="AB38" s="51">
        <v>375997</v>
      </c>
      <c r="AC38" s="51">
        <v>582400</v>
      </c>
      <c r="AD38" s="51">
        <v>67047</v>
      </c>
      <c r="AE38" s="51">
        <v>109795</v>
      </c>
      <c r="AF38" s="51">
        <v>102000</v>
      </c>
      <c r="AG38" s="51">
        <v>160539</v>
      </c>
      <c r="AH38" s="51">
        <v>251173</v>
      </c>
      <c r="AI38" s="51">
        <v>32400</v>
      </c>
      <c r="AJ38" s="51">
        <v>410046</v>
      </c>
      <c r="AK38" s="51">
        <v>55799</v>
      </c>
      <c r="AL38" s="51">
        <v>1078830</v>
      </c>
      <c r="AM38" s="51">
        <v>421021</v>
      </c>
      <c r="AN38" s="51">
        <v>61830</v>
      </c>
      <c r="AO38" s="52">
        <v>647700</v>
      </c>
      <c r="AP38" s="52">
        <v>89427</v>
      </c>
      <c r="AQ38" s="52">
        <v>51678</v>
      </c>
      <c r="AR38" s="52">
        <v>101409</v>
      </c>
      <c r="AS38" s="52">
        <v>204253</v>
      </c>
      <c r="AT38" s="52">
        <v>835686</v>
      </c>
      <c r="AU38" s="52">
        <v>69733</v>
      </c>
      <c r="AV38" s="52">
        <v>40000</v>
      </c>
      <c r="AW38" s="52">
        <v>280003</v>
      </c>
      <c r="AX38" s="52">
        <v>190325</v>
      </c>
      <c r="AY38" s="52">
        <v>297150</v>
      </c>
      <c r="AZ38" s="52">
        <v>203869</v>
      </c>
      <c r="BA38" s="21">
        <v>279213</v>
      </c>
      <c r="BB38" s="21">
        <v>89500</v>
      </c>
      <c r="BC38" s="21">
        <v>61145</v>
      </c>
      <c r="BD38" s="51">
        <v>78404</v>
      </c>
      <c r="BE38" s="51">
        <v>73046</v>
      </c>
      <c r="BF38" s="51">
        <v>143374</v>
      </c>
      <c r="BG38" s="51">
        <v>176645</v>
      </c>
      <c r="BH38" s="51">
        <v>6832</v>
      </c>
      <c r="BI38" s="51">
        <v>32400</v>
      </c>
      <c r="BJ38" s="51">
        <v>20804</v>
      </c>
      <c r="BK38" s="51">
        <v>12111</v>
      </c>
      <c r="BL38" s="51">
        <v>314178</v>
      </c>
      <c r="BM38" s="51">
        <v>12400</v>
      </c>
      <c r="BN38" s="51">
        <f>SUM(BN34:BN37)</f>
        <v>15106937.12</v>
      </c>
    </row>
    <row r="39" spans="1:66" ht="12.75" customHeight="1">
      <c r="A39" s="24"/>
      <c r="B39" s="32" t="s">
        <v>104</v>
      </c>
      <c r="C39" s="53">
        <v>58.464329630898874</v>
      </c>
      <c r="D39" s="54">
        <v>46.17939747459684</v>
      </c>
      <c r="E39" s="53">
        <v>24.21250247051767</v>
      </c>
      <c r="F39" s="53">
        <v>66.46158904227866</v>
      </c>
      <c r="G39" s="53">
        <v>16.808371484630477</v>
      </c>
      <c r="H39" s="53">
        <v>22.28948866010562</v>
      </c>
      <c r="I39" s="53">
        <v>33.077131466080424</v>
      </c>
      <c r="J39" s="53">
        <v>32.0996775926921</v>
      </c>
      <c r="K39" s="53">
        <v>35.51961001551074</v>
      </c>
      <c r="L39" s="53">
        <v>14.143296528279159</v>
      </c>
      <c r="M39" s="53">
        <v>23.787190385460942</v>
      </c>
      <c r="N39" s="53">
        <v>23.297267844632987</v>
      </c>
      <c r="O39" s="53">
        <v>16.214681781192635</v>
      </c>
      <c r="P39" s="53">
        <v>25.490914567589932</v>
      </c>
      <c r="Q39" s="53">
        <v>19.90393026874938</v>
      </c>
      <c r="R39" s="53">
        <v>29.12836533502306</v>
      </c>
      <c r="S39" s="53">
        <v>20.393741403896513</v>
      </c>
      <c r="T39" s="53">
        <v>31.15749133396833</v>
      </c>
      <c r="U39" s="53">
        <v>29.306922877409026</v>
      </c>
      <c r="V39" s="53">
        <v>23.03166680677663</v>
      </c>
      <c r="W39" s="53">
        <v>23.069924616584352</v>
      </c>
      <c r="X39" s="53">
        <v>41.37177352206495</v>
      </c>
      <c r="Y39" s="54">
        <v>26.291918509399558</v>
      </c>
      <c r="Z39" s="53">
        <v>18.47050687211167</v>
      </c>
      <c r="AA39" s="53">
        <v>36.46234821169547</v>
      </c>
      <c r="AB39" s="53">
        <v>18.83753448774273</v>
      </c>
      <c r="AC39" s="53">
        <v>20.25950533968762</v>
      </c>
      <c r="AD39" s="53">
        <v>26.381915479656882</v>
      </c>
      <c r="AE39" s="53">
        <v>26.1259289047312</v>
      </c>
      <c r="AF39" s="53">
        <v>33.59683794466403</v>
      </c>
      <c r="AG39" s="53">
        <v>19.282365785898826</v>
      </c>
      <c r="AH39" s="53">
        <v>29.51001298251179</v>
      </c>
      <c r="AI39" s="53">
        <v>15.62198649951784</v>
      </c>
      <c r="AJ39" s="53">
        <v>51.68030369485322</v>
      </c>
      <c r="AK39" s="53">
        <v>45.13496242730148</v>
      </c>
      <c r="AL39" s="53">
        <v>39.14899392278486</v>
      </c>
      <c r="AM39" s="53">
        <v>35.22834527076779</v>
      </c>
      <c r="AN39" s="53">
        <v>35.12070434535644</v>
      </c>
      <c r="AO39" s="54">
        <v>27.636968766001026</v>
      </c>
      <c r="AP39" s="54">
        <v>36.21450005466981</v>
      </c>
      <c r="AQ39" s="54">
        <v>32.8717456157648</v>
      </c>
      <c r="AR39" s="54">
        <v>38.90380793812772</v>
      </c>
      <c r="AS39" s="54">
        <v>39.08235780353678</v>
      </c>
      <c r="AT39" s="54">
        <v>40.27377177877921</v>
      </c>
      <c r="AU39" s="54">
        <v>28.07897046862039</v>
      </c>
      <c r="AV39" s="54">
        <v>22.160664819944596</v>
      </c>
      <c r="AW39" s="54">
        <v>47.69531875462044</v>
      </c>
      <c r="AX39" s="54">
        <v>28.85202809330275</v>
      </c>
      <c r="AY39" s="54">
        <v>24.7660498004714</v>
      </c>
      <c r="AZ39" s="54">
        <v>23.092903317886638</v>
      </c>
      <c r="BA39" s="23">
        <v>34.82092750051755</v>
      </c>
      <c r="BB39" s="23">
        <v>29.95314591700134</v>
      </c>
      <c r="BC39" s="23">
        <v>52.11724996164402</v>
      </c>
      <c r="BD39" s="54">
        <v>61.83914754667277</v>
      </c>
      <c r="BE39" s="54">
        <v>33.763976648192916</v>
      </c>
      <c r="BF39" s="54">
        <v>15.444924657327652</v>
      </c>
      <c r="BG39" s="54">
        <v>43.707998060116594</v>
      </c>
      <c r="BH39" s="54">
        <v>26.36514490796126</v>
      </c>
      <c r="BI39" s="54">
        <v>57.548845470692726</v>
      </c>
      <c r="BJ39" s="54">
        <v>60.24382474734312</v>
      </c>
      <c r="BK39" s="54">
        <v>35.411245285225576</v>
      </c>
      <c r="BL39" s="54">
        <v>74.65870124685435</v>
      </c>
      <c r="BM39" s="54">
        <v>200</v>
      </c>
      <c r="BN39" s="55">
        <f>BN38/BN11*100</f>
        <v>28.303972086521906</v>
      </c>
    </row>
    <row r="40" spans="1:66" ht="12.75" customHeight="1">
      <c r="A40" s="14">
        <v>20</v>
      </c>
      <c r="B40" s="36" t="s">
        <v>102</v>
      </c>
      <c r="C40" s="38">
        <v>0</v>
      </c>
      <c r="D40" s="39">
        <v>41144</v>
      </c>
      <c r="E40" s="38">
        <v>102799</v>
      </c>
      <c r="F40" s="38">
        <v>10200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133429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25800</v>
      </c>
      <c r="X40" s="38">
        <v>0</v>
      </c>
      <c r="Y40" s="56">
        <v>0</v>
      </c>
      <c r="Z40" s="57">
        <v>0</v>
      </c>
      <c r="AA40" s="57">
        <v>0</v>
      </c>
      <c r="AB40" s="57">
        <v>2000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2060</v>
      </c>
      <c r="AL40" s="57">
        <v>107100</v>
      </c>
      <c r="AM40" s="57">
        <v>0</v>
      </c>
      <c r="AN40" s="57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6">
        <v>0</v>
      </c>
      <c r="AX40" s="56">
        <v>0</v>
      </c>
      <c r="AY40" s="56">
        <v>0</v>
      </c>
      <c r="AZ40" s="56">
        <v>0</v>
      </c>
      <c r="BA40" s="21">
        <v>0</v>
      </c>
      <c r="BB40" s="21">
        <v>0</v>
      </c>
      <c r="BC40" s="21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8">
        <f>SUM(C40:BI40)</f>
        <v>424532</v>
      </c>
    </row>
    <row r="41" spans="1:66" ht="12.75" customHeight="1">
      <c r="A41" s="14">
        <v>21</v>
      </c>
      <c r="B41" s="36" t="s">
        <v>105</v>
      </c>
      <c r="C41" s="38">
        <v>1500</v>
      </c>
      <c r="D41" s="39">
        <v>4194</v>
      </c>
      <c r="E41" s="38">
        <v>10303</v>
      </c>
      <c r="F41" s="38">
        <v>400</v>
      </c>
      <c r="G41" s="38">
        <v>27100</v>
      </c>
      <c r="H41" s="38">
        <v>2000</v>
      </c>
      <c r="I41" s="38">
        <v>10000</v>
      </c>
      <c r="J41" s="38">
        <v>300</v>
      </c>
      <c r="K41" s="38">
        <v>3000</v>
      </c>
      <c r="L41" s="38">
        <v>1320</v>
      </c>
      <c r="M41" s="38">
        <v>0</v>
      </c>
      <c r="N41" s="38">
        <v>0</v>
      </c>
      <c r="O41" s="38">
        <v>500</v>
      </c>
      <c r="P41" s="38">
        <v>5000</v>
      </c>
      <c r="Q41" s="38">
        <v>100</v>
      </c>
      <c r="R41" s="38">
        <v>300</v>
      </c>
      <c r="S41" s="38">
        <v>133942</v>
      </c>
      <c r="T41" s="38">
        <v>0</v>
      </c>
      <c r="U41" s="38">
        <v>88478</v>
      </c>
      <c r="V41" s="38">
        <v>55000</v>
      </c>
      <c r="W41" s="38">
        <v>6100</v>
      </c>
      <c r="X41" s="38">
        <v>0</v>
      </c>
      <c r="Y41" s="56">
        <v>0</v>
      </c>
      <c r="Z41" s="57">
        <v>5630</v>
      </c>
      <c r="AA41" s="57">
        <v>100</v>
      </c>
      <c r="AB41" s="57">
        <v>9186</v>
      </c>
      <c r="AC41" s="57">
        <v>11800</v>
      </c>
      <c r="AD41" s="57">
        <v>0</v>
      </c>
      <c r="AE41" s="57">
        <v>200</v>
      </c>
      <c r="AF41" s="57">
        <v>0</v>
      </c>
      <c r="AG41" s="57">
        <v>100</v>
      </c>
      <c r="AH41" s="57">
        <v>200</v>
      </c>
      <c r="AI41" s="57">
        <v>0</v>
      </c>
      <c r="AJ41" s="57">
        <v>10000</v>
      </c>
      <c r="AK41" s="57">
        <v>0</v>
      </c>
      <c r="AL41" s="57">
        <v>20434</v>
      </c>
      <c r="AM41" s="57">
        <v>0</v>
      </c>
      <c r="AN41" s="57">
        <v>0</v>
      </c>
      <c r="AO41" s="56">
        <v>136000</v>
      </c>
      <c r="AP41" s="56">
        <v>0</v>
      </c>
      <c r="AQ41" s="56">
        <v>500</v>
      </c>
      <c r="AR41" s="56">
        <v>30000</v>
      </c>
      <c r="AS41" s="56">
        <v>0</v>
      </c>
      <c r="AT41" s="56">
        <v>0</v>
      </c>
      <c r="AU41" s="56">
        <v>500</v>
      </c>
      <c r="AV41" s="56">
        <v>0</v>
      </c>
      <c r="AW41" s="56">
        <v>0</v>
      </c>
      <c r="AX41" s="56">
        <v>0</v>
      </c>
      <c r="AY41" s="56">
        <v>100000</v>
      </c>
      <c r="AZ41" s="56">
        <v>0</v>
      </c>
      <c r="BA41" s="21">
        <v>20000</v>
      </c>
      <c r="BB41" s="21">
        <v>0</v>
      </c>
      <c r="BC41" s="21">
        <v>0</v>
      </c>
      <c r="BD41" s="39">
        <v>0</v>
      </c>
      <c r="BE41" s="39">
        <v>0</v>
      </c>
      <c r="BF41" s="39">
        <v>0</v>
      </c>
      <c r="BG41" s="39">
        <v>1000</v>
      </c>
      <c r="BH41" s="39">
        <v>0</v>
      </c>
      <c r="BI41" s="39">
        <v>500</v>
      </c>
      <c r="BJ41" s="39">
        <v>0</v>
      </c>
      <c r="BK41" s="39">
        <v>0</v>
      </c>
      <c r="BL41" s="39">
        <v>0</v>
      </c>
      <c r="BM41" s="39">
        <v>0</v>
      </c>
      <c r="BN41" s="38">
        <f>SUM(C41:BM41)</f>
        <v>695687</v>
      </c>
    </row>
    <row r="42" spans="1:66" ht="12.75" customHeight="1">
      <c r="A42" s="14">
        <v>22</v>
      </c>
      <c r="B42" s="36" t="s">
        <v>106</v>
      </c>
      <c r="C42" s="38">
        <v>0</v>
      </c>
      <c r="D42" s="39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56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21">
        <v>0</v>
      </c>
      <c r="BB42" s="21">
        <v>0</v>
      </c>
      <c r="BC42" s="21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8">
        <f>SUM(C42:BG42)</f>
        <v>0</v>
      </c>
    </row>
    <row r="43" spans="1:66" ht="12.75" customHeight="1">
      <c r="A43" s="14">
        <v>23</v>
      </c>
      <c r="B43" s="36" t="s">
        <v>107</v>
      </c>
      <c r="C43" s="38">
        <v>0</v>
      </c>
      <c r="D43" s="39">
        <v>118500</v>
      </c>
      <c r="E43" s="38">
        <v>140000</v>
      </c>
      <c r="F43" s="38">
        <v>0</v>
      </c>
      <c r="G43" s="38">
        <v>44500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72600</v>
      </c>
      <c r="O43" s="38">
        <v>0</v>
      </c>
      <c r="P43" s="38">
        <v>0</v>
      </c>
      <c r="Q43" s="38">
        <v>510255</v>
      </c>
      <c r="R43" s="38">
        <v>0</v>
      </c>
      <c r="S43" s="38">
        <v>0</v>
      </c>
      <c r="T43" s="38">
        <v>10000</v>
      </c>
      <c r="U43" s="38">
        <v>45000</v>
      </c>
      <c r="V43" s="38">
        <v>0</v>
      </c>
      <c r="W43" s="38">
        <v>20000</v>
      </c>
      <c r="X43" s="38">
        <v>0</v>
      </c>
      <c r="Y43" s="56">
        <v>0</v>
      </c>
      <c r="Z43" s="57">
        <v>0</v>
      </c>
      <c r="AA43" s="57">
        <v>386</v>
      </c>
      <c r="AB43" s="57">
        <v>262875</v>
      </c>
      <c r="AC43" s="57">
        <v>253200</v>
      </c>
      <c r="AD43" s="57">
        <v>20000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754303</v>
      </c>
      <c r="AM43" s="57">
        <v>0</v>
      </c>
      <c r="AN43" s="57">
        <v>0</v>
      </c>
      <c r="AO43" s="56">
        <v>1293900</v>
      </c>
      <c r="AP43" s="56">
        <v>0</v>
      </c>
      <c r="AQ43" s="56">
        <v>0</v>
      </c>
      <c r="AR43" s="56">
        <v>0</v>
      </c>
      <c r="AS43" s="56">
        <v>500</v>
      </c>
      <c r="AT43" s="56">
        <v>103063</v>
      </c>
      <c r="AU43" s="56">
        <v>3000</v>
      </c>
      <c r="AV43" s="56">
        <v>0</v>
      </c>
      <c r="AW43" s="56">
        <v>0</v>
      </c>
      <c r="AX43" s="56">
        <v>0</v>
      </c>
      <c r="AY43" s="56">
        <v>0</v>
      </c>
      <c r="AZ43" s="56">
        <v>0</v>
      </c>
      <c r="BA43" s="21">
        <v>0</v>
      </c>
      <c r="BB43" s="21">
        <v>0</v>
      </c>
      <c r="BC43" s="21">
        <v>0</v>
      </c>
      <c r="BD43" s="39">
        <v>0</v>
      </c>
      <c r="BE43" s="39">
        <v>0</v>
      </c>
      <c r="BF43" s="39">
        <v>350000</v>
      </c>
      <c r="BG43" s="39">
        <v>5000</v>
      </c>
      <c r="BH43" s="39">
        <v>0</v>
      </c>
      <c r="BI43" s="39">
        <v>0</v>
      </c>
      <c r="BJ43" s="39">
        <v>0</v>
      </c>
      <c r="BK43" s="39">
        <v>0</v>
      </c>
      <c r="BL43" s="39">
        <v>20000</v>
      </c>
      <c r="BM43" s="39">
        <v>0</v>
      </c>
      <c r="BN43" s="38">
        <f>SUM(C43:BM43)</f>
        <v>4027082</v>
      </c>
    </row>
    <row r="44" spans="1:66" ht="12.75" customHeight="1">
      <c r="A44" s="24"/>
      <c r="B44" s="47" t="s">
        <v>108</v>
      </c>
      <c r="C44" s="58">
        <v>1500</v>
      </c>
      <c r="D44" s="58">
        <v>163838</v>
      </c>
      <c r="E44" s="58">
        <v>253102</v>
      </c>
      <c r="F44" s="58">
        <v>10600</v>
      </c>
      <c r="G44" s="58">
        <v>71600</v>
      </c>
      <c r="H44" s="58">
        <v>2000</v>
      </c>
      <c r="I44" s="58">
        <v>10000</v>
      </c>
      <c r="J44" s="58">
        <v>300</v>
      </c>
      <c r="K44" s="58">
        <v>3000</v>
      </c>
      <c r="L44" s="58">
        <v>1320</v>
      </c>
      <c r="M44" s="58">
        <v>0</v>
      </c>
      <c r="N44" s="58">
        <v>72600</v>
      </c>
      <c r="O44" s="58">
        <v>500</v>
      </c>
      <c r="P44" s="58">
        <v>5000</v>
      </c>
      <c r="Q44" s="58">
        <v>643784</v>
      </c>
      <c r="R44" s="58">
        <v>300</v>
      </c>
      <c r="S44" s="58">
        <v>133942</v>
      </c>
      <c r="T44" s="58">
        <v>10000</v>
      </c>
      <c r="U44" s="58">
        <v>133478</v>
      </c>
      <c r="V44" s="58">
        <v>55000</v>
      </c>
      <c r="W44" s="58">
        <v>51900</v>
      </c>
      <c r="X44" s="58">
        <v>0</v>
      </c>
      <c r="Y44" s="58">
        <v>0</v>
      </c>
      <c r="Z44" s="58">
        <v>5630</v>
      </c>
      <c r="AA44" s="58">
        <v>486</v>
      </c>
      <c r="AB44" s="58">
        <v>274061</v>
      </c>
      <c r="AC44" s="58">
        <v>265000</v>
      </c>
      <c r="AD44" s="58">
        <v>20000</v>
      </c>
      <c r="AE44" s="58">
        <v>200</v>
      </c>
      <c r="AF44" s="58">
        <v>0</v>
      </c>
      <c r="AG44" s="58">
        <v>100</v>
      </c>
      <c r="AH44" s="58">
        <v>200</v>
      </c>
      <c r="AI44" s="58">
        <v>0</v>
      </c>
      <c r="AJ44" s="58">
        <v>10000</v>
      </c>
      <c r="AK44" s="58">
        <v>2060</v>
      </c>
      <c r="AL44" s="58">
        <v>881837</v>
      </c>
      <c r="AM44" s="58">
        <v>0</v>
      </c>
      <c r="AN44" s="58">
        <v>0</v>
      </c>
      <c r="AO44" s="58">
        <v>1429900</v>
      </c>
      <c r="AP44" s="58">
        <v>0</v>
      </c>
      <c r="AQ44" s="58">
        <v>500</v>
      </c>
      <c r="AR44" s="58">
        <v>30000</v>
      </c>
      <c r="AS44" s="58">
        <v>500</v>
      </c>
      <c r="AT44" s="58">
        <v>103063</v>
      </c>
      <c r="AU44" s="58">
        <v>3500</v>
      </c>
      <c r="AV44" s="58">
        <v>0</v>
      </c>
      <c r="AW44" s="58">
        <v>0</v>
      </c>
      <c r="AX44" s="58">
        <v>0</v>
      </c>
      <c r="AY44" s="58">
        <v>100000</v>
      </c>
      <c r="AZ44" s="58">
        <v>0</v>
      </c>
      <c r="BA44" s="21">
        <v>20000</v>
      </c>
      <c r="BB44" s="21">
        <v>0</v>
      </c>
      <c r="BC44" s="21">
        <v>0</v>
      </c>
      <c r="BD44" s="58">
        <v>0</v>
      </c>
      <c r="BE44" s="58">
        <v>0</v>
      </c>
      <c r="BF44" s="58">
        <v>350000</v>
      </c>
      <c r="BG44" s="58">
        <v>6000</v>
      </c>
      <c r="BH44" s="58">
        <v>0</v>
      </c>
      <c r="BI44" s="58">
        <v>500</v>
      </c>
      <c r="BJ44" s="58">
        <v>0</v>
      </c>
      <c r="BK44" s="58">
        <v>0</v>
      </c>
      <c r="BL44" s="58">
        <v>20000</v>
      </c>
      <c r="BM44" s="58">
        <v>0</v>
      </c>
      <c r="BN44" s="58">
        <f>SUM(BN40:BN43)</f>
        <v>5147301</v>
      </c>
    </row>
    <row r="45" spans="1:66" ht="12.75" customHeight="1">
      <c r="A45" s="24"/>
      <c r="B45" s="47" t="s">
        <v>109</v>
      </c>
      <c r="C45" s="59">
        <v>3.661696361396737</v>
      </c>
      <c r="D45" s="59">
        <v>97.55513742676129</v>
      </c>
      <c r="E45" s="59">
        <v>37.05278259660218</v>
      </c>
      <c r="F45" s="59">
        <v>2.437902483900644</v>
      </c>
      <c r="G45" s="59">
        <v>101.99430199430199</v>
      </c>
      <c r="H45" s="59">
        <v>1.4343703831203294</v>
      </c>
      <c r="I45" s="59">
        <v>15.994114165986916</v>
      </c>
      <c r="J45" s="59">
        <v>0.14006910075637313</v>
      </c>
      <c r="K45" s="59">
        <v>7.228915662650602</v>
      </c>
      <c r="L45" s="59">
        <v>1.35530571384568</v>
      </c>
      <c r="M45" s="59">
        <v>0</v>
      </c>
      <c r="N45" s="59">
        <v>26.467371491068175</v>
      </c>
      <c r="O45" s="59">
        <v>0.7620208793720948</v>
      </c>
      <c r="P45" s="59">
        <v>6.298260420471865</v>
      </c>
      <c r="Q45" s="59">
        <v>72.2566104993552</v>
      </c>
      <c r="R45" s="59">
        <v>0.18611345476202293</v>
      </c>
      <c r="S45" s="59">
        <v>18.59773453706301</v>
      </c>
      <c r="T45" s="59">
        <v>7.331217055343357</v>
      </c>
      <c r="U45" s="59">
        <v>31.86796133194221</v>
      </c>
      <c r="V45" s="59">
        <v>19.833542487054107</v>
      </c>
      <c r="W45" s="59">
        <v>58.38020247469067</v>
      </c>
      <c r="X45" s="59">
        <v>0</v>
      </c>
      <c r="Y45" s="59">
        <v>0</v>
      </c>
      <c r="Z45" s="59">
        <v>3.442624955667796</v>
      </c>
      <c r="AA45" s="59">
        <v>0.43502000554963793</v>
      </c>
      <c r="AB45" s="59">
        <v>48.51014946296703</v>
      </c>
      <c r="AC45" s="59">
        <v>77.96410709032068</v>
      </c>
      <c r="AD45" s="59">
        <v>58.59260561317162</v>
      </c>
      <c r="AE45" s="59">
        <v>0.2983427062666885</v>
      </c>
      <c r="AF45" s="59">
        <v>0</v>
      </c>
      <c r="AG45" s="59">
        <v>0.1010468453174892</v>
      </c>
      <c r="AH45" s="59">
        <v>0.2796459682042534</v>
      </c>
      <c r="AI45" s="59">
        <v>0</v>
      </c>
      <c r="AJ45" s="59">
        <v>6.156687702016315</v>
      </c>
      <c r="AK45" s="59">
        <v>15.799969320447921</v>
      </c>
      <c r="AL45" s="59">
        <v>107.28335584023748</v>
      </c>
      <c r="AM45" s="59">
        <v>0</v>
      </c>
      <c r="AN45" s="59">
        <v>0</v>
      </c>
      <c r="AO45" s="59">
        <v>205.8891288696904</v>
      </c>
      <c r="AP45" s="59">
        <v>0</v>
      </c>
      <c r="AQ45" s="59">
        <v>3.556693697538768</v>
      </c>
      <c r="AR45" s="59">
        <v>43.06879522223498</v>
      </c>
      <c r="AS45" s="59">
        <v>0.3514197357323587</v>
      </c>
      <c r="AT45" s="59">
        <v>44.341522178720474</v>
      </c>
      <c r="AU45" s="59">
        <v>5.0382184859433705</v>
      </c>
      <c r="AV45" s="59">
        <v>0</v>
      </c>
      <c r="AW45" s="59">
        <v>0</v>
      </c>
      <c r="AX45" s="59">
        <v>0</v>
      </c>
      <c r="AY45" s="59">
        <v>67.59954032312581</v>
      </c>
      <c r="AZ45" s="59">
        <v>0</v>
      </c>
      <c r="BA45" s="23">
        <v>12.790749729795412</v>
      </c>
      <c r="BB45" s="21">
        <v>0</v>
      </c>
      <c r="BC45" s="21">
        <v>0</v>
      </c>
      <c r="BD45" s="59">
        <v>0</v>
      </c>
      <c r="BE45" s="59">
        <v>0</v>
      </c>
      <c r="BF45" s="59">
        <v>80.02999981707428</v>
      </c>
      <c r="BG45" s="59">
        <v>9.556727139512288</v>
      </c>
      <c r="BH45" s="59">
        <v>0</v>
      </c>
      <c r="BI45" s="59">
        <v>2.717391304347826</v>
      </c>
      <c r="BJ45" s="59">
        <v>0</v>
      </c>
      <c r="BK45" s="59">
        <v>0</v>
      </c>
      <c r="BL45" s="59">
        <v>4.450893294284162</v>
      </c>
      <c r="BM45" s="59">
        <v>0</v>
      </c>
      <c r="BN45" s="59">
        <f>BN44/BN4*100</f>
        <v>46.18655418673983</v>
      </c>
    </row>
    <row r="46" spans="1:66" ht="12.75" customHeight="1">
      <c r="A46" s="24"/>
      <c r="B46" s="32" t="s">
        <v>110</v>
      </c>
      <c r="C46" s="59">
        <v>3.661696361396737</v>
      </c>
      <c r="D46" s="59">
        <v>2.4972609917591577</v>
      </c>
      <c r="E46" s="59">
        <v>1.5083042373935893</v>
      </c>
      <c r="F46" s="59">
        <v>0.09199632014719411</v>
      </c>
      <c r="G46" s="59">
        <v>38.603988603988604</v>
      </c>
      <c r="H46" s="59">
        <v>1.4343703831203294</v>
      </c>
      <c r="I46" s="59">
        <v>15.994114165986916</v>
      </c>
      <c r="J46" s="59">
        <v>0.14006910075637313</v>
      </c>
      <c r="K46" s="59">
        <v>7.228915662650602</v>
      </c>
      <c r="L46" s="59">
        <v>1.35530571384568</v>
      </c>
      <c r="M46" s="59">
        <v>0</v>
      </c>
      <c r="N46" s="59">
        <v>0</v>
      </c>
      <c r="O46" s="59">
        <v>0.7620208793720948</v>
      </c>
      <c r="P46" s="59">
        <v>6.298260420471865</v>
      </c>
      <c r="Q46" s="59">
        <v>0.011223735056999739</v>
      </c>
      <c r="R46" s="59">
        <v>0.18611345476202293</v>
      </c>
      <c r="S46" s="59">
        <v>18.59773453706301</v>
      </c>
      <c r="T46" s="59">
        <v>0</v>
      </c>
      <c r="U46" s="59">
        <v>21.124181383655607</v>
      </c>
      <c r="V46" s="59">
        <v>19.833542487054107</v>
      </c>
      <c r="W46" s="59">
        <v>6.86164229471316</v>
      </c>
      <c r="X46" s="59">
        <v>0</v>
      </c>
      <c r="Y46" s="59">
        <v>0</v>
      </c>
      <c r="Z46" s="59">
        <v>3.442624955667796</v>
      </c>
      <c r="AA46" s="59">
        <v>0.08951028920774443</v>
      </c>
      <c r="AB46" s="59">
        <v>1.6259673319692154</v>
      </c>
      <c r="AC46" s="59">
        <v>3.471609296852015</v>
      </c>
      <c r="AD46" s="59">
        <v>0</v>
      </c>
      <c r="AE46" s="59">
        <v>0.2983427062666885</v>
      </c>
      <c r="AF46" s="59">
        <v>0</v>
      </c>
      <c r="AG46" s="59">
        <v>0.1010468453174892</v>
      </c>
      <c r="AH46" s="59">
        <v>0.2796459682042534</v>
      </c>
      <c r="AI46" s="59">
        <v>0</v>
      </c>
      <c r="AJ46" s="59">
        <v>6.156687702016315</v>
      </c>
      <c r="AK46" s="59">
        <v>0</v>
      </c>
      <c r="AL46" s="59">
        <v>2.485978807012421</v>
      </c>
      <c r="AM46" s="59">
        <v>0</v>
      </c>
      <c r="AN46" s="59">
        <v>0</v>
      </c>
      <c r="AO46" s="59">
        <v>19.582433405327574</v>
      </c>
      <c r="AP46" s="59">
        <v>0</v>
      </c>
      <c r="AQ46" s="59">
        <v>3.556693697538768</v>
      </c>
      <c r="AR46" s="59">
        <v>43.06879522223498</v>
      </c>
      <c r="AS46" s="59">
        <v>0</v>
      </c>
      <c r="AT46" s="59">
        <v>0</v>
      </c>
      <c r="AU46" s="59">
        <v>0.71974549799191</v>
      </c>
      <c r="AV46" s="59">
        <v>0</v>
      </c>
      <c r="AW46" s="59">
        <v>0</v>
      </c>
      <c r="AX46" s="59">
        <v>0</v>
      </c>
      <c r="AY46" s="59">
        <v>67.59954032312581</v>
      </c>
      <c r="AZ46" s="59">
        <v>0</v>
      </c>
      <c r="BA46" s="23">
        <v>12.790749729795412</v>
      </c>
      <c r="BB46" s="21">
        <v>0</v>
      </c>
      <c r="BC46" s="21">
        <v>0</v>
      </c>
      <c r="BD46" s="59">
        <v>0</v>
      </c>
      <c r="BE46" s="59">
        <v>0</v>
      </c>
      <c r="BF46" s="59">
        <v>0</v>
      </c>
      <c r="BG46" s="59">
        <v>1.5927878565853815</v>
      </c>
      <c r="BH46" s="59">
        <v>0</v>
      </c>
      <c r="BI46" s="59">
        <v>2.717391304347826</v>
      </c>
      <c r="BJ46" s="59">
        <v>0</v>
      </c>
      <c r="BK46" s="59">
        <v>0</v>
      </c>
      <c r="BL46" s="59">
        <v>0</v>
      </c>
      <c r="BM46" s="59">
        <v>0</v>
      </c>
      <c r="BN46" s="59">
        <f>BN41/BN4*100</f>
        <v>6.242375435691535</v>
      </c>
    </row>
    <row r="47" spans="1:66" ht="12.75" customHeight="1">
      <c r="A47" s="24"/>
      <c r="B47" s="32" t="s">
        <v>111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G47" s="60">
        <v>0</v>
      </c>
      <c r="AH47" s="60"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0</v>
      </c>
      <c r="AR47" s="60">
        <v>0</v>
      </c>
      <c r="AS47" s="60">
        <v>0</v>
      </c>
      <c r="AT47" s="60">
        <v>0</v>
      </c>
      <c r="AU47" s="60">
        <v>0</v>
      </c>
      <c r="AV47" s="60">
        <v>0</v>
      </c>
      <c r="AW47" s="60">
        <v>0</v>
      </c>
      <c r="AX47" s="60">
        <v>0</v>
      </c>
      <c r="AY47" s="60">
        <v>0</v>
      </c>
      <c r="AZ47" s="60">
        <v>0</v>
      </c>
      <c r="BA47" s="21">
        <v>0</v>
      </c>
      <c r="BB47" s="21">
        <v>0</v>
      </c>
      <c r="BC47" s="21">
        <v>0</v>
      </c>
      <c r="BD47" s="60">
        <v>0</v>
      </c>
      <c r="BE47" s="60">
        <v>0</v>
      </c>
      <c r="BF47" s="60">
        <v>0</v>
      </c>
      <c r="BG47" s="60">
        <v>0</v>
      </c>
      <c r="BH47" s="60">
        <v>0</v>
      </c>
      <c r="BI47" s="60">
        <v>0</v>
      </c>
      <c r="BJ47" s="60">
        <v>0</v>
      </c>
      <c r="BK47" s="60">
        <v>0</v>
      </c>
      <c r="BL47" s="60">
        <v>0</v>
      </c>
      <c r="BM47" s="60">
        <v>0</v>
      </c>
      <c r="BN47" s="60">
        <f>BN42/BN4*100</f>
        <v>0</v>
      </c>
    </row>
    <row r="48" spans="1:66" ht="12.75">
      <c r="A48" s="14">
        <v>24</v>
      </c>
      <c r="B48" s="15" t="s">
        <v>112</v>
      </c>
      <c r="C48" s="61">
        <v>16679.45</v>
      </c>
      <c r="D48" s="62">
        <v>30987</v>
      </c>
      <c r="E48" s="61">
        <v>286</v>
      </c>
      <c r="F48" s="61">
        <v>11700</v>
      </c>
      <c r="G48" s="61">
        <v>2800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2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21">
        <v>0</v>
      </c>
      <c r="BB48" s="21">
        <v>0</v>
      </c>
      <c r="BC48" s="21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1">
        <f>SUM(C48:BI48)</f>
        <v>62452.45</v>
      </c>
    </row>
    <row r="49" spans="1:66" ht="12.75">
      <c r="A49" s="14">
        <v>25</v>
      </c>
      <c r="B49" s="63" t="s">
        <v>113</v>
      </c>
      <c r="C49" s="61">
        <v>6969.5</v>
      </c>
      <c r="D49" s="62">
        <v>0</v>
      </c>
      <c r="E49" s="61">
        <v>286</v>
      </c>
      <c r="F49" s="61">
        <v>0</v>
      </c>
      <c r="G49" s="61">
        <v>1100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2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21">
        <v>0</v>
      </c>
      <c r="BB49" s="21">
        <v>0</v>
      </c>
      <c r="BC49" s="21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1">
        <f>SUM(C49:BI49)</f>
        <v>8355.5</v>
      </c>
    </row>
    <row r="50" spans="1:66" ht="12.75">
      <c r="A50" s="24"/>
      <c r="B50" s="32" t="s">
        <v>114</v>
      </c>
      <c r="C50" s="60">
        <v>8.648401587355496</v>
      </c>
      <c r="D50" s="60">
        <v>2.3912416059216546</v>
      </c>
      <c r="E50" s="60">
        <v>0.009613997981060425</v>
      </c>
      <c r="F50" s="60">
        <v>0.7614213197969544</v>
      </c>
      <c r="G50" s="60">
        <v>0.3850914592215651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0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>
        <v>0</v>
      </c>
      <c r="AO50" s="60">
        <v>0</v>
      </c>
      <c r="AP50" s="60">
        <v>0</v>
      </c>
      <c r="AQ50" s="60">
        <v>0</v>
      </c>
      <c r="AR50" s="60">
        <v>0</v>
      </c>
      <c r="AS50" s="60">
        <v>0</v>
      </c>
      <c r="AT50" s="60">
        <v>0</v>
      </c>
      <c r="AU50" s="60">
        <v>0</v>
      </c>
      <c r="AV50" s="60">
        <v>0</v>
      </c>
      <c r="AW50" s="60">
        <v>0</v>
      </c>
      <c r="AX50" s="60">
        <v>0</v>
      </c>
      <c r="AY50" s="60">
        <v>0</v>
      </c>
      <c r="AZ50" s="60">
        <v>0</v>
      </c>
      <c r="BA50" s="21">
        <v>0</v>
      </c>
      <c r="BB50" s="21">
        <v>0</v>
      </c>
      <c r="BC50" s="21">
        <v>0</v>
      </c>
      <c r="BD50" s="60">
        <v>0</v>
      </c>
      <c r="BE50" s="60">
        <v>0</v>
      </c>
      <c r="BF50" s="60">
        <v>0</v>
      </c>
      <c r="BG50" s="60">
        <v>0</v>
      </c>
      <c r="BH50" s="60">
        <v>0</v>
      </c>
      <c r="BI50" s="60">
        <v>0</v>
      </c>
      <c r="BJ50" s="60">
        <v>0</v>
      </c>
      <c r="BK50" s="60">
        <v>0</v>
      </c>
      <c r="BL50" s="60">
        <v>0</v>
      </c>
      <c r="BM50" s="60">
        <v>0</v>
      </c>
      <c r="BN50" s="60">
        <f>BN48/BN7*100</f>
        <v>0.08759281062852638</v>
      </c>
    </row>
    <row r="51" spans="1:66" ht="12.75">
      <c r="A51" s="24"/>
      <c r="B51" s="32" t="s">
        <v>115</v>
      </c>
      <c r="C51" s="60">
        <v>41.784950942627006</v>
      </c>
      <c r="D51" s="60">
        <v>0</v>
      </c>
      <c r="E51" s="60">
        <v>100</v>
      </c>
      <c r="F51" s="60">
        <v>0</v>
      </c>
      <c r="G51" s="60">
        <v>39.285714285714285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  <c r="AK51" s="60">
        <v>0</v>
      </c>
      <c r="AL51" s="60">
        <v>0</v>
      </c>
      <c r="AM51" s="60">
        <v>0</v>
      </c>
      <c r="AN51" s="60">
        <v>0</v>
      </c>
      <c r="AO51" s="60">
        <v>0</v>
      </c>
      <c r="AP51" s="60">
        <v>0</v>
      </c>
      <c r="AQ51" s="60">
        <v>0</v>
      </c>
      <c r="AR51" s="60">
        <v>0</v>
      </c>
      <c r="AS51" s="60">
        <v>0</v>
      </c>
      <c r="AT51" s="60">
        <v>0</v>
      </c>
      <c r="AU51" s="60">
        <v>0</v>
      </c>
      <c r="AV51" s="60">
        <v>0</v>
      </c>
      <c r="AW51" s="60">
        <v>0</v>
      </c>
      <c r="AX51" s="60">
        <v>0</v>
      </c>
      <c r="AY51" s="60">
        <v>0</v>
      </c>
      <c r="AZ51" s="60">
        <v>0</v>
      </c>
      <c r="BA51" s="21">
        <v>0</v>
      </c>
      <c r="BB51" s="21">
        <v>0</v>
      </c>
      <c r="BC51" s="21">
        <v>0</v>
      </c>
      <c r="BD51" s="60">
        <v>0</v>
      </c>
      <c r="BE51" s="60">
        <v>0</v>
      </c>
      <c r="BF51" s="60">
        <v>0</v>
      </c>
      <c r="BG51" s="60">
        <v>0</v>
      </c>
      <c r="BH51" s="60">
        <v>0</v>
      </c>
      <c r="BI51" s="60">
        <v>0</v>
      </c>
      <c r="BJ51" s="60">
        <v>0</v>
      </c>
      <c r="BK51" s="60">
        <v>0</v>
      </c>
      <c r="BL51" s="60">
        <v>0</v>
      </c>
      <c r="BM51" s="60">
        <v>0</v>
      </c>
      <c r="BN51" s="60">
        <f>BN49/BN48*100</f>
        <v>13.378978727015514</v>
      </c>
    </row>
    <row r="52" spans="1:66" ht="12.75">
      <c r="A52" s="14">
        <v>26</v>
      </c>
      <c r="B52" s="15" t="s">
        <v>116</v>
      </c>
      <c r="C52" s="61">
        <v>2053</v>
      </c>
      <c r="D52" s="62">
        <v>18091</v>
      </c>
      <c r="E52" s="61">
        <v>64754</v>
      </c>
      <c r="F52" s="61">
        <v>214</v>
      </c>
      <c r="G52" s="61">
        <v>17100</v>
      </c>
      <c r="H52" s="61">
        <v>32734</v>
      </c>
      <c r="I52" s="61">
        <v>14000</v>
      </c>
      <c r="J52" s="61">
        <v>16889</v>
      </c>
      <c r="K52" s="61">
        <v>10500</v>
      </c>
      <c r="L52" s="61">
        <v>20471</v>
      </c>
      <c r="M52" s="61">
        <v>31500</v>
      </c>
      <c r="N52" s="61">
        <v>32800</v>
      </c>
      <c r="O52" s="61">
        <v>16680</v>
      </c>
      <c r="P52" s="61">
        <v>12874</v>
      </c>
      <c r="Q52" s="61">
        <v>121832</v>
      </c>
      <c r="R52" s="61">
        <v>10457</v>
      </c>
      <c r="S52" s="61">
        <v>117232</v>
      </c>
      <c r="T52" s="61">
        <v>33068</v>
      </c>
      <c r="U52" s="61">
        <v>42866</v>
      </c>
      <c r="V52" s="61">
        <v>43263</v>
      </c>
      <c r="W52" s="61">
        <v>21300</v>
      </c>
      <c r="X52" s="61">
        <v>22800</v>
      </c>
      <c r="Y52" s="62">
        <v>5996</v>
      </c>
      <c r="Z52" s="61">
        <v>42707</v>
      </c>
      <c r="AA52" s="61">
        <v>9453</v>
      </c>
      <c r="AB52" s="61">
        <v>61608</v>
      </c>
      <c r="AC52" s="61">
        <v>74800</v>
      </c>
      <c r="AD52" s="61">
        <v>7125</v>
      </c>
      <c r="AE52" s="61">
        <v>11382</v>
      </c>
      <c r="AF52" s="61">
        <v>7900</v>
      </c>
      <c r="AG52" s="61">
        <v>22845</v>
      </c>
      <c r="AH52" s="61">
        <v>20011</v>
      </c>
      <c r="AI52" s="61">
        <v>6100</v>
      </c>
      <c r="AJ52" s="61">
        <v>23155</v>
      </c>
      <c r="AK52" s="61">
        <v>2523</v>
      </c>
      <c r="AL52" s="61">
        <v>60731</v>
      </c>
      <c r="AM52" s="61">
        <v>24897</v>
      </c>
      <c r="AN52" s="61">
        <v>3213</v>
      </c>
      <c r="AO52" s="62">
        <v>35200</v>
      </c>
      <c r="AP52" s="62">
        <v>4346</v>
      </c>
      <c r="AQ52" s="62">
        <v>2857</v>
      </c>
      <c r="AR52" s="62">
        <v>9708</v>
      </c>
      <c r="AS52" s="62">
        <v>20460</v>
      </c>
      <c r="AT52" s="62">
        <v>48871</v>
      </c>
      <c r="AU52" s="62">
        <v>6628</v>
      </c>
      <c r="AV52" s="62">
        <v>4525</v>
      </c>
      <c r="AW52" s="62">
        <v>19663</v>
      </c>
      <c r="AX52" s="62">
        <v>17946</v>
      </c>
      <c r="AY52" s="62">
        <v>30379</v>
      </c>
      <c r="AZ52" s="62">
        <v>20929</v>
      </c>
      <c r="BA52" s="21">
        <v>21325</v>
      </c>
      <c r="BB52" s="21">
        <v>7600</v>
      </c>
      <c r="BC52" s="21">
        <v>4928</v>
      </c>
      <c r="BD52" s="62">
        <v>1348</v>
      </c>
      <c r="BE52" s="62">
        <v>5520</v>
      </c>
      <c r="BF52" s="62">
        <v>30404</v>
      </c>
      <c r="BG52" s="62">
        <v>10920</v>
      </c>
      <c r="BH52" s="62">
        <v>947</v>
      </c>
      <c r="BI52" s="62">
        <v>700</v>
      </c>
      <c r="BJ52" s="62">
        <v>582</v>
      </c>
      <c r="BK52" s="62">
        <v>248</v>
      </c>
      <c r="BL52" s="62">
        <v>7651</v>
      </c>
      <c r="BM52" s="62">
        <v>0</v>
      </c>
      <c r="BN52" s="61">
        <f>SUM(C52:BM52)</f>
        <v>1401609</v>
      </c>
    </row>
    <row r="53" spans="1:66" ht="12.75">
      <c r="A53" s="14">
        <v>27</v>
      </c>
      <c r="B53" s="64" t="s">
        <v>117</v>
      </c>
      <c r="C53" s="61">
        <v>693</v>
      </c>
      <c r="D53" s="62">
        <v>11156</v>
      </c>
      <c r="E53" s="61">
        <v>35286</v>
      </c>
      <c r="F53" s="61">
        <v>55</v>
      </c>
      <c r="G53" s="61">
        <v>10800</v>
      </c>
      <c r="H53" s="61">
        <v>20871</v>
      </c>
      <c r="I53" s="61">
        <v>6633</v>
      </c>
      <c r="J53" s="61">
        <v>15082</v>
      </c>
      <c r="K53" s="61">
        <v>1500</v>
      </c>
      <c r="L53" s="61">
        <v>12621</v>
      </c>
      <c r="M53" s="61">
        <v>18500</v>
      </c>
      <c r="N53" s="61">
        <v>20700</v>
      </c>
      <c r="O53" s="61">
        <v>10777</v>
      </c>
      <c r="P53" s="61">
        <v>9008</v>
      </c>
      <c r="Q53" s="61">
        <v>77261</v>
      </c>
      <c r="R53" s="61">
        <v>4338</v>
      </c>
      <c r="S53" s="61">
        <v>74341</v>
      </c>
      <c r="T53" s="61">
        <v>19841</v>
      </c>
      <c r="U53" s="61">
        <v>14114</v>
      </c>
      <c r="V53" s="61">
        <v>24803</v>
      </c>
      <c r="W53" s="61">
        <v>12300</v>
      </c>
      <c r="X53" s="61">
        <v>15200</v>
      </c>
      <c r="Y53" s="62">
        <v>4327</v>
      </c>
      <c r="Z53" s="61">
        <v>26714</v>
      </c>
      <c r="AA53" s="61">
        <v>4051</v>
      </c>
      <c r="AB53" s="61">
        <v>35837</v>
      </c>
      <c r="AC53" s="61">
        <v>50800</v>
      </c>
      <c r="AD53" s="61">
        <v>3983</v>
      </c>
      <c r="AE53" s="61">
        <v>9565</v>
      </c>
      <c r="AF53" s="61">
        <v>4400</v>
      </c>
      <c r="AG53" s="61">
        <v>15467</v>
      </c>
      <c r="AH53" s="61">
        <v>15879</v>
      </c>
      <c r="AI53" s="61">
        <v>3800</v>
      </c>
      <c r="AJ53" s="61">
        <v>15999</v>
      </c>
      <c r="AK53" s="61">
        <v>1319</v>
      </c>
      <c r="AL53" s="61">
        <v>17754</v>
      </c>
      <c r="AM53" s="61">
        <v>18131</v>
      </c>
      <c r="AN53" s="61">
        <v>3373</v>
      </c>
      <c r="AO53" s="62">
        <v>37400</v>
      </c>
      <c r="AP53" s="62">
        <v>2602</v>
      </c>
      <c r="AQ53" s="62">
        <v>2211</v>
      </c>
      <c r="AR53" s="62">
        <v>5594</v>
      </c>
      <c r="AS53" s="62">
        <v>13290</v>
      </c>
      <c r="AT53" s="62">
        <v>35171</v>
      </c>
      <c r="AU53" s="62">
        <v>3407</v>
      </c>
      <c r="AV53" s="62">
        <v>3131</v>
      </c>
      <c r="AW53" s="62">
        <v>11108</v>
      </c>
      <c r="AX53" s="62">
        <v>11361</v>
      </c>
      <c r="AY53" s="62">
        <v>20031</v>
      </c>
      <c r="AZ53" s="62">
        <v>14248</v>
      </c>
      <c r="BA53" s="21">
        <v>13622</v>
      </c>
      <c r="BB53" s="21">
        <v>4200</v>
      </c>
      <c r="BC53" s="21">
        <v>2509</v>
      </c>
      <c r="BD53" s="62">
        <v>1540</v>
      </c>
      <c r="BE53" s="62">
        <v>4067</v>
      </c>
      <c r="BF53" s="62">
        <v>14740</v>
      </c>
      <c r="BG53" s="62">
        <v>6912</v>
      </c>
      <c r="BH53" s="62">
        <v>325</v>
      </c>
      <c r="BI53" s="62">
        <v>700</v>
      </c>
      <c r="BJ53" s="62">
        <v>0</v>
      </c>
      <c r="BK53" s="62">
        <v>241</v>
      </c>
      <c r="BL53" s="62">
        <v>1938</v>
      </c>
      <c r="BM53" s="62">
        <v>0</v>
      </c>
      <c r="BN53" s="61">
        <f>SUM(C53:BM53)</f>
        <v>857627</v>
      </c>
    </row>
    <row r="54" spans="1:66" ht="12.75">
      <c r="A54" s="14">
        <v>28</v>
      </c>
      <c r="B54" s="15" t="s">
        <v>118</v>
      </c>
      <c r="C54" s="61">
        <v>2341</v>
      </c>
      <c r="D54" s="62">
        <v>20538</v>
      </c>
      <c r="E54" s="61">
        <v>77243</v>
      </c>
      <c r="F54" s="61">
        <v>283</v>
      </c>
      <c r="G54" s="61">
        <v>18200</v>
      </c>
      <c r="H54" s="61">
        <v>35478</v>
      </c>
      <c r="I54" s="61">
        <v>15802</v>
      </c>
      <c r="J54" s="61">
        <v>17794</v>
      </c>
      <c r="K54" s="61">
        <v>10500</v>
      </c>
      <c r="L54" s="61">
        <v>23109</v>
      </c>
      <c r="M54" s="61">
        <v>39200</v>
      </c>
      <c r="N54" s="61">
        <v>32800</v>
      </c>
      <c r="O54" s="61">
        <v>18950</v>
      </c>
      <c r="P54" s="61">
        <v>15155</v>
      </c>
      <c r="Q54" s="61">
        <v>136508</v>
      </c>
      <c r="R54" s="61">
        <v>12885</v>
      </c>
      <c r="S54" s="61">
        <v>128215</v>
      </c>
      <c r="T54" s="61">
        <v>35299</v>
      </c>
      <c r="U54" s="61">
        <v>50894</v>
      </c>
      <c r="V54" s="61">
        <v>49304</v>
      </c>
      <c r="W54" s="61">
        <v>28900</v>
      </c>
      <c r="X54" s="61">
        <v>25400</v>
      </c>
      <c r="Y54" s="62">
        <v>7279</v>
      </c>
      <c r="Z54" s="61">
        <v>52179</v>
      </c>
      <c r="AA54" s="61">
        <v>10980</v>
      </c>
      <c r="AB54" s="61">
        <v>66670</v>
      </c>
      <c r="AC54" s="61">
        <v>81000</v>
      </c>
      <c r="AD54" s="61">
        <v>8406</v>
      </c>
      <c r="AE54" s="61">
        <v>13164</v>
      </c>
      <c r="AF54" s="61">
        <v>9500</v>
      </c>
      <c r="AG54" s="61">
        <v>31577</v>
      </c>
      <c r="AH54" s="61">
        <v>23508</v>
      </c>
      <c r="AI54" s="61">
        <v>6600</v>
      </c>
      <c r="AJ54" s="61">
        <v>26158</v>
      </c>
      <c r="AK54" s="61">
        <v>2851</v>
      </c>
      <c r="AL54" s="61">
        <v>62483</v>
      </c>
      <c r="AM54" s="61">
        <v>29898</v>
      </c>
      <c r="AN54" s="61">
        <v>3599</v>
      </c>
      <c r="AO54" s="62">
        <v>42800</v>
      </c>
      <c r="AP54" s="62">
        <v>5255</v>
      </c>
      <c r="AQ54" s="62">
        <v>4258</v>
      </c>
      <c r="AR54" s="62">
        <v>10589</v>
      </c>
      <c r="AS54" s="62">
        <v>22659</v>
      </c>
      <c r="AT54" s="62">
        <v>52702</v>
      </c>
      <c r="AU54" s="62">
        <v>8834</v>
      </c>
      <c r="AV54" s="62">
        <v>5091</v>
      </c>
      <c r="AW54" s="62">
        <v>23989</v>
      </c>
      <c r="AX54" s="62">
        <v>19781</v>
      </c>
      <c r="AY54" s="62">
        <v>34299</v>
      </c>
      <c r="AZ54" s="62">
        <v>25870</v>
      </c>
      <c r="BA54" s="21">
        <v>24051</v>
      </c>
      <c r="BB54" s="21">
        <v>8200</v>
      </c>
      <c r="BC54" s="21">
        <v>5182</v>
      </c>
      <c r="BD54" s="62">
        <v>2546</v>
      </c>
      <c r="BE54" s="62">
        <v>6432</v>
      </c>
      <c r="BF54" s="62">
        <v>34252</v>
      </c>
      <c r="BG54" s="62">
        <v>12456</v>
      </c>
      <c r="BH54" s="62">
        <v>1125</v>
      </c>
      <c r="BI54" s="62">
        <v>1000</v>
      </c>
      <c r="BJ54" s="62">
        <v>780</v>
      </c>
      <c r="BK54" s="62">
        <v>1059</v>
      </c>
      <c r="BL54" s="62">
        <v>16633</v>
      </c>
      <c r="BM54" s="62">
        <v>0</v>
      </c>
      <c r="BN54" s="61">
        <f>SUM(C54:BM54)</f>
        <v>1600493</v>
      </c>
    </row>
    <row r="55" spans="1:66" ht="12.75">
      <c r="A55" s="14">
        <v>29</v>
      </c>
      <c r="B55" s="15" t="s">
        <v>119</v>
      </c>
      <c r="C55" s="61">
        <v>-1215</v>
      </c>
      <c r="D55" s="62">
        <v>1037</v>
      </c>
      <c r="E55" s="61">
        <v>20702</v>
      </c>
      <c r="F55" s="61">
        <v>137</v>
      </c>
      <c r="G55" s="61">
        <v>3700</v>
      </c>
      <c r="H55" s="61">
        <v>751</v>
      </c>
      <c r="I55" s="61">
        <v>5192</v>
      </c>
      <c r="J55" s="61">
        <v>-9812</v>
      </c>
      <c r="K55" s="61">
        <v>2600</v>
      </c>
      <c r="L55" s="61">
        <v>4896</v>
      </c>
      <c r="M55" s="61">
        <v>12000</v>
      </c>
      <c r="N55" s="61">
        <v>1700</v>
      </c>
      <c r="O55" s="61">
        <v>779</v>
      </c>
      <c r="P55" s="61">
        <v>2160</v>
      </c>
      <c r="Q55" s="61">
        <v>18440</v>
      </c>
      <c r="R55" s="61">
        <v>5876</v>
      </c>
      <c r="S55" s="61">
        <v>21239</v>
      </c>
      <c r="T55" s="61">
        <v>9422</v>
      </c>
      <c r="U55" s="61">
        <v>26398</v>
      </c>
      <c r="V55" s="61">
        <v>17027</v>
      </c>
      <c r="W55" s="61">
        <v>6400</v>
      </c>
      <c r="X55" s="61">
        <v>5600</v>
      </c>
      <c r="Y55" s="62">
        <v>1065</v>
      </c>
      <c r="Z55" s="61">
        <v>8137</v>
      </c>
      <c r="AA55" s="61">
        <v>3243</v>
      </c>
      <c r="AB55" s="61">
        <v>8130</v>
      </c>
      <c r="AC55" s="61">
        <v>3700</v>
      </c>
      <c r="AD55" s="61">
        <v>914</v>
      </c>
      <c r="AE55" s="61">
        <v>391</v>
      </c>
      <c r="AF55" s="61">
        <v>800</v>
      </c>
      <c r="AG55" s="61">
        <v>5865</v>
      </c>
      <c r="AH55" s="61">
        <v>1785</v>
      </c>
      <c r="AI55" s="61">
        <v>200</v>
      </c>
      <c r="AJ55" s="61">
        <v>4823</v>
      </c>
      <c r="AK55" s="61">
        <v>64</v>
      </c>
      <c r="AL55" s="61">
        <v>32705</v>
      </c>
      <c r="AM55" s="61">
        <v>1187</v>
      </c>
      <c r="AN55" s="61">
        <v>-12174</v>
      </c>
      <c r="AO55" s="62">
        <v>7100</v>
      </c>
      <c r="AP55" s="62">
        <v>1450</v>
      </c>
      <c r="AQ55" s="62">
        <v>585</v>
      </c>
      <c r="AR55" s="62">
        <v>3001</v>
      </c>
      <c r="AS55" s="62">
        <v>4092</v>
      </c>
      <c r="AT55" s="62">
        <v>2624</v>
      </c>
      <c r="AU55" s="62">
        <v>1506</v>
      </c>
      <c r="AV55" s="62">
        <v>768</v>
      </c>
      <c r="AW55" s="62">
        <v>6660</v>
      </c>
      <c r="AX55" s="62">
        <v>3892</v>
      </c>
      <c r="AY55" s="62">
        <v>6543</v>
      </c>
      <c r="AZ55" s="62">
        <v>3822</v>
      </c>
      <c r="BA55" s="21">
        <v>2996</v>
      </c>
      <c r="BB55" s="21">
        <v>700</v>
      </c>
      <c r="BC55" s="21">
        <v>491</v>
      </c>
      <c r="BD55" s="62">
        <v>-1031</v>
      </c>
      <c r="BE55" s="62">
        <v>370</v>
      </c>
      <c r="BF55" s="62">
        <v>6414</v>
      </c>
      <c r="BG55" s="62">
        <v>1727</v>
      </c>
      <c r="BH55" s="62">
        <v>-400</v>
      </c>
      <c r="BI55" s="62">
        <v>-900</v>
      </c>
      <c r="BJ55" s="62">
        <v>346</v>
      </c>
      <c r="BK55" s="62">
        <v>-730</v>
      </c>
      <c r="BL55" s="62">
        <v>1349</v>
      </c>
      <c r="BM55" s="62">
        <v>-400</v>
      </c>
      <c r="BN55" s="61">
        <f>SUM(C55:BM55)</f>
        <v>268839</v>
      </c>
    </row>
    <row r="56" spans="1:67" ht="12.75">
      <c r="A56" s="24"/>
      <c r="B56" s="32" t="s">
        <v>120</v>
      </c>
      <c r="C56" s="60">
        <v>-0.6972187142110532</v>
      </c>
      <c r="D56" s="60">
        <v>0.07852054273823167</v>
      </c>
      <c r="E56" s="60">
        <v>0.7583101573524712</v>
      </c>
      <c r="F56" s="60">
        <v>0.009913456250542707</v>
      </c>
      <c r="G56" s="60">
        <v>0.5187158278424225</v>
      </c>
      <c r="H56" s="60">
        <v>0.05583674258406646</v>
      </c>
      <c r="I56" s="60">
        <v>1.1050158824750058</v>
      </c>
      <c r="J56" s="60">
        <v>-1.0993714356141668</v>
      </c>
      <c r="K56" s="60">
        <v>0.535751081805069</v>
      </c>
      <c r="L56" s="60">
        <v>0.5329376938579911</v>
      </c>
      <c r="M56" s="60">
        <v>1.0643006081591058</v>
      </c>
      <c r="N56" s="60">
        <v>0.10456390699963095</v>
      </c>
      <c r="O56" s="60">
        <v>0.1125181903204024</v>
      </c>
      <c r="P56" s="60">
        <v>0.30871939336639204</v>
      </c>
      <c r="Q56" s="60">
        <v>0.30148009724531555</v>
      </c>
      <c r="R56" s="60">
        <v>1.1466204844256898</v>
      </c>
      <c r="S56" s="60">
        <v>0.452628994681572</v>
      </c>
      <c r="T56" s="60">
        <v>0.7181766453863705</v>
      </c>
      <c r="U56" s="60">
        <v>1.266979531930783</v>
      </c>
      <c r="V56" s="60">
        <v>0.9581375431287099</v>
      </c>
      <c r="W56" s="60">
        <v>0.7348297835696652</v>
      </c>
      <c r="X56" s="60">
        <v>0.5549774540409296</v>
      </c>
      <c r="Y56" s="60">
        <v>0.29838535698375834</v>
      </c>
      <c r="Z56" s="60">
        <v>0.48532542211740737</v>
      </c>
      <c r="AA56" s="60">
        <v>0.8011314159374016</v>
      </c>
      <c r="AB56" s="60">
        <v>0.29624010096212444</v>
      </c>
      <c r="AC56" s="60">
        <v>0.105347075906839</v>
      </c>
      <c r="AD56" s="60">
        <v>0.3431272254935269</v>
      </c>
      <c r="AE56" s="60">
        <v>0.07314768911296735</v>
      </c>
      <c r="AF56" s="60">
        <v>0.2106649111257406</v>
      </c>
      <c r="AG56" s="60">
        <v>0.6304279009223166</v>
      </c>
      <c r="AH56" s="60">
        <v>0.19263352147027402</v>
      </c>
      <c r="AI56" s="60">
        <v>0.08249123530624872</v>
      </c>
      <c r="AJ56" s="60">
        <v>0.418124387453841</v>
      </c>
      <c r="AK56" s="60">
        <v>0.0510141046028273</v>
      </c>
      <c r="AL56" s="60">
        <v>0.7414381519747578</v>
      </c>
      <c r="AM56" s="60">
        <v>0.1051331923290855</v>
      </c>
      <c r="AN56" s="60">
        <v>-5.360400405266348</v>
      </c>
      <c r="AO56" s="60">
        <v>0.2325886129856516</v>
      </c>
      <c r="AP56" s="60">
        <v>0.5570891515532221</v>
      </c>
      <c r="AQ56" s="60">
        <v>0.3395950401709005</v>
      </c>
      <c r="AR56" s="60">
        <v>0.7938397401305695</v>
      </c>
      <c r="AS56" s="60">
        <v>0.48987507706673533</v>
      </c>
      <c r="AT56" s="60">
        <v>0.2230646653753739</v>
      </c>
      <c r="AU56" s="60">
        <v>0.45866320689639417</v>
      </c>
      <c r="AV56" s="60">
        <v>0.677846425419241</v>
      </c>
      <c r="AW56" s="60">
        <v>0.8330868055186371</v>
      </c>
      <c r="AX56" s="60">
        <v>0.5174117977068767</v>
      </c>
      <c r="AY56" s="60">
        <v>0.5017184027825703</v>
      </c>
      <c r="AZ56" s="60">
        <v>0.41834134552236846</v>
      </c>
      <c r="BA56" s="23">
        <v>0.33082016015405885</v>
      </c>
      <c r="BB56" s="23">
        <v>0.21385603822523927</v>
      </c>
      <c r="BC56" s="23">
        <v>0.24594023301710063</v>
      </c>
      <c r="BD56" s="60">
        <v>-0.7504594835586774</v>
      </c>
      <c r="BE56" s="60">
        <v>0.15183473814663132</v>
      </c>
      <c r="BF56" s="60">
        <v>0.49341365088022493</v>
      </c>
      <c r="BG56" s="60">
        <v>0.3730218985669868</v>
      </c>
      <c r="BH56" s="60">
        <v>-0.9372181023676472</v>
      </c>
      <c r="BI56" s="60">
        <v>-1.293066291198529</v>
      </c>
      <c r="BJ56" s="60">
        <v>1.4704944856456788</v>
      </c>
      <c r="BK56" s="60">
        <v>-2.7128974115985653</v>
      </c>
      <c r="BL56" s="60">
        <v>0.27378660678134314</v>
      </c>
      <c r="BM56" s="60">
        <v>-3.8095238095238098</v>
      </c>
      <c r="BN56" s="60">
        <f>BN55/BN7*100</f>
        <v>0.3770606856346293</v>
      </c>
      <c r="BO56" s="65"/>
    </row>
    <row r="57" spans="1:66" ht="12.75">
      <c r="A57" s="24"/>
      <c r="B57" s="32" t="s">
        <v>121</v>
      </c>
      <c r="C57" s="60">
        <v>-2.965974052731357</v>
      </c>
      <c r="D57" s="60">
        <v>0.6174677273376841</v>
      </c>
      <c r="E57" s="60">
        <v>3.0306623626635045</v>
      </c>
      <c r="F57" s="60">
        <v>0.03150873965041398</v>
      </c>
      <c r="G57" s="60">
        <v>5.270655270655271</v>
      </c>
      <c r="H57" s="60">
        <v>0.5386060788616837</v>
      </c>
      <c r="I57" s="60">
        <v>8.304144074980407</v>
      </c>
      <c r="J57" s="60">
        <v>-4.581193388738444</v>
      </c>
      <c r="K57" s="60">
        <v>6.265060240963856</v>
      </c>
      <c r="L57" s="60">
        <v>5.0269521022639765</v>
      </c>
      <c r="M57" s="60">
        <v>5.22420548541576</v>
      </c>
      <c r="N57" s="60">
        <v>0.6197593875318994</v>
      </c>
      <c r="O57" s="60">
        <v>1.1872285300617238</v>
      </c>
      <c r="P57" s="60">
        <v>2.7208485016438457</v>
      </c>
      <c r="Q57" s="60">
        <v>2.069656744510752</v>
      </c>
      <c r="R57" s="60">
        <v>3.645342200605489</v>
      </c>
      <c r="S57" s="60">
        <v>2.949017364476275</v>
      </c>
      <c r="T57" s="60">
        <v>6.907472709544511</v>
      </c>
      <c r="U57" s="60">
        <v>6.3025400683304404</v>
      </c>
      <c r="V57" s="60">
        <v>6.140104144128551</v>
      </c>
      <c r="W57" s="60">
        <v>7.19910011248594</v>
      </c>
      <c r="X57" s="60">
        <v>6.008583690987124</v>
      </c>
      <c r="Y57" s="60">
        <v>2.8162682462449755</v>
      </c>
      <c r="Z57" s="60">
        <v>4.975602000758234</v>
      </c>
      <c r="AA57" s="60">
        <v>2.9028186790071517</v>
      </c>
      <c r="AB57" s="60">
        <v>1.4390501207173656</v>
      </c>
      <c r="AC57" s="60">
        <v>1.0885554574874965</v>
      </c>
      <c r="AD57" s="60">
        <v>2.677682076521943</v>
      </c>
      <c r="AE57" s="60">
        <v>0.5832599907513761</v>
      </c>
      <c r="AF57" s="60">
        <v>0.7104795737122558</v>
      </c>
      <c r="AG57" s="60">
        <v>5.926397477870741</v>
      </c>
      <c r="AH57" s="60">
        <v>2.4958402662229617</v>
      </c>
      <c r="AI57" s="60">
        <v>0.641025641025641</v>
      </c>
      <c r="AJ57" s="60">
        <v>2.969370478682469</v>
      </c>
      <c r="AK57" s="60">
        <v>0.49087283325663444</v>
      </c>
      <c r="AL57" s="60">
        <v>3.9788556759979077</v>
      </c>
      <c r="AM57" s="60">
        <v>1.4125907414018803</v>
      </c>
      <c r="AN57" s="60">
        <v>-67.46093317078578</v>
      </c>
      <c r="AO57" s="60">
        <v>1.0223182145428367</v>
      </c>
      <c r="AP57" s="60">
        <v>5.360047316279758</v>
      </c>
      <c r="AQ57" s="60">
        <v>4.161331626120359</v>
      </c>
      <c r="AR57" s="60">
        <v>4.308315148730906</v>
      </c>
      <c r="AS57" s="60">
        <v>2.876019117233624</v>
      </c>
      <c r="AT57" s="60">
        <v>1.1289420470679343</v>
      </c>
      <c r="AU57" s="60">
        <v>2.167873439951633</v>
      </c>
      <c r="AV57" s="60">
        <v>1.850602409638554</v>
      </c>
      <c r="AW57" s="60">
        <v>6.426710412042845</v>
      </c>
      <c r="AX57" s="60">
        <v>4.98258910282671</v>
      </c>
      <c r="AY57" s="60">
        <v>4.423037923342122</v>
      </c>
      <c r="AZ57" s="60">
        <v>3.3522493049038267</v>
      </c>
      <c r="BA57" s="23">
        <v>1.9160543095233529</v>
      </c>
      <c r="BB57" s="23">
        <v>2.5179856115107913</v>
      </c>
      <c r="BC57" s="23">
        <v>1.3809590774855858</v>
      </c>
      <c r="BD57" s="60">
        <v>-11.97444831591173</v>
      </c>
      <c r="BE57" s="60">
        <v>1.064870776492258</v>
      </c>
      <c r="BF57" s="60">
        <v>1.46660691093347</v>
      </c>
      <c r="BG57" s="60">
        <v>2.7507446283229533</v>
      </c>
      <c r="BH57" s="60">
        <v>-3.1210986267166043</v>
      </c>
      <c r="BI57" s="60">
        <v>-4.891304347826087</v>
      </c>
      <c r="BJ57" s="60">
        <v>2.9456836369828028</v>
      </c>
      <c r="BK57" s="60">
        <v>-3.9523551705468325</v>
      </c>
      <c r="BL57" s="60">
        <v>0.3002127526994668</v>
      </c>
      <c r="BM57" s="60">
        <v>-2.9197080291970803</v>
      </c>
      <c r="BN57" s="60">
        <f>BN55/BN4*100</f>
        <v>2.412283066603051</v>
      </c>
    </row>
    <row r="58" ht="12.75">
      <c r="BA58" s="67"/>
    </row>
    <row r="59" ht="12.75">
      <c r="B59" s="69"/>
    </row>
  </sheetData>
  <mergeCells count="3">
    <mergeCell ref="A1:A2"/>
    <mergeCell ref="B1:B2"/>
    <mergeCell ref="BN1:BN2"/>
  </mergeCells>
  <conditionalFormatting sqref="A31">
    <cfRule type="cellIs" priority="1" dxfId="0" operator="greaterThan" stopIfTrue="1">
      <formula>5</formula>
    </cfRule>
  </conditionalFormatting>
  <conditionalFormatting sqref="C25:AZ25 BD25:BN25">
    <cfRule type="cellIs" priority="2" dxfId="0" operator="greaterThan" stopIfTrue="1">
      <formula>100</formula>
    </cfRule>
  </conditionalFormatting>
  <printOptions/>
  <pageMargins left="0.46" right="0.24" top="1" bottom="1" header="0.5" footer="0.5"/>
  <pageSetup horizontalDpi="600" verticalDpi="600" orientation="landscape" scale="59" r:id="rId1"/>
  <headerFooter alignWithMargins="0">
    <oddHeader>&amp;C&amp;"Arial,Bold"&amp;14Annex: I Key Financial Highlights of Development Banks(Provisional)
&amp;"Arial,Regular"&amp;12For the quarter-ended Ashwin 2066 (Mid Oct, 2009)&amp;Rin 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ITD</cp:lastModifiedBy>
  <dcterms:created xsi:type="dcterms:W3CDTF">2010-04-20T09:03:53Z</dcterms:created>
  <dcterms:modified xsi:type="dcterms:W3CDTF">2010-04-20T09:07:56Z</dcterms:modified>
  <cp:category/>
  <cp:version/>
  <cp:contentType/>
  <cp:contentStatus/>
</cp:coreProperties>
</file>