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tabRatio="801" firstSheet="1" activeTab="1"/>
  </bookViews>
  <sheets>
    <sheet name="Sheet1" sheetId="1" state="hidden" r:id="rId1"/>
    <sheet name="Consolidated" sheetId="2" r:id="rId2"/>
  </sheets>
  <definedNames>
    <definedName name="_xlnm.Print_Titles" localSheetId="1">'Consolidated'!$5:$6</definedName>
  </definedNames>
  <calcPr fullCalcOnLoad="1"/>
</workbook>
</file>

<file path=xl/comments1.xml><?xml version="1.0" encoding="utf-8"?>
<comments xmlns="http://schemas.openxmlformats.org/spreadsheetml/2006/main">
  <authors>
    <author>nrb</author>
  </authors>
  <commentList>
    <comment ref="K29" authorId="0">
      <text>
        <r>
          <rPr>
            <b/>
            <sz val="8"/>
            <rFont val="Tahoma"/>
            <family val="0"/>
          </rPr>
          <t>nrb:</t>
        </r>
        <r>
          <rPr>
            <sz val="8"/>
            <rFont val="Tahoma"/>
            <family val="0"/>
          </rPr>
          <t xml:space="preserve">
kathmandu finance</t>
        </r>
      </text>
    </comment>
    <comment ref="L29" authorId="0">
      <text>
        <r>
          <rPr>
            <b/>
            <sz val="8"/>
            <rFont val="Tahoma"/>
            <family val="0"/>
          </rPr>
          <t>nrb:</t>
        </r>
        <r>
          <rPr>
            <sz val="8"/>
            <rFont val="Tahoma"/>
            <family val="0"/>
          </rPr>
          <t xml:space="preserve">
himalaya finance and saving</t>
        </r>
      </text>
    </comment>
    <comment ref="N29" authorId="0">
      <text>
        <r>
          <rPr>
            <b/>
            <sz val="8"/>
            <rFont val="Tahoma"/>
            <family val="0"/>
          </rPr>
          <t>nrb:</t>
        </r>
        <r>
          <rPr>
            <sz val="8"/>
            <rFont val="Tahoma"/>
            <family val="0"/>
          </rPr>
          <t xml:space="preserve">
Narayani Finance</t>
        </r>
      </text>
    </comment>
    <comment ref="P29" authorId="0">
      <text>
        <r>
          <rPr>
            <b/>
            <sz val="8"/>
            <rFont val="Tahoma"/>
            <family val="0"/>
          </rPr>
          <t>nrb:</t>
        </r>
        <r>
          <rPr>
            <sz val="8"/>
            <rFont val="Tahoma"/>
            <family val="0"/>
          </rPr>
          <t xml:space="preserve">
Paschimanchal finance</t>
        </r>
      </text>
    </comment>
    <comment ref="S29" authorId="0">
      <text>
        <r>
          <rPr>
            <b/>
            <sz val="8"/>
            <rFont val="Tahoma"/>
            <family val="0"/>
          </rPr>
          <t>nrb:</t>
        </r>
        <r>
          <rPr>
            <sz val="8"/>
            <rFont val="Tahoma"/>
            <family val="0"/>
          </rPr>
          <t xml:space="preserve">
Samjhana finance</t>
        </r>
      </text>
    </comment>
    <comment ref="X29" authorId="0">
      <text>
        <r>
          <rPr>
            <b/>
            <sz val="8"/>
            <rFont val="Tahoma"/>
            <family val="0"/>
          </rPr>
          <t>nrb:</t>
        </r>
        <r>
          <rPr>
            <sz val="8"/>
            <rFont val="Tahoma"/>
            <family val="0"/>
          </rPr>
          <t xml:space="preserve">
Inbesta Finance</t>
        </r>
      </text>
    </comment>
    <comment ref="AI29" authorId="0">
      <text>
        <r>
          <rPr>
            <b/>
            <sz val="8"/>
            <rFont val="Tahoma"/>
            <family val="0"/>
          </rPr>
          <t>nrb:</t>
        </r>
        <r>
          <rPr>
            <sz val="8"/>
            <rFont val="Tahoma"/>
            <family val="0"/>
          </rPr>
          <t xml:space="preserve">
Merchant Finace</t>
        </r>
      </text>
    </comment>
  </commentList>
</comments>
</file>

<file path=xl/sharedStrings.xml><?xml version="1.0" encoding="utf-8"?>
<sst xmlns="http://schemas.openxmlformats.org/spreadsheetml/2006/main" count="639" uniqueCount="210">
  <si>
    <t xml:space="preserve">N D B </t>
  </si>
  <si>
    <t>Udhyam</t>
  </si>
  <si>
    <t>Malika</t>
  </si>
  <si>
    <t>DCBL</t>
  </si>
  <si>
    <t>United</t>
  </si>
  <si>
    <t>NCSID</t>
  </si>
  <si>
    <t>Narayani</t>
  </si>
  <si>
    <t>Paschima.</t>
  </si>
  <si>
    <t>Sahayogi</t>
  </si>
  <si>
    <t>Pashupati</t>
  </si>
  <si>
    <t>Karnali</t>
  </si>
  <si>
    <t>Tribeni</t>
  </si>
  <si>
    <t>Annapurna</t>
  </si>
  <si>
    <t>Bhrikuti</t>
  </si>
  <si>
    <t>Subeksha</t>
  </si>
  <si>
    <t>Bageshwori</t>
  </si>
  <si>
    <t>Sanima</t>
  </si>
  <si>
    <t>GauriShan.</t>
  </si>
  <si>
    <t>Gurkha</t>
  </si>
  <si>
    <t>Gandaki</t>
  </si>
  <si>
    <t>Infrastruc.</t>
  </si>
  <si>
    <t>Business</t>
  </si>
  <si>
    <t>Biratlaxmi</t>
  </si>
  <si>
    <t xml:space="preserve">Excel </t>
  </si>
  <si>
    <t>Western</t>
  </si>
  <si>
    <t>Himchuli</t>
  </si>
  <si>
    <t>Araniko</t>
  </si>
  <si>
    <t>NDEP</t>
  </si>
  <si>
    <t>Clean Energy</t>
  </si>
  <si>
    <t>Miteri</t>
  </si>
  <si>
    <t>Tinau</t>
  </si>
  <si>
    <t>Gaidakot</t>
  </si>
  <si>
    <t>Muktinath</t>
  </si>
  <si>
    <t>Sewa</t>
  </si>
  <si>
    <t>Date of Estd</t>
  </si>
  <si>
    <t>Paid up Capital</t>
  </si>
  <si>
    <t>Core Capital</t>
  </si>
  <si>
    <t>Unit</t>
  </si>
  <si>
    <t>Date</t>
  </si>
  <si>
    <t>Rs. '000</t>
  </si>
  <si>
    <t>Capital Fund</t>
  </si>
  <si>
    <t>%</t>
  </si>
  <si>
    <t>Resource Mobilization</t>
  </si>
  <si>
    <t>Deposits</t>
  </si>
  <si>
    <t>Credit</t>
  </si>
  <si>
    <t>C/D Ratio</t>
  </si>
  <si>
    <t>Profitability:</t>
  </si>
  <si>
    <t xml:space="preserve">      ROE</t>
  </si>
  <si>
    <t xml:space="preserve">      ROA</t>
  </si>
  <si>
    <t>NPA</t>
  </si>
  <si>
    <t>Times</t>
  </si>
  <si>
    <t>Liquid Assets</t>
  </si>
  <si>
    <t>Resource</t>
  </si>
  <si>
    <t>Core capital</t>
  </si>
  <si>
    <t>Development Banks Analysis</t>
  </si>
  <si>
    <t>Finance Companies Analysis</t>
  </si>
  <si>
    <t>NAWAS</t>
  </si>
  <si>
    <t xml:space="preserve"> NF&amp;S</t>
  </si>
  <si>
    <t xml:space="preserve">  NIDC</t>
  </si>
  <si>
    <t xml:space="preserve">     NFC</t>
  </si>
  <si>
    <t xml:space="preserve">     AFC</t>
  </si>
  <si>
    <t xml:space="preserve">   NSM</t>
  </si>
  <si>
    <t xml:space="preserve">     PFC</t>
  </si>
  <si>
    <t>MFL</t>
  </si>
  <si>
    <t xml:space="preserve">    KAFL</t>
  </si>
  <si>
    <t>HIFL</t>
  </si>
  <si>
    <t>UFL</t>
  </si>
  <si>
    <t>NAFC</t>
  </si>
  <si>
    <t>GOFC</t>
  </si>
  <si>
    <t>PAFL</t>
  </si>
  <si>
    <t xml:space="preserve"> NH&amp;MF</t>
  </si>
  <si>
    <t xml:space="preserve">  UvFL</t>
  </si>
  <si>
    <t>SAFL</t>
  </si>
  <si>
    <t>GoodFL</t>
  </si>
  <si>
    <t>SdhF</t>
  </si>
  <si>
    <t>Sri</t>
  </si>
  <si>
    <t>LubF</t>
  </si>
  <si>
    <t>InvtF</t>
  </si>
  <si>
    <t>Yeti</t>
  </si>
  <si>
    <t>StdF</t>
  </si>
  <si>
    <t xml:space="preserve"> AceF</t>
  </si>
  <si>
    <t xml:space="preserve">  IntFL </t>
  </si>
  <si>
    <t>MaF</t>
  </si>
  <si>
    <t xml:space="preserve">   LpF</t>
  </si>
  <si>
    <t>BhF</t>
  </si>
  <si>
    <t>UntF</t>
  </si>
  <si>
    <t xml:space="preserve">   GnF</t>
  </si>
  <si>
    <t xml:space="preserve">    NSLMB</t>
  </si>
  <si>
    <t>MrctF</t>
  </si>
  <si>
    <t>AlpF</t>
  </si>
  <si>
    <t>NMB</t>
  </si>
  <si>
    <t>NvdgF</t>
  </si>
  <si>
    <t>PkF</t>
  </si>
  <si>
    <t xml:space="preserve">    JkF</t>
  </si>
  <si>
    <t xml:space="preserve">   CnF</t>
  </si>
  <si>
    <t xml:space="preserve">     PrF</t>
  </si>
  <si>
    <t xml:space="preserve">  ArF</t>
  </si>
  <si>
    <t xml:space="preserve">  MPr</t>
  </si>
  <si>
    <t xml:space="preserve"> BtF </t>
  </si>
  <si>
    <t xml:space="preserve"> NeBan</t>
  </si>
  <si>
    <t>SrjF</t>
  </si>
  <si>
    <t>Om</t>
  </si>
  <si>
    <t>CosF</t>
  </si>
  <si>
    <t>WMBF</t>
  </si>
  <si>
    <t>CMBF</t>
  </si>
  <si>
    <t>CrsF</t>
  </si>
  <si>
    <t>RMBF</t>
  </si>
  <si>
    <t>GMBF</t>
  </si>
  <si>
    <t>PtnF</t>
  </si>
  <si>
    <t>KIST</t>
  </si>
  <si>
    <t>Fewa</t>
  </si>
  <si>
    <t>Everest</t>
  </si>
  <si>
    <t>Birgunj</t>
  </si>
  <si>
    <t>Prudential</t>
  </si>
  <si>
    <t>ICFC</t>
  </si>
  <si>
    <t>IME</t>
  </si>
  <si>
    <t>Sagarm.</t>
  </si>
  <si>
    <t>Shikhar</t>
  </si>
  <si>
    <t>Civil</t>
  </si>
  <si>
    <t>Pravu</t>
  </si>
  <si>
    <t>Emperial</t>
  </si>
  <si>
    <t>Kuber</t>
  </si>
  <si>
    <t>Nepex</t>
  </si>
  <si>
    <t>Valley</t>
  </si>
  <si>
    <t>Seti</t>
  </si>
  <si>
    <t>Hama</t>
  </si>
  <si>
    <t>Reliable</t>
  </si>
  <si>
    <t>Lord Buddha</t>
  </si>
  <si>
    <t>assets</t>
  </si>
  <si>
    <t>Net profit</t>
  </si>
  <si>
    <t>Equity</t>
  </si>
  <si>
    <t>ROA</t>
  </si>
  <si>
    <t>ROE</t>
  </si>
  <si>
    <t>Siddhartha</t>
  </si>
  <si>
    <t>Rank</t>
  </si>
  <si>
    <t>Name</t>
  </si>
  <si>
    <t>Nepal Awas</t>
  </si>
  <si>
    <t>Nepal Finance</t>
  </si>
  <si>
    <t>NIDC Capital</t>
  </si>
  <si>
    <t>National</t>
  </si>
  <si>
    <t>Peoples</t>
  </si>
  <si>
    <t>Mercantile</t>
  </si>
  <si>
    <t>Kathmandu</t>
  </si>
  <si>
    <t>Union</t>
  </si>
  <si>
    <t>Nepal Housing</t>
  </si>
  <si>
    <t>Universal</t>
  </si>
  <si>
    <t>Goodwill</t>
  </si>
  <si>
    <t>Standard</t>
  </si>
  <si>
    <t>Lalitpur</t>
  </si>
  <si>
    <t>Bhajuratna</t>
  </si>
  <si>
    <t>Navadurga</t>
  </si>
  <si>
    <t>Central</t>
  </si>
  <si>
    <t>Premier</t>
  </si>
  <si>
    <t>Srijana</t>
  </si>
  <si>
    <t>Capital</t>
  </si>
  <si>
    <t>Royal</t>
  </si>
  <si>
    <t>Guheswori</t>
  </si>
  <si>
    <t>Imperial</t>
  </si>
  <si>
    <t>Nepal Express</t>
  </si>
  <si>
    <t>Api</t>
  </si>
  <si>
    <t>CD Ratio</t>
  </si>
  <si>
    <t>Himalaya*</t>
  </si>
  <si>
    <t>Gorkha*</t>
  </si>
  <si>
    <t>Siddartha*</t>
  </si>
  <si>
    <t>Lumbini*</t>
  </si>
  <si>
    <t>Investa*</t>
  </si>
  <si>
    <t>General*</t>
  </si>
  <si>
    <t>Nepal Srilanka*</t>
  </si>
  <si>
    <t>Merchant*</t>
  </si>
  <si>
    <t>Alpic Everest*</t>
  </si>
  <si>
    <t>Janaki*</t>
  </si>
  <si>
    <t>Pokhara*</t>
  </si>
  <si>
    <t>Arun*</t>
  </si>
  <si>
    <t>Butwal*</t>
  </si>
  <si>
    <t>World Merchant*</t>
  </si>
  <si>
    <t>Patan*</t>
  </si>
  <si>
    <t>Everest*</t>
  </si>
  <si>
    <t>Civil*</t>
  </si>
  <si>
    <t>Prabhu*</t>
  </si>
  <si>
    <t>Kuber*</t>
  </si>
  <si>
    <t>Seti*</t>
  </si>
  <si>
    <t>Hama*</t>
  </si>
  <si>
    <t>Namaste*</t>
  </si>
  <si>
    <t>CD Ratio (%)</t>
  </si>
  <si>
    <t>Nepal Share Markets</t>
  </si>
  <si>
    <t>Paschimanchal*</t>
  </si>
  <si>
    <t>ILFC</t>
  </si>
  <si>
    <t>Multipurpose*</t>
  </si>
  <si>
    <t>Crystal*</t>
  </si>
  <si>
    <t>Sagarmatha</t>
  </si>
  <si>
    <t>E.S.N</t>
  </si>
  <si>
    <t>NPL%</t>
  </si>
  <si>
    <t>E.S.N.</t>
  </si>
  <si>
    <t>CC %</t>
  </si>
  <si>
    <t xml:space="preserve">Loan </t>
  </si>
  <si>
    <t>LA Ratio</t>
  </si>
  <si>
    <t>Samjhana*</t>
  </si>
  <si>
    <t>KIST Merchant</t>
  </si>
  <si>
    <t>Cosmic Merchant*</t>
  </si>
  <si>
    <t>Shree Investment</t>
  </si>
  <si>
    <t>Mahalaxmi</t>
  </si>
  <si>
    <t>Nepal Rastra Bank</t>
  </si>
  <si>
    <t>Financial Institutions Supervision Department</t>
  </si>
  <si>
    <t xml:space="preserve">Deposit </t>
  </si>
  <si>
    <t>Core Capital (%)</t>
  </si>
  <si>
    <t xml:space="preserve"> Deposits (Rs in '000)</t>
  </si>
  <si>
    <t>Loan and Advances (Rs in '000)</t>
  </si>
  <si>
    <t>NPL (%)</t>
  </si>
  <si>
    <t>Liquid Assets to Deposit (%)</t>
  </si>
  <si>
    <t>Ranking of Finance Companies By Major Financial Indicator F.Y. 2063/64 (Mid July 2007)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</si>
</sst>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%"/>
    <numFmt numFmtId="177" formatCode="_(* #,##0.000_);_(* \(#,##0.000\);_(* &quot;-&quot;??_);_(@_)"/>
  </numFmts>
  <fonts count="13">
    <font>
      <sz val="10"/>
      <name val="Arial"/>
      <family val="0"/>
    </font>
    <font>
      <sz val="10"/>
      <color indexed="63"/>
      <name val="Century Gothic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Bookman Old Style"/>
      <family val="1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165" fontId="0" fillId="0" borderId="0" xfId="15" applyNumberFormat="1" applyFill="1" applyAlignment="1">
      <alignment/>
    </xf>
    <xf numFmtId="165" fontId="0" fillId="0" borderId="0" xfId="15" applyNumberFormat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Fill="1" applyAlignment="1">
      <alignment/>
    </xf>
    <xf numFmtId="0" fontId="1" fillId="3" borderId="0" xfId="0" applyFont="1" applyFill="1" applyBorder="1" applyAlignment="1" applyProtection="1">
      <alignment/>
      <protection/>
    </xf>
    <xf numFmtId="0" fontId="1" fillId="3" borderId="3" xfId="0" applyFont="1" applyFill="1" applyBorder="1" applyAlignment="1" applyProtection="1">
      <alignment/>
      <protection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2" borderId="2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4" fontId="5" fillId="4" borderId="8" xfId="0" applyNumberFormat="1" applyFont="1" applyFill="1" applyBorder="1" applyAlignment="1">
      <alignment horizontal="center"/>
    </xf>
    <xf numFmtId="14" fontId="5" fillId="5" borderId="8" xfId="0" applyNumberFormat="1" applyFont="1" applyFill="1" applyBorder="1" applyAlignment="1">
      <alignment horizontal="center"/>
    </xf>
    <xf numFmtId="14" fontId="0" fillId="5" borderId="8" xfId="0" applyNumberFormat="1" applyFont="1" applyFill="1" applyBorder="1" applyAlignment="1">
      <alignment horizontal="center"/>
    </xf>
    <xf numFmtId="14" fontId="0" fillId="4" borderId="8" xfId="0" applyNumberFormat="1" applyFont="1" applyFill="1" applyBorder="1" applyAlignment="1">
      <alignment horizontal="center"/>
    </xf>
    <xf numFmtId="0" fontId="0" fillId="6" borderId="0" xfId="0" applyFill="1" applyAlignment="1">
      <alignment/>
    </xf>
    <xf numFmtId="14" fontId="0" fillId="7" borderId="8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10" fontId="0" fillId="0" borderId="0" xfId="15" applyNumberFormat="1" applyFill="1" applyAlignment="1">
      <alignment/>
    </xf>
    <xf numFmtId="10" fontId="0" fillId="0" borderId="0" xfId="15" applyNumberFormat="1" applyAlignment="1">
      <alignment/>
    </xf>
    <xf numFmtId="0" fontId="0" fillId="0" borderId="0" xfId="15" applyNumberFormat="1" applyFill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3" fontId="10" fillId="0" borderId="11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Alignment="1">
      <alignment/>
    </xf>
    <xf numFmtId="2" fontId="10" fillId="0" borderId="1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53"/>
  <sheetViews>
    <sheetView workbookViewId="0" topLeftCell="A2">
      <pane xSplit="2" ySplit="2" topLeftCell="C4" activePane="bottomRight" state="frozen"/>
      <selection pane="topLeft" activeCell="A2" sqref="A2"/>
      <selection pane="topRight" activeCell="C2" sqref="C2"/>
      <selection pane="bottomLeft" activeCell="A4" sqref="A4"/>
      <selection pane="bottomRight" activeCell="A13" sqref="A13"/>
    </sheetView>
  </sheetViews>
  <sheetFormatPr defaultColWidth="9.140625" defaultRowHeight="12.75"/>
  <cols>
    <col min="1" max="1" width="19.57421875" style="0" bestFit="1" customWidth="1"/>
    <col min="2" max="2" width="11.28125" style="0" customWidth="1"/>
    <col min="3" max="3" width="15.57421875" style="1" bestFit="1" customWidth="1"/>
    <col min="4" max="4" width="12.421875" style="0" bestFit="1" customWidth="1"/>
    <col min="5" max="5" width="12.8515625" style="0" bestFit="1" customWidth="1"/>
    <col min="6" max="6" width="11.57421875" style="0" bestFit="1" customWidth="1"/>
    <col min="7" max="7" width="13.00390625" style="0" bestFit="1" customWidth="1"/>
    <col min="8" max="8" width="13.57421875" style="0" bestFit="1" customWidth="1"/>
    <col min="9" max="9" width="12.421875" style="0" bestFit="1" customWidth="1"/>
    <col min="10" max="10" width="11.8515625" style="0" bestFit="1" customWidth="1"/>
    <col min="11" max="11" width="12.421875" style="0" bestFit="1" customWidth="1"/>
    <col min="12" max="12" width="11.57421875" style="0" bestFit="1" customWidth="1"/>
    <col min="13" max="13" width="12.8515625" style="0" bestFit="1" customWidth="1"/>
    <col min="14" max="14" width="12.57421875" style="0" bestFit="1" customWidth="1"/>
    <col min="15" max="15" width="12.421875" style="0" bestFit="1" customWidth="1"/>
    <col min="16" max="16" width="11.57421875" style="0" bestFit="1" customWidth="1"/>
    <col min="17" max="17" width="12.57421875" style="0" bestFit="1" customWidth="1"/>
    <col min="18" max="18" width="12.421875" style="0" bestFit="1" customWidth="1"/>
    <col min="19" max="19" width="11.8515625" style="0" bestFit="1" customWidth="1"/>
    <col min="20" max="20" width="13.00390625" style="0" bestFit="1" customWidth="1"/>
    <col min="21" max="21" width="11.8515625" style="0" bestFit="1" customWidth="1"/>
    <col min="22" max="22" width="13.00390625" style="0" bestFit="1" customWidth="1"/>
    <col min="23" max="23" width="12.421875" style="0" bestFit="1" customWidth="1"/>
    <col min="24" max="24" width="12.57421875" style="0" bestFit="1" customWidth="1"/>
    <col min="25" max="25" width="12.421875" style="0" bestFit="1" customWidth="1"/>
    <col min="26" max="26" width="12.28125" style="0" bestFit="1" customWidth="1"/>
    <col min="27" max="28" width="12.8515625" style="0" bestFit="1" customWidth="1"/>
    <col min="29" max="29" width="12.57421875" style="0" bestFit="1" customWidth="1"/>
    <col min="30" max="30" width="12.28125" style="0" bestFit="1" customWidth="1"/>
    <col min="31" max="33" width="12.421875" style="0" bestFit="1" customWidth="1"/>
    <col min="34" max="34" width="14.57421875" style="0" bestFit="1" customWidth="1"/>
    <col min="35" max="35" width="12.421875" style="0" bestFit="1" customWidth="1"/>
    <col min="36" max="36" width="11.57421875" style="0" bestFit="1" customWidth="1"/>
    <col min="37" max="37" width="12.8515625" style="0" bestFit="1" customWidth="1"/>
    <col min="38" max="38" width="11.28125" style="0" bestFit="1" customWidth="1"/>
    <col min="39" max="44" width="11.7109375" style="0" bestFit="1" customWidth="1"/>
    <col min="45" max="45" width="11.28125" style="0" bestFit="1" customWidth="1"/>
    <col min="46" max="46" width="12.28125" style="0" bestFit="1" customWidth="1"/>
    <col min="47" max="48" width="11.7109375" style="0" bestFit="1" customWidth="1"/>
    <col min="49" max="49" width="11.28125" style="0" bestFit="1" customWidth="1"/>
    <col min="50" max="50" width="11.7109375" style="0" bestFit="1" customWidth="1"/>
    <col min="51" max="52" width="12.140625" style="0" bestFit="1" customWidth="1"/>
    <col min="53" max="54" width="11.7109375" style="0" bestFit="1" customWidth="1"/>
    <col min="55" max="55" width="11.57421875" style="0" bestFit="1" customWidth="1"/>
    <col min="56" max="56" width="12.8515625" style="0" bestFit="1" customWidth="1"/>
    <col min="57" max="57" width="11.7109375" style="0" bestFit="1" customWidth="1"/>
    <col min="58" max="59" width="11.28125" style="0" bestFit="1" customWidth="1"/>
    <col min="60" max="60" width="11.7109375" style="0" bestFit="1" customWidth="1"/>
    <col min="61" max="61" width="12.140625" style="0" bestFit="1" customWidth="1"/>
    <col min="62" max="63" width="11.7109375" style="0" bestFit="1" customWidth="1"/>
    <col min="64" max="64" width="11.28125" style="0" bestFit="1" customWidth="1"/>
    <col min="65" max="65" width="11.7109375" style="0" bestFit="1" customWidth="1"/>
    <col min="66" max="66" width="11.28125" style="0" bestFit="1" customWidth="1"/>
    <col min="67" max="68" width="12.140625" style="0" bestFit="1" customWidth="1"/>
    <col min="69" max="69" width="11.140625" style="0" bestFit="1" customWidth="1"/>
    <col min="70" max="70" width="11.7109375" style="0" bestFit="1" customWidth="1"/>
    <col min="71" max="71" width="11.140625" style="0" bestFit="1" customWidth="1"/>
    <col min="72" max="72" width="11.57421875" style="0" bestFit="1" customWidth="1"/>
    <col min="73" max="73" width="12.140625" style="0" bestFit="1" customWidth="1"/>
    <col min="74" max="74" width="12.7109375" style="0" bestFit="1" customWidth="1"/>
    <col min="75" max="75" width="9.28125" style="0" bestFit="1" customWidth="1"/>
  </cols>
  <sheetData>
    <row r="1" spans="1:8" ht="20.25">
      <c r="A1" s="44" t="s">
        <v>54</v>
      </c>
      <c r="B1" s="45"/>
      <c r="C1" s="45"/>
      <c r="D1" s="45"/>
      <c r="E1" s="45"/>
      <c r="F1" s="45"/>
      <c r="G1" s="45"/>
      <c r="H1" s="45"/>
    </row>
    <row r="2" ht="13.5" thickBot="1">
      <c r="A2" s="12"/>
    </row>
    <row r="3" spans="1:37" s="12" customFormat="1" ht="13.5" thickBot="1">
      <c r="A3" s="15"/>
      <c r="B3" s="15" t="s">
        <v>37</v>
      </c>
      <c r="C3" s="13" t="s">
        <v>0</v>
      </c>
      <c r="D3" s="13" t="s">
        <v>1</v>
      </c>
      <c r="E3" s="13" t="s">
        <v>2</v>
      </c>
      <c r="F3" s="13" t="s">
        <v>133</v>
      </c>
      <c r="G3" s="13" t="s">
        <v>3</v>
      </c>
      <c r="H3" s="13" t="s">
        <v>4</v>
      </c>
      <c r="I3" s="13" t="s">
        <v>5</v>
      </c>
      <c r="J3" s="13" t="s">
        <v>6</v>
      </c>
      <c r="K3" s="13" t="s">
        <v>7</v>
      </c>
      <c r="L3" s="13" t="s">
        <v>8</v>
      </c>
      <c r="M3" s="13" t="s">
        <v>9</v>
      </c>
      <c r="N3" s="13" t="s">
        <v>10</v>
      </c>
      <c r="O3" s="13" t="s">
        <v>11</v>
      </c>
      <c r="P3" s="13" t="s">
        <v>12</v>
      </c>
      <c r="Q3" s="13" t="s">
        <v>13</v>
      </c>
      <c r="R3" s="13" t="s">
        <v>14</v>
      </c>
      <c r="S3" s="13" t="s">
        <v>15</v>
      </c>
      <c r="T3" s="13" t="s">
        <v>16</v>
      </c>
      <c r="U3" s="13" t="s">
        <v>17</v>
      </c>
      <c r="V3" s="13" t="s">
        <v>18</v>
      </c>
      <c r="W3" s="13" t="s">
        <v>19</v>
      </c>
      <c r="X3" s="13" t="s">
        <v>20</v>
      </c>
      <c r="Y3" s="13" t="s">
        <v>21</v>
      </c>
      <c r="Z3" s="13" t="s">
        <v>22</v>
      </c>
      <c r="AA3" s="13" t="s">
        <v>23</v>
      </c>
      <c r="AB3" s="13" t="s">
        <v>24</v>
      </c>
      <c r="AC3" s="13" t="s">
        <v>25</v>
      </c>
      <c r="AD3" s="13" t="s">
        <v>26</v>
      </c>
      <c r="AE3" s="13" t="s">
        <v>27</v>
      </c>
      <c r="AF3" s="13" t="s">
        <v>28</v>
      </c>
      <c r="AG3" s="13" t="s">
        <v>29</v>
      </c>
      <c r="AH3" s="13" t="s">
        <v>30</v>
      </c>
      <c r="AI3" s="13" t="s">
        <v>31</v>
      </c>
      <c r="AJ3" s="13" t="s">
        <v>32</v>
      </c>
      <c r="AK3" s="14" t="s">
        <v>33</v>
      </c>
    </row>
    <row r="4" spans="1:37" ht="13.5" thickBot="1">
      <c r="A4" s="16" t="s">
        <v>34</v>
      </c>
      <c r="B4" s="16" t="s">
        <v>38</v>
      </c>
      <c r="C4" s="18">
        <v>36156</v>
      </c>
      <c r="D4" s="19">
        <v>36213</v>
      </c>
      <c r="E4" s="18">
        <v>36156</v>
      </c>
      <c r="F4" s="19">
        <v>36027</v>
      </c>
      <c r="G4" s="18">
        <v>36914</v>
      </c>
      <c r="H4" s="19">
        <v>37331</v>
      </c>
      <c r="I4" s="18">
        <v>37061</v>
      </c>
      <c r="J4" s="19">
        <v>37181</v>
      </c>
      <c r="K4" s="18">
        <v>37682</v>
      </c>
      <c r="L4" s="19">
        <v>37915</v>
      </c>
      <c r="M4" s="18">
        <v>37987</v>
      </c>
      <c r="N4" s="19">
        <v>38031</v>
      </c>
      <c r="O4" s="18">
        <v>38194</v>
      </c>
      <c r="P4" s="19">
        <v>38222</v>
      </c>
      <c r="Q4" s="18">
        <v>38218</v>
      </c>
      <c r="R4" s="19">
        <v>38244</v>
      </c>
      <c r="S4" s="18">
        <v>38279</v>
      </c>
      <c r="T4" s="19">
        <v>38317</v>
      </c>
      <c r="U4" s="18">
        <v>38320</v>
      </c>
      <c r="V4" s="19">
        <v>38322</v>
      </c>
      <c r="W4" s="18">
        <v>38371</v>
      </c>
      <c r="X4" s="19">
        <v>38471</v>
      </c>
      <c r="Y4" s="18">
        <v>38482</v>
      </c>
      <c r="Z4" s="19">
        <v>38483</v>
      </c>
      <c r="AA4" s="18">
        <v>38554</v>
      </c>
      <c r="AB4" s="19">
        <v>38610</v>
      </c>
      <c r="AC4" s="18">
        <v>38663</v>
      </c>
      <c r="AD4" s="19">
        <v>38904</v>
      </c>
      <c r="AE4" s="18">
        <v>38915</v>
      </c>
      <c r="AF4" s="19">
        <v>38966</v>
      </c>
      <c r="AG4" s="19">
        <v>38966</v>
      </c>
      <c r="AH4" s="19">
        <v>39003</v>
      </c>
      <c r="AI4" s="18">
        <v>39069</v>
      </c>
      <c r="AJ4" s="19">
        <v>39069</v>
      </c>
      <c r="AK4" s="18">
        <v>39138</v>
      </c>
    </row>
    <row r="5" spans="1:37" ht="12.75">
      <c r="A5" s="16" t="s">
        <v>35</v>
      </c>
      <c r="B5" s="16" t="s">
        <v>39</v>
      </c>
      <c r="C5" s="4">
        <v>160000</v>
      </c>
      <c r="D5" s="5">
        <v>15000</v>
      </c>
      <c r="E5" s="5">
        <v>35000</v>
      </c>
      <c r="F5" s="5">
        <v>50000</v>
      </c>
      <c r="G5" s="5">
        <v>268800</v>
      </c>
      <c r="H5" s="5">
        <v>3500</v>
      </c>
      <c r="I5" s="5">
        <v>112000</v>
      </c>
      <c r="J5" s="5">
        <v>20000</v>
      </c>
      <c r="K5" s="5">
        <v>50000</v>
      </c>
      <c r="L5" s="5">
        <v>20000</v>
      </c>
      <c r="M5" s="5">
        <v>29000</v>
      </c>
      <c r="N5" s="5">
        <v>15100</v>
      </c>
      <c r="O5" s="5">
        <v>35000</v>
      </c>
      <c r="P5" s="5">
        <v>30600</v>
      </c>
      <c r="Q5" s="5">
        <v>21400</v>
      </c>
      <c r="R5" s="5">
        <v>14000</v>
      </c>
      <c r="S5" s="5">
        <v>30000</v>
      </c>
      <c r="T5" s="5">
        <v>320000</v>
      </c>
      <c r="U5" s="5">
        <v>18300</v>
      </c>
      <c r="V5" s="5">
        <v>320000</v>
      </c>
      <c r="W5" s="5">
        <v>50000</v>
      </c>
      <c r="X5" s="5">
        <v>56000</v>
      </c>
      <c r="Y5" s="5">
        <v>30000</v>
      </c>
      <c r="Z5" s="5">
        <v>30000</v>
      </c>
      <c r="AA5" s="5">
        <v>14000</v>
      </c>
      <c r="AB5" s="5">
        <v>10800</v>
      </c>
      <c r="AC5" s="5">
        <v>18000</v>
      </c>
      <c r="AD5" s="5">
        <v>15400</v>
      </c>
      <c r="AE5" s="5">
        <v>192000</v>
      </c>
      <c r="AF5" s="5">
        <v>163200</v>
      </c>
      <c r="AG5" s="5">
        <v>15800</v>
      </c>
      <c r="AH5" s="5">
        <v>21000</v>
      </c>
      <c r="AI5" s="5">
        <v>14000</v>
      </c>
      <c r="AJ5" s="5">
        <v>13000</v>
      </c>
      <c r="AK5" s="5">
        <v>12000</v>
      </c>
    </row>
    <row r="6" spans="1:37" ht="12.75">
      <c r="A6" s="16" t="s">
        <v>36</v>
      </c>
      <c r="B6" s="16" t="s">
        <v>41</v>
      </c>
      <c r="C6" s="7">
        <f>-0.275039723722186</f>
        <v>-0.275039723722186</v>
      </c>
      <c r="D6" s="6">
        <f>0.204941731981849</f>
        <v>0.204941731981849</v>
      </c>
      <c r="E6" s="6">
        <v>0.10583698613537494</v>
      </c>
      <c r="F6" s="6">
        <v>0.17095466513760132</v>
      </c>
      <c r="G6" s="6">
        <v>0.13211965081086424</v>
      </c>
      <c r="H6" s="6">
        <v>0.004804149131809322</v>
      </c>
      <c r="I6" s="6">
        <v>-0.18267679877587212</v>
      </c>
      <c r="J6" s="6">
        <v>0.10620062602474288</v>
      </c>
      <c r="K6" s="6">
        <v>0.1353171447853358</v>
      </c>
      <c r="L6" s="6">
        <v>0.16234001063641199</v>
      </c>
      <c r="M6" s="6">
        <v>0.1679532138148357</v>
      </c>
      <c r="N6" s="6">
        <v>0.09045966130219837</v>
      </c>
      <c r="O6" s="6">
        <v>0.18461267261730355</v>
      </c>
      <c r="P6" s="6">
        <v>0.17613299030279042</v>
      </c>
      <c r="Q6" s="6">
        <v>0.10358885250284033</v>
      </c>
      <c r="R6" s="6">
        <v>0.10461965084767126</v>
      </c>
      <c r="S6" s="6">
        <v>0.14730200462182158</v>
      </c>
      <c r="T6" s="6">
        <v>0.2327148658665962</v>
      </c>
      <c r="U6" s="6">
        <v>0.1485690144506792</v>
      </c>
      <c r="V6" s="6">
        <v>0.34006911793484357</v>
      </c>
      <c r="W6" s="6">
        <v>0.2657322312921818</v>
      </c>
      <c r="X6" s="6">
        <v>0.10503534681137498</v>
      </c>
      <c r="Y6" s="6">
        <v>0.11027927506906027</v>
      </c>
      <c r="Z6" s="6">
        <v>0.25400641025641024</v>
      </c>
      <c r="AA6" s="6">
        <v>0.1617949405560025</v>
      </c>
      <c r="AB6" s="6">
        <v>0.10949902771969008</v>
      </c>
      <c r="AC6" s="6">
        <v>0.07158507872997727</v>
      </c>
      <c r="AD6" s="6">
        <v>0.5254296952722042</v>
      </c>
      <c r="AE6" s="6">
        <v>0.432874272590723</v>
      </c>
      <c r="AF6" s="6">
        <v>0.26440864089497434</v>
      </c>
      <c r="AG6" s="6">
        <v>0.523097100852511</v>
      </c>
      <c r="AH6" s="6">
        <v>0.7497079989450285</v>
      </c>
      <c r="AI6" s="6">
        <v>0.4766949152542373</v>
      </c>
      <c r="AJ6" s="6">
        <v>0.31540902679830746</v>
      </c>
      <c r="AK6" s="6">
        <v>0.6742951278191924</v>
      </c>
    </row>
    <row r="7" spans="1:37" ht="12.75">
      <c r="A7" s="16" t="s">
        <v>134</v>
      </c>
      <c r="B7" s="16"/>
      <c r="C7" s="24">
        <f>RANK(C6,$C$6:$AK$6,0)</f>
        <v>35</v>
      </c>
      <c r="D7" s="24">
        <f aca="true" t="shared" si="0" ref="D7:AK7">RANK(D6,$C$6:$AK$6,0)</f>
        <v>13</v>
      </c>
      <c r="E7" s="24">
        <f t="shared" si="0"/>
        <v>27</v>
      </c>
      <c r="F7" s="24">
        <f t="shared" si="0"/>
        <v>16</v>
      </c>
      <c r="G7" s="24">
        <f t="shared" si="0"/>
        <v>23</v>
      </c>
      <c r="H7" s="24">
        <f t="shared" si="0"/>
        <v>33</v>
      </c>
      <c r="I7" s="24">
        <f t="shared" si="0"/>
        <v>34</v>
      </c>
      <c r="J7" s="24">
        <f t="shared" si="0"/>
        <v>26</v>
      </c>
      <c r="K7" s="24">
        <f t="shared" si="0"/>
        <v>22</v>
      </c>
      <c r="L7" s="24">
        <f t="shared" si="0"/>
        <v>18</v>
      </c>
      <c r="M7" s="24">
        <f t="shared" si="0"/>
        <v>17</v>
      </c>
      <c r="N7" s="24">
        <f t="shared" si="0"/>
        <v>31</v>
      </c>
      <c r="O7" s="24">
        <f t="shared" si="0"/>
        <v>14</v>
      </c>
      <c r="P7" s="24">
        <f t="shared" si="0"/>
        <v>15</v>
      </c>
      <c r="Q7" s="24">
        <f t="shared" si="0"/>
        <v>30</v>
      </c>
      <c r="R7" s="24">
        <f t="shared" si="0"/>
        <v>29</v>
      </c>
      <c r="S7" s="24">
        <f t="shared" si="0"/>
        <v>21</v>
      </c>
      <c r="T7" s="24">
        <f t="shared" si="0"/>
        <v>12</v>
      </c>
      <c r="U7" s="24">
        <f t="shared" si="0"/>
        <v>20</v>
      </c>
      <c r="V7" s="24">
        <f t="shared" si="0"/>
        <v>7</v>
      </c>
      <c r="W7" s="24">
        <f t="shared" si="0"/>
        <v>9</v>
      </c>
      <c r="X7" s="24">
        <f t="shared" si="0"/>
        <v>28</v>
      </c>
      <c r="Y7" s="24">
        <f t="shared" si="0"/>
        <v>24</v>
      </c>
      <c r="Z7" s="24">
        <f t="shared" si="0"/>
        <v>11</v>
      </c>
      <c r="AA7" s="24">
        <f t="shared" si="0"/>
        <v>19</v>
      </c>
      <c r="AB7" s="24">
        <f t="shared" si="0"/>
        <v>25</v>
      </c>
      <c r="AC7" s="24">
        <f t="shared" si="0"/>
        <v>32</v>
      </c>
      <c r="AD7" s="24">
        <f t="shared" si="0"/>
        <v>3</v>
      </c>
      <c r="AE7" s="24">
        <f t="shared" si="0"/>
        <v>6</v>
      </c>
      <c r="AF7" s="24">
        <f t="shared" si="0"/>
        <v>10</v>
      </c>
      <c r="AG7" s="24">
        <f t="shared" si="0"/>
        <v>4</v>
      </c>
      <c r="AH7" s="24">
        <f t="shared" si="0"/>
        <v>1</v>
      </c>
      <c r="AI7" s="24">
        <f t="shared" si="0"/>
        <v>5</v>
      </c>
      <c r="AJ7" s="24">
        <f t="shared" si="0"/>
        <v>8</v>
      </c>
      <c r="AK7" s="24">
        <f t="shared" si="0"/>
        <v>2</v>
      </c>
    </row>
    <row r="8" spans="1:37" ht="12.75">
      <c r="A8" s="16" t="s">
        <v>40</v>
      </c>
      <c r="B8" s="16" t="s">
        <v>41</v>
      </c>
      <c r="C8" s="7">
        <v>-0.25919117169853784</v>
      </c>
      <c r="D8" s="6">
        <v>0.2336521745535977</v>
      </c>
      <c r="E8" s="6">
        <v>0.11985051048309099</v>
      </c>
      <c r="F8" s="6">
        <v>0.180896416332559</v>
      </c>
      <c r="G8" s="6">
        <v>0.14112927474803805</v>
      </c>
      <c r="H8" s="6">
        <v>0.044201615847148844</v>
      </c>
      <c r="I8" s="6">
        <v>-0.17771470617697463</v>
      </c>
      <c r="J8" s="6">
        <v>0.11328066775972574</v>
      </c>
      <c r="K8" s="6">
        <v>0.14911517898307866</v>
      </c>
      <c r="L8" s="6">
        <v>0.17780535366069847</v>
      </c>
      <c r="M8" s="6">
        <v>0.17670647577261214</v>
      </c>
      <c r="N8" s="6">
        <v>0.10255601136005049</v>
      </c>
      <c r="O8" s="6">
        <v>0.19404126378377606</v>
      </c>
      <c r="P8" s="6">
        <v>0.18503859093607758</v>
      </c>
      <c r="Q8" s="6">
        <v>0.1125877163670387</v>
      </c>
      <c r="R8" s="6">
        <v>0.11407323375559338</v>
      </c>
      <c r="S8" s="6">
        <v>0.15570458703153295</v>
      </c>
      <c r="T8" s="6">
        <v>0.24178550821062558</v>
      </c>
      <c r="U8" s="6">
        <v>0.15690108398148347</v>
      </c>
      <c r="V8" s="6">
        <v>0.34873380512945407</v>
      </c>
      <c r="W8" s="6">
        <v>0.27491485462267856</v>
      </c>
      <c r="X8" s="6">
        <v>0.11822143057923969</v>
      </c>
      <c r="Y8" s="6">
        <v>0.12188922953454971</v>
      </c>
      <c r="Z8" s="6">
        <v>0.2724358974358974</v>
      </c>
      <c r="AA8" s="6">
        <v>0.1698399928488424</v>
      </c>
      <c r="AB8" s="6">
        <v>0.11662189721854534</v>
      </c>
      <c r="AC8" s="6">
        <v>0.0799133251610963</v>
      </c>
      <c r="AD8" s="6">
        <v>0.5288733795552291</v>
      </c>
      <c r="AE8" s="6">
        <v>0.44105759160645314</v>
      </c>
      <c r="AF8" s="6">
        <v>0.27315934867280933</v>
      </c>
      <c r="AG8" s="6">
        <v>0.5315993350719067</v>
      </c>
      <c r="AH8" s="6">
        <v>0.7497079989450285</v>
      </c>
      <c r="AI8" s="6">
        <v>0.4837570621468927</v>
      </c>
      <c r="AJ8" s="6">
        <v>0.3239975821075962</v>
      </c>
      <c r="AK8" s="6">
        <v>0.6810505232468563</v>
      </c>
    </row>
    <row r="9" spans="1:37" ht="12.75">
      <c r="A9" s="16" t="s">
        <v>42</v>
      </c>
      <c r="B9" s="16" t="s">
        <v>50</v>
      </c>
      <c r="C9" s="10">
        <v>-5.550082769436297</v>
      </c>
      <c r="D9" s="11">
        <v>3.372916385856135</v>
      </c>
      <c r="E9" s="11">
        <v>12.777773083504087</v>
      </c>
      <c r="F9" s="11">
        <v>6.303868687808054</v>
      </c>
      <c r="G9" s="11">
        <v>6.941068526038286</v>
      </c>
      <c r="H9" s="11">
        <v>142.17921146953404</v>
      </c>
      <c r="I9" s="11">
        <v>-2.138609359352586</v>
      </c>
      <c r="J9" s="11">
        <v>9.75438596491228</v>
      </c>
      <c r="K9" s="11">
        <v>6.402687641083522</v>
      </c>
      <c r="L9" s="11">
        <v>6.440552109723072</v>
      </c>
      <c r="M9" s="11">
        <v>5.2052117263843645</v>
      </c>
      <c r="N9" s="11">
        <v>11.436046511627907</v>
      </c>
      <c r="O9" s="11">
        <v>4.728018787581615</v>
      </c>
      <c r="P9" s="11">
        <v>6.682584269662922</v>
      </c>
      <c r="Q9" s="11">
        <v>10.212903225806452</v>
      </c>
      <c r="R9" s="11">
        <v>8.506024096385541</v>
      </c>
      <c r="S9" s="11">
        <v>6.035577106431665</v>
      </c>
      <c r="T9" s="11">
        <v>4.6697737610018315</v>
      </c>
      <c r="U9" s="11">
        <v>6.752278527160044</v>
      </c>
      <c r="V9" s="11">
        <v>3.1547763759064424</v>
      </c>
      <c r="W9" s="11">
        <v>2.8795000267460726</v>
      </c>
      <c r="X9" s="11">
        <v>11.448035787417698</v>
      </c>
      <c r="Y9" s="11">
        <v>9.39911806306681</v>
      </c>
      <c r="Z9" s="11">
        <v>3.804416403785489</v>
      </c>
      <c r="AA9" s="11">
        <v>6.834254143646409</v>
      </c>
      <c r="AB9" s="11">
        <v>7.15033863600567</v>
      </c>
      <c r="AC9" s="11">
        <v>17.211954001669294</v>
      </c>
      <c r="AD9" s="11">
        <v>2.0234488785318963</v>
      </c>
      <c r="AE9" s="11">
        <v>3.7404836694907724</v>
      </c>
      <c r="AF9" s="11">
        <v>3.562621674237508</v>
      </c>
      <c r="AG9" s="11">
        <v>1.875728862973761</v>
      </c>
      <c r="AH9" s="11">
        <v>1.709015981505679</v>
      </c>
      <c r="AI9" s="11">
        <v>1.962962962962963</v>
      </c>
      <c r="AJ9" s="11">
        <v>3.3265192046634193</v>
      </c>
      <c r="AK9" s="11">
        <v>1.847086738729238</v>
      </c>
    </row>
    <row r="10" spans="1:37" ht="12.75">
      <c r="A10" s="16" t="s">
        <v>43</v>
      </c>
      <c r="B10" s="16" t="s">
        <v>39</v>
      </c>
      <c r="C10" s="4">
        <v>1528848</v>
      </c>
      <c r="D10" s="5">
        <v>75071</v>
      </c>
      <c r="E10" s="5">
        <v>551541</v>
      </c>
      <c r="F10" s="5">
        <v>393246</v>
      </c>
      <c r="G10" s="5">
        <v>2237005</v>
      </c>
      <c r="H10" s="5">
        <v>74836</v>
      </c>
      <c r="I10" s="5">
        <v>395076</v>
      </c>
      <c r="J10" s="5">
        <v>277900</v>
      </c>
      <c r="K10" s="5">
        <v>363058</v>
      </c>
      <c r="L10" s="5">
        <v>147450</v>
      </c>
      <c r="M10" s="5">
        <v>159800</v>
      </c>
      <c r="N10" s="5">
        <v>193900</v>
      </c>
      <c r="O10" s="5">
        <v>170736</v>
      </c>
      <c r="P10" s="5">
        <v>237900</v>
      </c>
      <c r="Q10" s="5">
        <v>316600</v>
      </c>
      <c r="R10" s="5">
        <v>136200</v>
      </c>
      <c r="S10" s="5">
        <v>211560</v>
      </c>
      <c r="T10" s="5">
        <v>1335372</v>
      </c>
      <c r="U10" s="5">
        <v>108361</v>
      </c>
      <c r="V10" s="5">
        <v>1053689</v>
      </c>
      <c r="W10" s="5">
        <v>161491</v>
      </c>
      <c r="X10" s="5">
        <v>726790</v>
      </c>
      <c r="Y10" s="5">
        <v>328904</v>
      </c>
      <c r="Z10" s="5">
        <v>120600</v>
      </c>
      <c r="AA10" s="5">
        <v>123700</v>
      </c>
      <c r="AB10" s="5">
        <v>90795</v>
      </c>
      <c r="AC10" s="5">
        <v>371193</v>
      </c>
      <c r="AD10" s="5">
        <v>27786</v>
      </c>
      <c r="AE10" s="5">
        <v>675663</v>
      </c>
      <c r="AF10" s="5">
        <v>359000</v>
      </c>
      <c r="AG10" s="5">
        <v>25735</v>
      </c>
      <c r="AH10" s="5">
        <v>34006</v>
      </c>
      <c r="AI10" s="5">
        <v>26500</v>
      </c>
      <c r="AJ10" s="5">
        <v>41658</v>
      </c>
      <c r="AK10" s="5">
        <v>21018</v>
      </c>
    </row>
    <row r="11" spans="1:37" ht="12.75">
      <c r="A11" s="16" t="s">
        <v>44</v>
      </c>
      <c r="B11" s="16" t="s">
        <v>39</v>
      </c>
      <c r="C11" s="4">
        <v>701629</v>
      </c>
      <c r="D11" s="5">
        <v>95157</v>
      </c>
      <c r="E11" s="5">
        <v>377934</v>
      </c>
      <c r="F11" s="5">
        <v>326493</v>
      </c>
      <c r="G11" s="5">
        <v>2263977</v>
      </c>
      <c r="H11" s="5">
        <v>91910</v>
      </c>
      <c r="I11" s="5">
        <v>741056</v>
      </c>
      <c r="J11" s="5">
        <v>212400</v>
      </c>
      <c r="K11" s="5">
        <v>366345</v>
      </c>
      <c r="L11" s="5">
        <v>120192</v>
      </c>
      <c r="M11" s="5">
        <v>165300</v>
      </c>
      <c r="N11" s="5">
        <v>169400</v>
      </c>
      <c r="O11" s="5">
        <v>197814</v>
      </c>
      <c r="P11" s="5">
        <v>181600</v>
      </c>
      <c r="Q11" s="5">
        <v>274700</v>
      </c>
      <c r="R11" s="5">
        <v>150600</v>
      </c>
      <c r="S11" s="5">
        <v>211313</v>
      </c>
      <c r="T11" s="5">
        <v>1318200</v>
      </c>
      <c r="U11" s="5">
        <v>92846</v>
      </c>
      <c r="V11" s="5">
        <v>874382</v>
      </c>
      <c r="W11" s="5">
        <v>193826</v>
      </c>
      <c r="X11" s="5">
        <v>497440</v>
      </c>
      <c r="Y11" s="5">
        <v>312598</v>
      </c>
      <c r="Z11" s="5">
        <v>102600</v>
      </c>
      <c r="AA11" s="5">
        <v>90600</v>
      </c>
      <c r="AB11" s="5">
        <v>83217</v>
      </c>
      <c r="AC11" s="5">
        <v>251385</v>
      </c>
      <c r="AD11" s="5">
        <v>19647</v>
      </c>
      <c r="AE11" s="5">
        <v>361725</v>
      </c>
      <c r="AF11" s="5">
        <v>508900</v>
      </c>
      <c r="AG11" s="5">
        <v>22571</v>
      </c>
      <c r="AH11" s="5">
        <v>15372</v>
      </c>
      <c r="AI11" s="5">
        <v>23400</v>
      </c>
      <c r="AJ11" s="5">
        <v>34150</v>
      </c>
      <c r="AK11" s="5">
        <v>11393</v>
      </c>
    </row>
    <row r="12" spans="1:37" ht="12.75">
      <c r="A12" s="16" t="s">
        <v>45</v>
      </c>
      <c r="B12" s="16" t="s">
        <v>41</v>
      </c>
      <c r="C12" s="10">
        <f>C11/C10%</f>
        <v>45.89265904785826</v>
      </c>
      <c r="D12" s="10">
        <f aca="true" t="shared" si="1" ref="D12:AK12">D11/D10%</f>
        <v>126.75600431591427</v>
      </c>
      <c r="E12" s="10">
        <f t="shared" si="1"/>
        <v>68.5232829472333</v>
      </c>
      <c r="F12" s="10">
        <f t="shared" si="1"/>
        <v>83.02512930837186</v>
      </c>
      <c r="G12" s="10">
        <f t="shared" si="1"/>
        <v>101.20571925409197</v>
      </c>
      <c r="H12" s="10">
        <f t="shared" si="1"/>
        <v>122.81522262012935</v>
      </c>
      <c r="I12" s="10">
        <f t="shared" si="1"/>
        <v>187.57302392451072</v>
      </c>
      <c r="J12" s="10">
        <f t="shared" si="1"/>
        <v>76.43037063691976</v>
      </c>
      <c r="K12" s="10">
        <f t="shared" si="1"/>
        <v>100.90536498300547</v>
      </c>
      <c r="L12" s="10">
        <f t="shared" si="1"/>
        <v>81.51373346897253</v>
      </c>
      <c r="M12" s="10">
        <f t="shared" si="1"/>
        <v>103.44180225281602</v>
      </c>
      <c r="N12" s="10">
        <f t="shared" si="1"/>
        <v>87.36462093862816</v>
      </c>
      <c r="O12" s="10">
        <f t="shared" si="1"/>
        <v>115.85957267360136</v>
      </c>
      <c r="P12" s="10">
        <f t="shared" si="1"/>
        <v>76.33459436738126</v>
      </c>
      <c r="Q12" s="10">
        <f t="shared" si="1"/>
        <v>86.76563487049906</v>
      </c>
      <c r="R12" s="10">
        <f t="shared" si="1"/>
        <v>110.57268722466961</v>
      </c>
      <c r="S12" s="10">
        <f t="shared" si="1"/>
        <v>99.88324825108717</v>
      </c>
      <c r="T12" s="10">
        <f t="shared" si="1"/>
        <v>98.71406619279122</v>
      </c>
      <c r="U12" s="10">
        <f t="shared" si="1"/>
        <v>85.68211810522237</v>
      </c>
      <c r="V12" s="10">
        <f t="shared" si="1"/>
        <v>82.98292949817261</v>
      </c>
      <c r="W12" s="10">
        <f t="shared" si="1"/>
        <v>120.02278764760884</v>
      </c>
      <c r="X12" s="10">
        <f t="shared" si="1"/>
        <v>68.44342932621528</v>
      </c>
      <c r="Y12" s="10">
        <f t="shared" si="1"/>
        <v>95.04232237978255</v>
      </c>
      <c r="Z12" s="10">
        <f t="shared" si="1"/>
        <v>85.07462686567165</v>
      </c>
      <c r="AA12" s="10">
        <f t="shared" si="1"/>
        <v>73.24171382376718</v>
      </c>
      <c r="AB12" s="10">
        <f t="shared" si="1"/>
        <v>91.65372542540888</v>
      </c>
      <c r="AC12" s="10">
        <f t="shared" si="1"/>
        <v>67.72352926914031</v>
      </c>
      <c r="AD12" s="10">
        <f t="shared" si="1"/>
        <v>70.70827035197581</v>
      </c>
      <c r="AE12" s="10">
        <f t="shared" si="1"/>
        <v>53.53630434106944</v>
      </c>
      <c r="AF12" s="10">
        <f t="shared" si="1"/>
        <v>141.75487465181058</v>
      </c>
      <c r="AG12" s="10">
        <f t="shared" si="1"/>
        <v>87.70545949096561</v>
      </c>
      <c r="AH12" s="10">
        <f t="shared" si="1"/>
        <v>45.20378756689996</v>
      </c>
      <c r="AI12" s="10">
        <f t="shared" si="1"/>
        <v>88.30188679245283</v>
      </c>
      <c r="AJ12" s="10">
        <f t="shared" si="1"/>
        <v>81.97705122665515</v>
      </c>
      <c r="AK12" s="10">
        <f t="shared" si="1"/>
        <v>54.205918736321244</v>
      </c>
    </row>
    <row r="13" spans="1:2" ht="12.75">
      <c r="A13" s="16" t="s">
        <v>46</v>
      </c>
      <c r="B13" s="16"/>
    </row>
    <row r="14" spans="1:37" ht="12.75">
      <c r="A14" s="16" t="s">
        <v>47</v>
      </c>
      <c r="B14" s="16" t="s">
        <v>41</v>
      </c>
      <c r="C14" s="7">
        <v>-0.003049721460982075</v>
      </c>
      <c r="D14" s="6">
        <v>-0.00015351089588377722</v>
      </c>
      <c r="E14" s="6">
        <v>-0.0001638093001409112</v>
      </c>
      <c r="F14" s="6">
        <v>0.0020928924876293296</v>
      </c>
      <c r="G14" s="6">
        <v>0.0014498715328659013</v>
      </c>
      <c r="H14" s="6">
        <v>-0.008231428571428572</v>
      </c>
      <c r="I14" s="6">
        <v>-0.06489732845977832</v>
      </c>
      <c r="J14" s="6">
        <v>0.0010480349344978166</v>
      </c>
      <c r="K14" s="6">
        <v>0.0004408782294330306</v>
      </c>
      <c r="L14" s="6">
        <v>0.0012361057876581066</v>
      </c>
      <c r="M14" s="6">
        <v>0.0005006666666666666</v>
      </c>
      <c r="N14" s="6">
        <v>0.001390728476821192</v>
      </c>
      <c r="O14" s="6">
        <v>0.00032565845854996286</v>
      </c>
      <c r="P14" s="6">
        <v>0.001059190031152648</v>
      </c>
      <c r="Q14" s="6">
        <v>0.0035964912280701754</v>
      </c>
      <c r="R14" s="6">
        <v>0.0009629139072847682</v>
      </c>
      <c r="S14" s="6">
        <v>0.0013868726347788325</v>
      </c>
      <c r="T14" s="6">
        <v>0.00029060296620471676</v>
      </c>
      <c r="U14" s="6">
        <v>0.00014098360655737704</v>
      </c>
      <c r="V14" s="6">
        <v>0.00031207872323242363</v>
      </c>
      <c r="W14" s="6">
        <v>0.0010083225375888195</v>
      </c>
      <c r="X14" s="6">
        <v>0.0003953572130181389</v>
      </c>
      <c r="Y14" s="6">
        <v>0.001514657980456026</v>
      </c>
      <c r="Z14" s="6">
        <v>0.00042763157894736844</v>
      </c>
      <c r="AA14" s="6">
        <v>0.0044444444444444444</v>
      </c>
      <c r="AB14" s="6">
        <v>0.0016987563334868725</v>
      </c>
      <c r="AC14" s="6">
        <v>0.0018095238095238095</v>
      </c>
      <c r="AD14" s="6">
        <v>-0.0006054179778355452</v>
      </c>
      <c r="AE14" s="6">
        <v>-3.494791666666667E-05</v>
      </c>
      <c r="AF14" s="6">
        <v>-0.0005575980392156862</v>
      </c>
      <c r="AG14" s="6">
        <v>-0.0013164556962025316</v>
      </c>
      <c r="AH14" s="6">
        <v>-0.0007866666666666666</v>
      </c>
      <c r="AI14" s="6">
        <v>-0.00035714285714285714</v>
      </c>
      <c r="AJ14" s="6">
        <v>-0.0003669230769230769</v>
      </c>
      <c r="AK14" s="6">
        <v>-0.0005175</v>
      </c>
    </row>
    <row r="15" spans="1:37" ht="12.75">
      <c r="A15" s="16" t="s">
        <v>48</v>
      </c>
      <c r="B15" s="16" t="s">
        <v>41</v>
      </c>
      <c r="C15" s="7">
        <v>-0.042303902285128946</v>
      </c>
      <c r="D15" s="6">
        <v>-0.0031243839936920953</v>
      </c>
      <c r="E15" s="6">
        <v>-0.0012482886365466697</v>
      </c>
      <c r="F15" s="6">
        <v>0.023137413359027758</v>
      </c>
      <c r="G15" s="6">
        <v>0.015566804832877678</v>
      </c>
      <c r="H15" s="6">
        <v>-0.026398255387773056</v>
      </c>
      <c r="I15" s="6">
        <v>-0.4638644681253279</v>
      </c>
      <c r="J15" s="6">
        <v>0.007590132827324478</v>
      </c>
      <c r="K15" s="6">
        <v>0.0055263152077562935</v>
      </c>
      <c r="L15" s="6">
        <v>0.014747829268153262</v>
      </c>
      <c r="M15" s="6">
        <v>0.00748753738783649</v>
      </c>
      <c r="N15" s="6">
        <v>0.00971322849213691</v>
      </c>
      <c r="O15" s="6">
        <v>0.004986178662654397</v>
      </c>
      <c r="P15" s="6">
        <v>0.012265512265512266</v>
      </c>
      <c r="Q15" s="6">
        <v>0.022853957636566332</v>
      </c>
      <c r="R15" s="6">
        <v>0.008644470868014268</v>
      </c>
      <c r="S15" s="6">
        <v>0.017081967463646854</v>
      </c>
      <c r="T15" s="6">
        <v>0.004901279858364187</v>
      </c>
      <c r="U15" s="6">
        <v>0.001983516821452734</v>
      </c>
      <c r="V15" s="6">
        <v>0.006481621857006919</v>
      </c>
      <c r="W15" s="6">
        <v>0.022955581374564302</v>
      </c>
      <c r="X15" s="6">
        <v>0.0030290981565774073</v>
      </c>
      <c r="Y15" s="6">
        <v>0.012436415124023284</v>
      </c>
      <c r="Z15" s="6">
        <v>0.008238276299112801</v>
      </c>
      <c r="AA15" s="6">
        <v>0.043272481406355645</v>
      </c>
      <c r="AB15" s="6">
        <v>0.01721835753303142</v>
      </c>
      <c r="AC15" s="6">
        <v>0.007043148985877063</v>
      </c>
      <c r="AD15" s="6">
        <v>-0.02057278348598261</v>
      </c>
      <c r="AE15" s="6">
        <v>-0.0007281764118591831</v>
      </c>
      <c r="AF15" s="6">
        <v>-0.012656467315716272</v>
      </c>
      <c r="AG15" s="6">
        <v>-0.05068102629078239</v>
      </c>
      <c r="AH15" s="6">
        <v>-0.03044151249355053</v>
      </c>
      <c r="AI15" s="6">
        <v>-0.012345679012345678</v>
      </c>
      <c r="AJ15" s="6">
        <v>-0.008728111105011802</v>
      </c>
      <c r="AK15" s="6">
        <v>-0.01843058111236422</v>
      </c>
    </row>
    <row r="16" spans="1:37" ht="12.75">
      <c r="A16" s="16" t="s">
        <v>134</v>
      </c>
      <c r="B16" s="16"/>
      <c r="C16" s="25">
        <f>RANK(C15,$C$15:$AK$15,0)</f>
        <v>33</v>
      </c>
      <c r="D16" s="25">
        <f aca="true" t="shared" si="2" ref="D16:AK16">RANK(D15,$C$15:$AK$15,0)</f>
        <v>25</v>
      </c>
      <c r="E16" s="25">
        <f t="shared" si="2"/>
        <v>24</v>
      </c>
      <c r="F16" s="25">
        <f t="shared" si="2"/>
        <v>2</v>
      </c>
      <c r="G16" s="25">
        <f t="shared" si="2"/>
        <v>7</v>
      </c>
      <c r="H16" s="25">
        <f t="shared" si="2"/>
        <v>31</v>
      </c>
      <c r="I16" s="25">
        <f t="shared" si="2"/>
        <v>35</v>
      </c>
      <c r="J16" s="25">
        <f t="shared" si="2"/>
        <v>14</v>
      </c>
      <c r="K16" s="25">
        <f t="shared" si="2"/>
        <v>18</v>
      </c>
      <c r="L16" s="25">
        <f t="shared" si="2"/>
        <v>8</v>
      </c>
      <c r="M16" s="25">
        <f t="shared" si="2"/>
        <v>15</v>
      </c>
      <c r="N16" s="25">
        <f t="shared" si="2"/>
        <v>11</v>
      </c>
      <c r="O16" s="25">
        <f t="shared" si="2"/>
        <v>19</v>
      </c>
      <c r="P16" s="25">
        <f t="shared" si="2"/>
        <v>10</v>
      </c>
      <c r="Q16" s="25">
        <f t="shared" si="2"/>
        <v>4</v>
      </c>
      <c r="R16" s="25">
        <f t="shared" si="2"/>
        <v>12</v>
      </c>
      <c r="S16" s="25">
        <f t="shared" si="2"/>
        <v>6</v>
      </c>
      <c r="T16" s="25">
        <f t="shared" si="2"/>
        <v>20</v>
      </c>
      <c r="U16" s="25">
        <f t="shared" si="2"/>
        <v>22</v>
      </c>
      <c r="V16" s="25">
        <f t="shared" si="2"/>
        <v>17</v>
      </c>
      <c r="W16" s="25">
        <f t="shared" si="2"/>
        <v>3</v>
      </c>
      <c r="X16" s="25">
        <f t="shared" si="2"/>
        <v>21</v>
      </c>
      <c r="Y16" s="25">
        <f t="shared" si="2"/>
        <v>9</v>
      </c>
      <c r="Z16" s="25">
        <f t="shared" si="2"/>
        <v>13</v>
      </c>
      <c r="AA16" s="25">
        <f t="shared" si="2"/>
        <v>1</v>
      </c>
      <c r="AB16" s="25">
        <f t="shared" si="2"/>
        <v>5</v>
      </c>
      <c r="AC16" s="25">
        <f t="shared" si="2"/>
        <v>16</v>
      </c>
      <c r="AD16" s="25">
        <f t="shared" si="2"/>
        <v>30</v>
      </c>
      <c r="AE16" s="25">
        <f t="shared" si="2"/>
        <v>23</v>
      </c>
      <c r="AF16" s="25">
        <f t="shared" si="2"/>
        <v>28</v>
      </c>
      <c r="AG16" s="25">
        <f t="shared" si="2"/>
        <v>34</v>
      </c>
      <c r="AH16" s="25">
        <f t="shared" si="2"/>
        <v>32</v>
      </c>
      <c r="AI16" s="25">
        <f t="shared" si="2"/>
        <v>27</v>
      </c>
      <c r="AJ16" s="25">
        <f t="shared" si="2"/>
        <v>26</v>
      </c>
      <c r="AK16" s="25">
        <f t="shared" si="2"/>
        <v>29</v>
      </c>
    </row>
    <row r="17" spans="1:37" ht="12.75">
      <c r="A17" s="16" t="s">
        <v>49</v>
      </c>
      <c r="B17" s="16" t="s">
        <v>39</v>
      </c>
      <c r="C17" s="4">
        <v>84987</v>
      </c>
      <c r="D17" s="5">
        <v>2576</v>
      </c>
      <c r="E17" s="5">
        <v>43134</v>
      </c>
      <c r="F17" s="5">
        <v>15068</v>
      </c>
      <c r="G17" s="5">
        <v>60133</v>
      </c>
      <c r="H17" s="5">
        <v>50786</v>
      </c>
      <c r="I17" s="5">
        <v>468952</v>
      </c>
      <c r="J17" s="5">
        <v>22400</v>
      </c>
      <c r="K17" s="5">
        <v>23639</v>
      </c>
      <c r="L17" s="5">
        <v>5607</v>
      </c>
      <c r="M17" s="5">
        <v>6028</v>
      </c>
      <c r="N17" s="5">
        <v>400</v>
      </c>
      <c r="O17" s="5">
        <v>0</v>
      </c>
      <c r="P17" s="5">
        <v>4428</v>
      </c>
      <c r="Q17" s="5">
        <v>5356</v>
      </c>
      <c r="R17" s="5">
        <v>7531</v>
      </c>
      <c r="S17" s="5">
        <v>1986</v>
      </c>
      <c r="T17" s="5">
        <v>4500</v>
      </c>
      <c r="U17" s="5">
        <v>3003</v>
      </c>
      <c r="V17" s="5">
        <v>23420</v>
      </c>
      <c r="W17" s="5">
        <v>0</v>
      </c>
      <c r="X17" s="5">
        <v>5050</v>
      </c>
      <c r="Y17" s="5">
        <v>0</v>
      </c>
      <c r="Z17" s="5">
        <v>0</v>
      </c>
      <c r="AA17" s="5">
        <v>0</v>
      </c>
      <c r="AB17" s="5">
        <v>644</v>
      </c>
      <c r="AC17" s="5">
        <v>533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</row>
    <row r="18" spans="1:37" ht="12.75">
      <c r="A18" s="16" t="s">
        <v>49</v>
      </c>
      <c r="B18" s="16" t="s">
        <v>41</v>
      </c>
      <c r="C18" s="26">
        <v>0.12112811756640618</v>
      </c>
      <c r="D18" s="27">
        <v>0.027071050999926436</v>
      </c>
      <c r="E18" s="27">
        <v>0.11413103875279809</v>
      </c>
      <c r="F18" s="27">
        <v>0.04615106602591786</v>
      </c>
      <c r="G18" s="27">
        <v>0.026560782198759087</v>
      </c>
      <c r="H18" s="27">
        <v>0.5525622891959525</v>
      </c>
      <c r="I18" s="27">
        <v>0.6328158735642111</v>
      </c>
      <c r="J18" s="27">
        <v>0.10546139359698682</v>
      </c>
      <c r="K18" s="27">
        <v>0.0645266074328843</v>
      </c>
      <c r="L18" s="27">
        <v>0.04665035942492012</v>
      </c>
      <c r="M18" s="27">
        <v>0.036467029643073204</v>
      </c>
      <c r="N18" s="27">
        <v>0.0023612750885478157</v>
      </c>
      <c r="O18" s="27">
        <v>0</v>
      </c>
      <c r="P18" s="27">
        <v>0.024383259911894273</v>
      </c>
      <c r="Q18" s="27">
        <v>0.019497633782307972</v>
      </c>
      <c r="R18" s="27">
        <v>0.0500066401062417</v>
      </c>
      <c r="S18" s="27">
        <v>0.009398380601288135</v>
      </c>
      <c r="T18" s="27">
        <v>0.0034137460172963133</v>
      </c>
      <c r="U18" s="27">
        <v>0.03234388126575189</v>
      </c>
      <c r="V18" s="27">
        <v>0.02678463188857959</v>
      </c>
      <c r="W18" s="27">
        <v>0</v>
      </c>
      <c r="X18" s="27">
        <v>0.01015197812801544</v>
      </c>
      <c r="Y18" s="27">
        <v>0</v>
      </c>
      <c r="Z18" s="27">
        <v>0</v>
      </c>
      <c r="AA18" s="27">
        <v>0</v>
      </c>
      <c r="AB18" s="27">
        <v>0.007738803369503828</v>
      </c>
      <c r="AC18" s="27">
        <v>0.0021202537939813437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</row>
    <row r="19" spans="1:37" ht="12.75">
      <c r="A19" s="16" t="s">
        <v>134</v>
      </c>
      <c r="B19" s="16"/>
      <c r="C19" s="28">
        <f>RANK(C18,$C$18:$AK$18,1)</f>
        <v>33</v>
      </c>
      <c r="D19" s="28">
        <f aca="true" t="shared" si="3" ref="D19:AK19">RANK(D18,$C$18:$AK$18,1)</f>
        <v>24</v>
      </c>
      <c r="E19" s="28">
        <f t="shared" si="3"/>
        <v>32</v>
      </c>
      <c r="F19" s="28">
        <f t="shared" si="3"/>
        <v>27</v>
      </c>
      <c r="G19" s="28">
        <f t="shared" si="3"/>
        <v>22</v>
      </c>
      <c r="H19" s="28">
        <f t="shared" si="3"/>
        <v>34</v>
      </c>
      <c r="I19" s="28">
        <f t="shared" si="3"/>
        <v>35</v>
      </c>
      <c r="J19" s="28">
        <f t="shared" si="3"/>
        <v>31</v>
      </c>
      <c r="K19" s="28">
        <f t="shared" si="3"/>
        <v>30</v>
      </c>
      <c r="L19" s="28">
        <f t="shared" si="3"/>
        <v>28</v>
      </c>
      <c r="M19" s="28">
        <f t="shared" si="3"/>
        <v>26</v>
      </c>
      <c r="N19" s="28">
        <f t="shared" si="3"/>
        <v>15</v>
      </c>
      <c r="O19" s="28">
        <f t="shared" si="3"/>
        <v>1</v>
      </c>
      <c r="P19" s="28">
        <f t="shared" si="3"/>
        <v>21</v>
      </c>
      <c r="Q19" s="28">
        <f t="shared" si="3"/>
        <v>20</v>
      </c>
      <c r="R19" s="28">
        <f t="shared" si="3"/>
        <v>29</v>
      </c>
      <c r="S19" s="28">
        <f t="shared" si="3"/>
        <v>18</v>
      </c>
      <c r="T19" s="28">
        <f t="shared" si="3"/>
        <v>16</v>
      </c>
      <c r="U19" s="28">
        <f t="shared" si="3"/>
        <v>25</v>
      </c>
      <c r="V19" s="28">
        <f t="shared" si="3"/>
        <v>23</v>
      </c>
      <c r="W19" s="28">
        <f t="shared" si="3"/>
        <v>1</v>
      </c>
      <c r="X19" s="28">
        <f t="shared" si="3"/>
        <v>19</v>
      </c>
      <c r="Y19" s="28">
        <f t="shared" si="3"/>
        <v>1</v>
      </c>
      <c r="Z19" s="28">
        <f t="shared" si="3"/>
        <v>1</v>
      </c>
      <c r="AA19" s="28">
        <f t="shared" si="3"/>
        <v>1</v>
      </c>
      <c r="AB19" s="28">
        <f t="shared" si="3"/>
        <v>17</v>
      </c>
      <c r="AC19" s="28">
        <f t="shared" si="3"/>
        <v>14</v>
      </c>
      <c r="AD19" s="28">
        <f t="shared" si="3"/>
        <v>1</v>
      </c>
      <c r="AE19" s="28">
        <f t="shared" si="3"/>
        <v>1</v>
      </c>
      <c r="AF19" s="28">
        <f t="shared" si="3"/>
        <v>1</v>
      </c>
      <c r="AG19" s="28">
        <f t="shared" si="3"/>
        <v>1</v>
      </c>
      <c r="AH19" s="28">
        <f t="shared" si="3"/>
        <v>1</v>
      </c>
      <c r="AI19" s="28">
        <f t="shared" si="3"/>
        <v>1</v>
      </c>
      <c r="AJ19" s="28">
        <f t="shared" si="3"/>
        <v>1</v>
      </c>
      <c r="AK19" s="28">
        <f t="shared" si="3"/>
        <v>1</v>
      </c>
    </row>
    <row r="20" spans="1:37" ht="12.75">
      <c r="A20" s="16" t="s">
        <v>51</v>
      </c>
      <c r="B20" s="16" t="s">
        <v>39</v>
      </c>
      <c r="C20" s="4">
        <v>480690</v>
      </c>
      <c r="D20" s="5">
        <v>7180</v>
      </c>
      <c r="E20" s="5">
        <v>287534</v>
      </c>
      <c r="F20" s="5">
        <v>153252</v>
      </c>
      <c r="G20" s="5">
        <v>409308</v>
      </c>
      <c r="H20" s="5">
        <v>10377</v>
      </c>
      <c r="I20" s="5">
        <v>51874</v>
      </c>
      <c r="J20" s="5">
        <v>87900</v>
      </c>
      <c r="K20" s="5">
        <v>65495</v>
      </c>
      <c r="L20" s="5">
        <v>54044</v>
      </c>
      <c r="M20" s="5">
        <v>36100</v>
      </c>
      <c r="N20" s="5">
        <v>29200</v>
      </c>
      <c r="O20" s="5">
        <v>28027</v>
      </c>
      <c r="P20" s="5">
        <v>95800</v>
      </c>
      <c r="Q20" s="5">
        <v>80700</v>
      </c>
      <c r="R20" s="5">
        <v>18100</v>
      </c>
      <c r="S20" s="5">
        <v>32286</v>
      </c>
      <c r="T20" s="5">
        <v>598951</v>
      </c>
      <c r="U20" s="5">
        <v>27014</v>
      </c>
      <c r="V20" s="5">
        <v>616925</v>
      </c>
      <c r="W20" s="5">
        <v>22251</v>
      </c>
      <c r="X20" s="5">
        <v>248883</v>
      </c>
      <c r="Y20" s="5">
        <v>63484</v>
      </c>
      <c r="Z20" s="5">
        <v>50900</v>
      </c>
      <c r="AA20" s="5">
        <v>54700</v>
      </c>
      <c r="AB20" s="5">
        <v>20897</v>
      </c>
      <c r="AC20" s="5">
        <v>208458</v>
      </c>
      <c r="AD20" s="5">
        <v>20937</v>
      </c>
      <c r="AE20" s="5">
        <v>540760</v>
      </c>
      <c r="AF20" s="5">
        <v>168500</v>
      </c>
      <c r="AG20" s="5">
        <v>14587</v>
      </c>
      <c r="AH20" s="5">
        <v>32828</v>
      </c>
      <c r="AI20" s="5">
        <v>15300</v>
      </c>
      <c r="AJ20" s="5">
        <v>15830</v>
      </c>
      <c r="AK20" s="5">
        <v>17791</v>
      </c>
    </row>
    <row r="21" spans="1:37" ht="13.5" thickBot="1">
      <c r="A21" s="17" t="s">
        <v>134</v>
      </c>
      <c r="B21" s="17"/>
      <c r="C21" s="1">
        <f>RANK(C20,$C$20:$AK$20,0)</f>
        <v>4</v>
      </c>
      <c r="D21" s="1">
        <f aca="true" t="shared" si="4" ref="D21:AK21">RANK(D20,$C$20:$AK$20,0)</f>
        <v>35</v>
      </c>
      <c r="E21" s="1">
        <f t="shared" si="4"/>
        <v>6</v>
      </c>
      <c r="F21" s="1">
        <f t="shared" si="4"/>
        <v>10</v>
      </c>
      <c r="G21" s="1">
        <f t="shared" si="4"/>
        <v>5</v>
      </c>
      <c r="H21" s="1">
        <f t="shared" si="4"/>
        <v>34</v>
      </c>
      <c r="I21" s="1">
        <f t="shared" si="4"/>
        <v>18</v>
      </c>
      <c r="J21" s="1">
        <f t="shared" si="4"/>
        <v>12</v>
      </c>
      <c r="K21" s="1">
        <f t="shared" si="4"/>
        <v>14</v>
      </c>
      <c r="L21" s="1">
        <f t="shared" si="4"/>
        <v>17</v>
      </c>
      <c r="M21" s="1">
        <f t="shared" si="4"/>
        <v>20</v>
      </c>
      <c r="N21" s="1">
        <f t="shared" si="4"/>
        <v>23</v>
      </c>
      <c r="O21" s="1">
        <f t="shared" si="4"/>
        <v>24</v>
      </c>
      <c r="P21" s="1">
        <f t="shared" si="4"/>
        <v>11</v>
      </c>
      <c r="Q21" s="1">
        <f t="shared" si="4"/>
        <v>13</v>
      </c>
      <c r="R21" s="1">
        <f t="shared" si="4"/>
        <v>29</v>
      </c>
      <c r="S21" s="1">
        <f t="shared" si="4"/>
        <v>22</v>
      </c>
      <c r="T21" s="1">
        <f t="shared" si="4"/>
        <v>2</v>
      </c>
      <c r="U21" s="1">
        <f t="shared" si="4"/>
        <v>25</v>
      </c>
      <c r="V21" s="1">
        <f t="shared" si="4"/>
        <v>1</v>
      </c>
      <c r="W21" s="1">
        <f t="shared" si="4"/>
        <v>26</v>
      </c>
      <c r="X21" s="1">
        <f t="shared" si="4"/>
        <v>7</v>
      </c>
      <c r="Y21" s="1">
        <f t="shared" si="4"/>
        <v>15</v>
      </c>
      <c r="Z21" s="1">
        <f t="shared" si="4"/>
        <v>19</v>
      </c>
      <c r="AA21" s="1">
        <f t="shared" si="4"/>
        <v>16</v>
      </c>
      <c r="AB21" s="1">
        <f t="shared" si="4"/>
        <v>28</v>
      </c>
      <c r="AC21" s="1">
        <f t="shared" si="4"/>
        <v>8</v>
      </c>
      <c r="AD21" s="1">
        <f t="shared" si="4"/>
        <v>27</v>
      </c>
      <c r="AE21" s="1">
        <f t="shared" si="4"/>
        <v>3</v>
      </c>
      <c r="AF21" s="1">
        <f t="shared" si="4"/>
        <v>9</v>
      </c>
      <c r="AG21" s="1">
        <f t="shared" si="4"/>
        <v>33</v>
      </c>
      <c r="AH21" s="1">
        <f t="shared" si="4"/>
        <v>21</v>
      </c>
      <c r="AI21" s="1">
        <f t="shared" si="4"/>
        <v>32</v>
      </c>
      <c r="AJ21" s="1">
        <f t="shared" si="4"/>
        <v>31</v>
      </c>
      <c r="AK21" s="1">
        <f t="shared" si="4"/>
        <v>30</v>
      </c>
    </row>
    <row r="22" s="3" customFormat="1" ht="8.25" customHeight="1" thickBot="1">
      <c r="A22" s="2"/>
    </row>
    <row r="23" spans="2:37" ht="12.75" hidden="1">
      <c r="B23" t="s">
        <v>52</v>
      </c>
      <c r="C23" s="1">
        <v>1528848</v>
      </c>
      <c r="D23">
        <v>75071</v>
      </c>
      <c r="E23">
        <v>604887</v>
      </c>
      <c r="F23">
        <v>406713</v>
      </c>
      <c r="G23">
        <v>2417005</v>
      </c>
      <c r="H23">
        <v>79336</v>
      </c>
      <c r="I23">
        <v>395076</v>
      </c>
      <c r="J23">
        <v>278000</v>
      </c>
      <c r="K23">
        <v>363058</v>
      </c>
      <c r="L23">
        <v>147450</v>
      </c>
      <c r="M23">
        <v>159800</v>
      </c>
      <c r="N23">
        <v>196700</v>
      </c>
      <c r="O23">
        <v>183206</v>
      </c>
      <c r="P23">
        <v>237900</v>
      </c>
      <c r="Q23">
        <v>316600</v>
      </c>
      <c r="R23">
        <v>141200</v>
      </c>
      <c r="S23">
        <v>221560</v>
      </c>
      <c r="T23">
        <v>1581092</v>
      </c>
      <c r="U23">
        <v>111129</v>
      </c>
      <c r="V23">
        <v>1053689</v>
      </c>
      <c r="W23">
        <v>161491</v>
      </c>
      <c r="X23">
        <v>726790</v>
      </c>
      <c r="Y23">
        <v>338904</v>
      </c>
      <c r="Z23">
        <v>120600</v>
      </c>
      <c r="AA23">
        <v>123700</v>
      </c>
      <c r="AB23">
        <v>90795</v>
      </c>
      <c r="AC23">
        <v>371193</v>
      </c>
      <c r="AD23">
        <v>27786</v>
      </c>
      <c r="AE23">
        <v>715663</v>
      </c>
      <c r="AF23">
        <v>549000</v>
      </c>
      <c r="AG23">
        <v>25735</v>
      </c>
      <c r="AH23">
        <v>34006</v>
      </c>
      <c r="AI23">
        <v>26500</v>
      </c>
      <c r="AJ23">
        <v>41658</v>
      </c>
      <c r="AK23">
        <v>21018</v>
      </c>
    </row>
    <row r="24" spans="2:37" ht="13.5" hidden="1">
      <c r="B24" t="s">
        <v>53</v>
      </c>
      <c r="C24" s="8">
        <v>-275464</v>
      </c>
      <c r="D24" s="8">
        <v>22257</v>
      </c>
      <c r="E24" s="8">
        <v>47339</v>
      </c>
      <c r="F24" s="8">
        <v>64518</v>
      </c>
      <c r="G24" s="8">
        <v>348218</v>
      </c>
      <c r="H24" s="8">
        <v>558</v>
      </c>
      <c r="I24" s="8">
        <v>-184735</v>
      </c>
      <c r="J24" s="8">
        <v>28500</v>
      </c>
      <c r="K24" s="8">
        <v>56704</v>
      </c>
      <c r="L24" s="8">
        <v>22894</v>
      </c>
      <c r="M24" s="8">
        <v>30700</v>
      </c>
      <c r="N24" s="8">
        <v>17200</v>
      </c>
      <c r="O24" s="8">
        <v>38749</v>
      </c>
      <c r="P24" s="8">
        <v>35600</v>
      </c>
      <c r="Q24" s="8">
        <v>31000</v>
      </c>
      <c r="R24" s="8">
        <v>16600</v>
      </c>
      <c r="S24" s="8">
        <v>36709</v>
      </c>
      <c r="T24" s="8">
        <v>338580</v>
      </c>
      <c r="U24" s="8">
        <v>16458</v>
      </c>
      <c r="V24" s="8">
        <v>333998</v>
      </c>
      <c r="W24" s="8">
        <v>56083</v>
      </c>
      <c r="X24" s="9">
        <v>63486</v>
      </c>
      <c r="Y24" s="8">
        <v>36057</v>
      </c>
      <c r="Z24" s="8">
        <v>31700</v>
      </c>
      <c r="AA24" s="8">
        <v>18100</v>
      </c>
      <c r="AB24" s="8">
        <v>12698</v>
      </c>
      <c r="AC24" s="8">
        <v>21566</v>
      </c>
      <c r="AD24" s="8">
        <v>13732</v>
      </c>
      <c r="AE24" s="8">
        <v>191329</v>
      </c>
      <c r="AF24" s="8">
        <v>154100</v>
      </c>
      <c r="AG24" s="8">
        <v>13720</v>
      </c>
      <c r="AH24" s="8">
        <v>19898</v>
      </c>
      <c r="AI24" s="8">
        <v>13500</v>
      </c>
      <c r="AJ24" s="8">
        <v>12523</v>
      </c>
      <c r="AK24" s="8">
        <v>11379</v>
      </c>
    </row>
    <row r="25" spans="3:37" ht="12.75" hidden="1">
      <c r="C25" s="1">
        <f>C23/C24</f>
        <v>-5.550082769436297</v>
      </c>
      <c r="D25" s="1">
        <f aca="true" t="shared" si="5" ref="D25:AK25">D23/D24</f>
        <v>3.372916385856135</v>
      </c>
      <c r="E25" s="1">
        <f t="shared" si="5"/>
        <v>12.777773083504087</v>
      </c>
      <c r="F25" s="1">
        <f t="shared" si="5"/>
        <v>6.303868687808054</v>
      </c>
      <c r="G25" s="1">
        <f t="shared" si="5"/>
        <v>6.941068526038286</v>
      </c>
      <c r="H25" s="1">
        <f t="shared" si="5"/>
        <v>142.17921146953404</v>
      </c>
      <c r="I25" s="1">
        <f t="shared" si="5"/>
        <v>-2.138609359352586</v>
      </c>
      <c r="J25" s="1">
        <f t="shared" si="5"/>
        <v>9.75438596491228</v>
      </c>
      <c r="K25" s="1">
        <f t="shared" si="5"/>
        <v>6.402687641083522</v>
      </c>
      <c r="L25" s="1">
        <f t="shared" si="5"/>
        <v>6.440552109723072</v>
      </c>
      <c r="M25" s="1">
        <f t="shared" si="5"/>
        <v>5.2052117263843645</v>
      </c>
      <c r="N25" s="1">
        <f t="shared" si="5"/>
        <v>11.436046511627907</v>
      </c>
      <c r="O25" s="1">
        <f t="shared" si="5"/>
        <v>4.728018787581615</v>
      </c>
      <c r="P25" s="1">
        <f t="shared" si="5"/>
        <v>6.682584269662922</v>
      </c>
      <c r="Q25" s="1">
        <f t="shared" si="5"/>
        <v>10.212903225806452</v>
      </c>
      <c r="R25" s="1">
        <f t="shared" si="5"/>
        <v>8.506024096385541</v>
      </c>
      <c r="S25" s="1">
        <f t="shared" si="5"/>
        <v>6.035577106431665</v>
      </c>
      <c r="T25" s="1">
        <f t="shared" si="5"/>
        <v>4.6697737610018315</v>
      </c>
      <c r="U25" s="1">
        <f t="shared" si="5"/>
        <v>6.752278527160044</v>
      </c>
      <c r="V25" s="1">
        <f t="shared" si="5"/>
        <v>3.1547763759064424</v>
      </c>
      <c r="W25" s="1">
        <f t="shared" si="5"/>
        <v>2.8795000267460726</v>
      </c>
      <c r="X25" s="1">
        <f t="shared" si="5"/>
        <v>11.448035787417698</v>
      </c>
      <c r="Y25" s="1">
        <f t="shared" si="5"/>
        <v>9.39911806306681</v>
      </c>
      <c r="Z25" s="1">
        <f t="shared" si="5"/>
        <v>3.804416403785489</v>
      </c>
      <c r="AA25" s="1">
        <f t="shared" si="5"/>
        <v>6.834254143646409</v>
      </c>
      <c r="AB25" s="1">
        <f t="shared" si="5"/>
        <v>7.15033863600567</v>
      </c>
      <c r="AC25" s="1">
        <f t="shared" si="5"/>
        <v>17.211954001669294</v>
      </c>
      <c r="AD25" s="1">
        <f t="shared" si="5"/>
        <v>2.0234488785318963</v>
      </c>
      <c r="AE25" s="1">
        <f t="shared" si="5"/>
        <v>3.7404836694907724</v>
      </c>
      <c r="AF25" s="1">
        <f t="shared" si="5"/>
        <v>3.562621674237508</v>
      </c>
      <c r="AG25" s="1">
        <f t="shared" si="5"/>
        <v>1.875728862973761</v>
      </c>
      <c r="AH25" s="1">
        <f t="shared" si="5"/>
        <v>1.709015981505679</v>
      </c>
      <c r="AI25" s="1">
        <f t="shared" si="5"/>
        <v>1.962962962962963</v>
      </c>
      <c r="AJ25" s="1">
        <f t="shared" si="5"/>
        <v>3.3265192046634193</v>
      </c>
      <c r="AK25" s="1">
        <f t="shared" si="5"/>
        <v>1.847086738729238</v>
      </c>
    </row>
    <row r="26" ht="12.75"/>
    <row r="27" spans="1:8" ht="20.25">
      <c r="A27" s="44" t="s">
        <v>55</v>
      </c>
      <c r="B27" s="44"/>
      <c r="C27" s="44"/>
      <c r="D27" s="44"/>
      <c r="E27" s="44"/>
      <c r="F27" s="44"/>
      <c r="G27" s="44"/>
      <c r="H27" s="44"/>
    </row>
    <row r="28" ht="13.5" thickBot="1"/>
    <row r="29" spans="1:74" s="12" customFormat="1" ht="13.5" thickBot="1">
      <c r="A29" s="15"/>
      <c r="B29" s="15" t="s">
        <v>37</v>
      </c>
      <c r="C29" s="13" t="s">
        <v>56</v>
      </c>
      <c r="D29" s="13" t="s">
        <v>57</v>
      </c>
      <c r="E29" s="13" t="s">
        <v>58</v>
      </c>
      <c r="F29" s="13" t="s">
        <v>59</v>
      </c>
      <c r="G29" s="13" t="s">
        <v>60</v>
      </c>
      <c r="H29" s="13" t="s">
        <v>61</v>
      </c>
      <c r="I29" s="13" t="s">
        <v>62</v>
      </c>
      <c r="J29" s="13" t="s">
        <v>63</v>
      </c>
      <c r="K29" s="13" t="s">
        <v>64</v>
      </c>
      <c r="L29" s="13" t="s">
        <v>65</v>
      </c>
      <c r="M29" s="13" t="s">
        <v>66</v>
      </c>
      <c r="N29" s="13" t="s">
        <v>67</v>
      </c>
      <c r="O29" s="13" t="s">
        <v>68</v>
      </c>
      <c r="P29" s="13" t="s">
        <v>69</v>
      </c>
      <c r="Q29" s="13" t="s">
        <v>70</v>
      </c>
      <c r="R29" s="13" t="s">
        <v>71</v>
      </c>
      <c r="S29" s="13" t="s">
        <v>72</v>
      </c>
      <c r="T29" s="13" t="s">
        <v>73</v>
      </c>
      <c r="U29" s="13" t="s">
        <v>74</v>
      </c>
      <c r="V29" s="13" t="s">
        <v>75</v>
      </c>
      <c r="W29" s="13" t="s">
        <v>76</v>
      </c>
      <c r="X29" s="13" t="s">
        <v>77</v>
      </c>
      <c r="Y29" s="13" t="s">
        <v>78</v>
      </c>
      <c r="Z29" s="13" t="s">
        <v>79</v>
      </c>
      <c r="AA29" s="13" t="s">
        <v>80</v>
      </c>
      <c r="AB29" s="13" t="s">
        <v>81</v>
      </c>
      <c r="AC29" s="13" t="s">
        <v>82</v>
      </c>
      <c r="AD29" s="13" t="s">
        <v>83</v>
      </c>
      <c r="AE29" s="13" t="s">
        <v>84</v>
      </c>
      <c r="AF29" s="13" t="s">
        <v>85</v>
      </c>
      <c r="AG29" s="13" t="s">
        <v>86</v>
      </c>
      <c r="AH29" s="13" t="s">
        <v>87</v>
      </c>
      <c r="AI29" s="13" t="s">
        <v>88</v>
      </c>
      <c r="AJ29" s="13" t="s">
        <v>89</v>
      </c>
      <c r="AK29" s="13" t="s">
        <v>90</v>
      </c>
      <c r="AL29" s="13" t="s">
        <v>91</v>
      </c>
      <c r="AM29" s="13" t="s">
        <v>92</v>
      </c>
      <c r="AN29" s="13" t="s">
        <v>93</v>
      </c>
      <c r="AO29" s="13" t="s">
        <v>94</v>
      </c>
      <c r="AP29" s="13" t="s">
        <v>95</v>
      </c>
      <c r="AQ29" s="13" t="s">
        <v>96</v>
      </c>
      <c r="AR29" s="13" t="s">
        <v>97</v>
      </c>
      <c r="AS29" s="13" t="s">
        <v>98</v>
      </c>
      <c r="AT29" s="13" t="s">
        <v>99</v>
      </c>
      <c r="AU29" s="13" t="s">
        <v>100</v>
      </c>
      <c r="AV29" s="13" t="s">
        <v>101</v>
      </c>
      <c r="AW29" s="13" t="s">
        <v>102</v>
      </c>
      <c r="AX29" s="13" t="s">
        <v>103</v>
      </c>
      <c r="AY29" s="13" t="s">
        <v>104</v>
      </c>
      <c r="AZ29" s="13" t="s">
        <v>105</v>
      </c>
      <c r="BA29" s="13" t="s">
        <v>106</v>
      </c>
      <c r="BB29" s="13" t="s">
        <v>107</v>
      </c>
      <c r="BC29" s="13" t="s">
        <v>108</v>
      </c>
      <c r="BD29" s="13" t="s">
        <v>109</v>
      </c>
      <c r="BE29" s="13" t="s">
        <v>110</v>
      </c>
      <c r="BF29" s="13" t="s">
        <v>111</v>
      </c>
      <c r="BG29" s="13" t="s">
        <v>112</v>
      </c>
      <c r="BH29" s="13" t="s">
        <v>113</v>
      </c>
      <c r="BI29" s="13" t="s">
        <v>114</v>
      </c>
      <c r="BJ29" s="13" t="s">
        <v>115</v>
      </c>
      <c r="BK29" s="13" t="s">
        <v>116</v>
      </c>
      <c r="BL29" s="13" t="s">
        <v>117</v>
      </c>
      <c r="BM29" s="13" t="s">
        <v>118</v>
      </c>
      <c r="BN29" s="13" t="s">
        <v>119</v>
      </c>
      <c r="BO29" s="13" t="s">
        <v>120</v>
      </c>
      <c r="BP29" s="13" t="s">
        <v>121</v>
      </c>
      <c r="BQ29" s="13" t="s">
        <v>122</v>
      </c>
      <c r="BR29" s="13" t="s">
        <v>123</v>
      </c>
      <c r="BS29" s="13" t="s">
        <v>124</v>
      </c>
      <c r="BT29" s="13" t="s">
        <v>125</v>
      </c>
      <c r="BU29" s="13" t="s">
        <v>126</v>
      </c>
      <c r="BV29" s="14" t="s">
        <v>127</v>
      </c>
    </row>
    <row r="30" spans="1:74" ht="13.5" thickBot="1">
      <c r="A30" s="16" t="s">
        <v>34</v>
      </c>
      <c r="B30" s="16" t="s">
        <v>38</v>
      </c>
      <c r="C30" s="20">
        <v>33819</v>
      </c>
      <c r="D30" s="21">
        <v>33975</v>
      </c>
      <c r="E30" s="20">
        <v>34039</v>
      </c>
      <c r="F30" s="21">
        <v>34096</v>
      </c>
      <c r="G30" s="20">
        <v>34242</v>
      </c>
      <c r="H30" s="21">
        <v>34261</v>
      </c>
      <c r="I30" s="20">
        <v>34074</v>
      </c>
      <c r="J30" s="20">
        <v>34648</v>
      </c>
      <c r="K30" s="21">
        <v>34648</v>
      </c>
      <c r="L30" s="23">
        <v>34284</v>
      </c>
      <c r="M30" s="20">
        <v>35089</v>
      </c>
      <c r="N30" s="23">
        <v>34766</v>
      </c>
      <c r="O30" s="20">
        <v>34770</v>
      </c>
      <c r="P30" s="23">
        <v>34798</v>
      </c>
      <c r="Q30" s="21">
        <v>34800</v>
      </c>
      <c r="R30" s="21">
        <v>34816</v>
      </c>
      <c r="S30" s="23">
        <v>34822</v>
      </c>
      <c r="T30" s="21">
        <v>34835</v>
      </c>
      <c r="U30" s="23">
        <v>34844</v>
      </c>
      <c r="V30" s="20">
        <v>34851</v>
      </c>
      <c r="W30" s="20">
        <v>34876</v>
      </c>
      <c r="X30" s="20">
        <v>34897</v>
      </c>
      <c r="Y30" s="21">
        <v>34903</v>
      </c>
      <c r="Z30" s="20">
        <v>34903</v>
      </c>
      <c r="AA30" s="22"/>
      <c r="AB30" s="21">
        <v>35003</v>
      </c>
      <c r="AC30" s="20">
        <v>35029</v>
      </c>
      <c r="AD30" s="21">
        <v>35045</v>
      </c>
      <c r="AE30" s="21">
        <v>35073</v>
      </c>
      <c r="AF30" s="23">
        <v>35089</v>
      </c>
      <c r="AG30" s="20">
        <v>35097</v>
      </c>
      <c r="AH30" s="21">
        <v>35099</v>
      </c>
      <c r="AI30" s="20">
        <v>35066</v>
      </c>
      <c r="AJ30" s="20">
        <v>35262</v>
      </c>
      <c r="AK30" s="21">
        <v>35395</v>
      </c>
      <c r="AL30" s="20">
        <v>35470</v>
      </c>
      <c r="AM30" s="21">
        <v>35505</v>
      </c>
      <c r="AN30" s="20">
        <v>35496</v>
      </c>
      <c r="AO30" s="21">
        <v>35534</v>
      </c>
      <c r="AP30" s="20">
        <v>35558</v>
      </c>
      <c r="AQ30" s="21">
        <v>35659</v>
      </c>
      <c r="AR30" s="20">
        <v>35879</v>
      </c>
      <c r="AS30" s="21">
        <v>35967</v>
      </c>
      <c r="AT30" s="20">
        <v>36268</v>
      </c>
      <c r="AU30" s="21">
        <v>36508</v>
      </c>
      <c r="AV30" s="20">
        <v>36786</v>
      </c>
      <c r="AW30" s="21">
        <v>36850</v>
      </c>
      <c r="AX30" s="20">
        <v>37113</v>
      </c>
      <c r="AY30" s="21">
        <v>37288</v>
      </c>
      <c r="AZ30" s="20">
        <v>37300</v>
      </c>
      <c r="BA30" s="21">
        <v>37301</v>
      </c>
      <c r="BB30" s="20">
        <v>37420</v>
      </c>
      <c r="BC30" s="21">
        <v>37430</v>
      </c>
      <c r="BD30" s="20">
        <v>37673</v>
      </c>
      <c r="BE30" s="21">
        <v>37741</v>
      </c>
      <c r="BF30" s="20">
        <v>37804</v>
      </c>
      <c r="BG30" s="21">
        <v>37892</v>
      </c>
      <c r="BH30" s="20">
        <v>37778</v>
      </c>
      <c r="BI30" s="21">
        <v>37787</v>
      </c>
      <c r="BJ30" s="20">
        <v>38565</v>
      </c>
      <c r="BK30" s="21">
        <v>38593</v>
      </c>
      <c r="BL30" s="20">
        <v>38610</v>
      </c>
      <c r="BM30" s="21">
        <v>38613</v>
      </c>
      <c r="BN30" s="20">
        <v>38764</v>
      </c>
      <c r="BO30" s="21">
        <v>38784</v>
      </c>
      <c r="BP30" s="20">
        <v>38800</v>
      </c>
      <c r="BQ30" s="21">
        <v>38841</v>
      </c>
      <c r="BR30" s="20">
        <v>38848</v>
      </c>
      <c r="BS30" s="21">
        <v>38875</v>
      </c>
      <c r="BT30" s="20">
        <v>38884</v>
      </c>
      <c r="BU30" s="21">
        <v>38966</v>
      </c>
      <c r="BV30" s="20">
        <v>39040</v>
      </c>
    </row>
    <row r="31" spans="1:74" ht="12.75">
      <c r="A31" s="16" t="s">
        <v>35</v>
      </c>
      <c r="B31" s="16" t="s">
        <v>39</v>
      </c>
      <c r="C31" s="4">
        <v>63800</v>
      </c>
      <c r="D31" s="5">
        <v>20000</v>
      </c>
      <c r="E31" s="5">
        <v>74941</v>
      </c>
      <c r="F31" s="5">
        <v>104500</v>
      </c>
      <c r="G31" s="5">
        <v>166800</v>
      </c>
      <c r="H31" s="5">
        <v>160000</v>
      </c>
      <c r="I31" s="5">
        <v>66400</v>
      </c>
      <c r="J31" s="5">
        <v>18000</v>
      </c>
      <c r="K31" s="5">
        <v>32933</v>
      </c>
      <c r="L31" s="5">
        <v>48000</v>
      </c>
      <c r="M31" s="5">
        <v>72515</v>
      </c>
      <c r="N31" s="5">
        <v>50110</v>
      </c>
      <c r="O31" s="5">
        <v>30000</v>
      </c>
      <c r="P31" s="5">
        <v>55660</v>
      </c>
      <c r="Q31" s="5">
        <v>65400</v>
      </c>
      <c r="R31" s="5">
        <v>50000</v>
      </c>
      <c r="S31" s="5">
        <v>22200</v>
      </c>
      <c r="T31" s="5">
        <v>50000</v>
      </c>
      <c r="U31" s="5">
        <v>52000</v>
      </c>
      <c r="V31" s="5">
        <v>56000</v>
      </c>
      <c r="W31" s="5">
        <v>60000</v>
      </c>
      <c r="X31" s="5">
        <v>24000</v>
      </c>
      <c r="Y31" s="5">
        <v>25000</v>
      </c>
      <c r="Z31" s="5">
        <v>66000</v>
      </c>
      <c r="AA31" s="5">
        <v>320000</v>
      </c>
      <c r="AB31" s="5">
        <v>120000</v>
      </c>
      <c r="AC31" s="5">
        <v>66000</v>
      </c>
      <c r="AD31" s="5">
        <v>50625</v>
      </c>
      <c r="AE31" s="5">
        <v>35000</v>
      </c>
      <c r="AF31" s="5">
        <v>60000</v>
      </c>
      <c r="AG31" s="5">
        <v>22000</v>
      </c>
      <c r="AH31" s="5">
        <v>100000</v>
      </c>
      <c r="AI31" s="5">
        <v>20460</v>
      </c>
      <c r="AJ31" s="5">
        <v>78000</v>
      </c>
      <c r="AK31" s="5">
        <v>197492</v>
      </c>
      <c r="AL31" s="5">
        <v>22000</v>
      </c>
      <c r="AM31" s="5">
        <v>60000</v>
      </c>
      <c r="AN31" s="5">
        <v>40000</v>
      </c>
      <c r="AO31" s="5">
        <v>48000</v>
      </c>
      <c r="AP31" s="5">
        <v>28800</v>
      </c>
      <c r="AQ31" s="5">
        <v>11000</v>
      </c>
      <c r="AR31" s="5">
        <v>3000</v>
      </c>
      <c r="AS31" s="5">
        <v>63250</v>
      </c>
      <c r="AT31" s="5">
        <v>50048</v>
      </c>
      <c r="AU31" s="5">
        <v>10500</v>
      </c>
      <c r="AV31" s="5">
        <v>70000</v>
      </c>
      <c r="AW31" s="5">
        <v>75051</v>
      </c>
      <c r="AX31" s="5">
        <v>60000</v>
      </c>
      <c r="AY31" s="5">
        <v>77000</v>
      </c>
      <c r="AZ31" s="5">
        <v>35000</v>
      </c>
      <c r="BA31" s="5">
        <v>55000</v>
      </c>
      <c r="BB31" s="5">
        <v>55000</v>
      </c>
      <c r="BC31" s="5">
        <v>50000</v>
      </c>
      <c r="BD31" s="5">
        <v>100000</v>
      </c>
      <c r="BE31" s="5">
        <v>50000</v>
      </c>
      <c r="BF31" s="5">
        <v>20000</v>
      </c>
      <c r="BG31" s="5">
        <v>66000</v>
      </c>
      <c r="BH31" s="5">
        <v>50000</v>
      </c>
      <c r="BI31" s="5">
        <v>50581</v>
      </c>
      <c r="BJ31" s="5">
        <v>50000</v>
      </c>
      <c r="BK31" s="5">
        <v>30000</v>
      </c>
      <c r="BL31" s="5">
        <v>30000</v>
      </c>
      <c r="BM31" s="5">
        <v>30000</v>
      </c>
      <c r="BN31" s="5">
        <v>70000</v>
      </c>
      <c r="BO31" s="5">
        <v>50000</v>
      </c>
      <c r="BP31" s="5">
        <v>27500</v>
      </c>
      <c r="BQ31" s="5">
        <v>35000</v>
      </c>
      <c r="BR31" s="5">
        <v>27500</v>
      </c>
      <c r="BS31" s="5">
        <v>5100</v>
      </c>
      <c r="BT31" s="5">
        <v>31500</v>
      </c>
      <c r="BU31" s="5">
        <v>35000</v>
      </c>
      <c r="BV31" s="5">
        <v>35000</v>
      </c>
    </row>
    <row r="32" spans="1:74" ht="12.75">
      <c r="A32" s="16" t="s">
        <v>36</v>
      </c>
      <c r="B32" s="16" t="s">
        <v>41</v>
      </c>
      <c r="C32" s="7">
        <v>0.1683860814827767</v>
      </c>
      <c r="D32" s="6">
        <v>0.09516223803958952</v>
      </c>
      <c r="E32" s="6">
        <v>0.06154695155007089</v>
      </c>
      <c r="F32" s="6">
        <v>0.20713027307428794</v>
      </c>
      <c r="G32" s="6">
        <v>0.17104911906033102</v>
      </c>
      <c r="H32" s="6">
        <v>0.10758510501389203</v>
      </c>
      <c r="I32" s="6">
        <v>0.1297977645940542</v>
      </c>
      <c r="J32" s="6">
        <v>0.6257020507413226</v>
      </c>
      <c r="K32" s="6">
        <v>0.11757570204505545</v>
      </c>
      <c r="L32" s="6">
        <v>0.22624135805145862</v>
      </c>
      <c r="M32" s="6">
        <v>0.037223670336052644</v>
      </c>
      <c r="N32" s="6">
        <v>0.2209257702277018</v>
      </c>
      <c r="O32" s="6">
        <v>0.10895409149817412</v>
      </c>
      <c r="P32" s="6">
        <v>0.10134654075375073</v>
      </c>
      <c r="Q32" s="6">
        <v>0.14501532983878943</v>
      </c>
      <c r="R32" s="6">
        <v>0.10692425883479005</v>
      </c>
      <c r="S32" s="6">
        <v>0.14655109086902227</v>
      </c>
      <c r="T32" s="6">
        <v>0.13032353935348265</v>
      </c>
      <c r="U32" s="6">
        <v>0.09183136649747414</v>
      </c>
      <c r="V32" s="6">
        <v>0.11660296052025947</v>
      </c>
      <c r="W32" s="6">
        <v>0.10003991099847341</v>
      </c>
      <c r="X32" s="6">
        <v>0.3541207068085474</v>
      </c>
      <c r="Y32" s="6">
        <v>0.09272785104209266</v>
      </c>
      <c r="Z32" s="6">
        <v>0.07689365292870613</v>
      </c>
      <c r="AA32" s="6">
        <v>0.23864763694651295</v>
      </c>
      <c r="AB32" s="6">
        <v>0.12126814452622667</v>
      </c>
      <c r="AC32" s="6">
        <v>0.11929166393582782</v>
      </c>
      <c r="AD32" s="6">
        <v>0.09454222194065381</v>
      </c>
      <c r="AE32" s="6">
        <v>0.21005053023150555</v>
      </c>
      <c r="AF32" s="6">
        <v>0.10825255034569503</v>
      </c>
      <c r="AG32" s="6">
        <v>0.057398962100959273</v>
      </c>
      <c r="AH32" s="6">
        <v>-0.19427095975268194</v>
      </c>
      <c r="AI32" s="6">
        <v>0.04566312109920282</v>
      </c>
      <c r="AJ32" s="6">
        <v>0.09933182153388406</v>
      </c>
      <c r="AK32" s="6">
        <v>0.12936409118317585</v>
      </c>
      <c r="AL32" s="6">
        <v>0.09304462554882079</v>
      </c>
      <c r="AM32" s="6">
        <v>0.11688777719004857</v>
      </c>
      <c r="AN32" s="6">
        <v>0.13243729146667543</v>
      </c>
      <c r="AO32" s="6">
        <v>0.1311233885819521</v>
      </c>
      <c r="AP32" s="6">
        <v>0.10699501894827565</v>
      </c>
      <c r="AQ32" s="6">
        <v>-0.32408532762913134</v>
      </c>
      <c r="AR32" s="6">
        <v>0.10220724847384778</v>
      </c>
      <c r="AS32" s="6">
        <v>0.1250702927238773</v>
      </c>
      <c r="AT32" s="6">
        <v>0.007315873126273516</v>
      </c>
      <c r="AU32" s="6">
        <v>0.2920457179012732</v>
      </c>
      <c r="AV32" s="6">
        <v>0.186065208964438</v>
      </c>
      <c r="AW32" s="6">
        <v>0.13003066105373476</v>
      </c>
      <c r="AX32" s="6">
        <v>0.09738177179370376</v>
      </c>
      <c r="AY32" s="6">
        <v>0.0840732690911151</v>
      </c>
      <c r="AZ32" s="6">
        <v>0.08098261875154893</v>
      </c>
      <c r="BA32" s="6">
        <v>0.10436184340991173</v>
      </c>
      <c r="BB32" s="6">
        <v>0.1957169397626659</v>
      </c>
      <c r="BC32" s="6">
        <v>0.1215927240181161</v>
      </c>
      <c r="BD32" s="6">
        <v>0.10224019558405802</v>
      </c>
      <c r="BE32" s="6">
        <v>0.13241230512249444</v>
      </c>
      <c r="BF32" s="6">
        <v>0.1177164411204632</v>
      </c>
      <c r="BG32" s="6">
        <v>0.1415065714105943</v>
      </c>
      <c r="BH32" s="6">
        <v>0.15949856630502196</v>
      </c>
      <c r="BI32" s="6">
        <v>0.10269091613624196</v>
      </c>
      <c r="BJ32" s="6">
        <v>0.14499937031561602</v>
      </c>
      <c r="BK32" s="6">
        <v>0.11283912421913365</v>
      </c>
      <c r="BL32" s="6">
        <v>0.18064519236906537</v>
      </c>
      <c r="BM32" s="6">
        <v>0.1940264735829845</v>
      </c>
      <c r="BN32" s="6">
        <v>0.16458015509631235</v>
      </c>
      <c r="BO32" s="6">
        <v>0.11036329808857634</v>
      </c>
      <c r="BP32" s="6">
        <v>0.08138728925871273</v>
      </c>
      <c r="BQ32" s="6">
        <v>0.422794382081737</v>
      </c>
      <c r="BR32" s="6">
        <v>0.4179391000795975</v>
      </c>
      <c r="BS32" s="6">
        <v>0.12664997447553297</v>
      </c>
      <c r="BT32" s="6">
        <v>0.2398575169781171</v>
      </c>
      <c r="BU32" s="6">
        <v>0.09647957939239546</v>
      </c>
      <c r="BV32" s="6">
        <v>0.5051802627514715</v>
      </c>
    </row>
    <row r="33" spans="1:74" ht="12.75">
      <c r="A33" s="16"/>
      <c r="B33" s="16"/>
      <c r="C33" s="25">
        <f>RANK(C32,$C$32:$BV$32,0)</f>
        <v>18</v>
      </c>
      <c r="D33" s="25">
        <f aca="true" t="shared" si="6" ref="D33:BO33">RANK(D32,$C$32:$BV$32,0)</f>
        <v>57</v>
      </c>
      <c r="E33" s="25">
        <f t="shared" si="6"/>
        <v>66</v>
      </c>
      <c r="F33" s="25">
        <f t="shared" si="6"/>
        <v>12</v>
      </c>
      <c r="G33" s="25">
        <f t="shared" si="6"/>
        <v>17</v>
      </c>
      <c r="H33" s="25">
        <f t="shared" si="6"/>
        <v>45</v>
      </c>
      <c r="I33" s="25">
        <f t="shared" si="6"/>
        <v>30</v>
      </c>
      <c r="J33" s="25">
        <f t="shared" si="6"/>
        <v>1</v>
      </c>
      <c r="K33" s="25">
        <f t="shared" si="6"/>
        <v>38</v>
      </c>
      <c r="L33" s="25">
        <f t="shared" si="6"/>
        <v>9</v>
      </c>
      <c r="M33" s="25">
        <f t="shared" si="6"/>
        <v>69</v>
      </c>
      <c r="N33" s="25">
        <f t="shared" si="6"/>
        <v>10</v>
      </c>
      <c r="O33" s="25">
        <f t="shared" si="6"/>
        <v>43</v>
      </c>
      <c r="P33" s="25">
        <f t="shared" si="6"/>
        <v>52</v>
      </c>
      <c r="Q33" s="25">
        <f t="shared" si="6"/>
        <v>22</v>
      </c>
      <c r="R33" s="25">
        <f t="shared" si="6"/>
        <v>47</v>
      </c>
      <c r="S33" s="25">
        <f t="shared" si="6"/>
        <v>21</v>
      </c>
      <c r="T33" s="25">
        <f t="shared" si="6"/>
        <v>28</v>
      </c>
      <c r="U33" s="25">
        <f t="shared" si="6"/>
        <v>61</v>
      </c>
      <c r="V33" s="25">
        <f t="shared" si="6"/>
        <v>40</v>
      </c>
      <c r="W33" s="25">
        <f t="shared" si="6"/>
        <v>53</v>
      </c>
      <c r="X33" s="25">
        <f t="shared" si="6"/>
        <v>5</v>
      </c>
      <c r="Y33" s="25">
        <f t="shared" si="6"/>
        <v>60</v>
      </c>
      <c r="Z33" s="25">
        <f t="shared" si="6"/>
        <v>65</v>
      </c>
      <c r="AA33" s="25">
        <f t="shared" si="6"/>
        <v>8</v>
      </c>
      <c r="AB33" s="25">
        <f t="shared" si="6"/>
        <v>35</v>
      </c>
      <c r="AC33" s="25">
        <f t="shared" si="6"/>
        <v>36</v>
      </c>
      <c r="AD33" s="25">
        <f t="shared" si="6"/>
        <v>58</v>
      </c>
      <c r="AE33" s="25">
        <f t="shared" si="6"/>
        <v>11</v>
      </c>
      <c r="AF33" s="25">
        <f t="shared" si="6"/>
        <v>44</v>
      </c>
      <c r="AG33" s="25">
        <f t="shared" si="6"/>
        <v>67</v>
      </c>
      <c r="AH33" s="25">
        <f t="shared" si="6"/>
        <v>71</v>
      </c>
      <c r="AI33" s="25">
        <f t="shared" si="6"/>
        <v>68</v>
      </c>
      <c r="AJ33" s="25">
        <f t="shared" si="6"/>
        <v>54</v>
      </c>
      <c r="AK33" s="25">
        <f t="shared" si="6"/>
        <v>31</v>
      </c>
      <c r="AL33" s="25">
        <f t="shared" si="6"/>
        <v>59</v>
      </c>
      <c r="AM33" s="25">
        <f t="shared" si="6"/>
        <v>39</v>
      </c>
      <c r="AN33" s="25">
        <f t="shared" si="6"/>
        <v>25</v>
      </c>
      <c r="AO33" s="25">
        <f t="shared" si="6"/>
        <v>27</v>
      </c>
      <c r="AP33" s="25">
        <f t="shared" si="6"/>
        <v>46</v>
      </c>
      <c r="AQ33" s="25">
        <f t="shared" si="6"/>
        <v>72</v>
      </c>
      <c r="AR33" s="25">
        <f t="shared" si="6"/>
        <v>51</v>
      </c>
      <c r="AS33" s="25">
        <f t="shared" si="6"/>
        <v>33</v>
      </c>
      <c r="AT33" s="25">
        <f t="shared" si="6"/>
        <v>70</v>
      </c>
      <c r="AU33" s="25">
        <f t="shared" si="6"/>
        <v>6</v>
      </c>
      <c r="AV33" s="25">
        <f t="shared" si="6"/>
        <v>15</v>
      </c>
      <c r="AW33" s="25">
        <f t="shared" si="6"/>
        <v>29</v>
      </c>
      <c r="AX33" s="25">
        <f t="shared" si="6"/>
        <v>55</v>
      </c>
      <c r="AY33" s="25">
        <f t="shared" si="6"/>
        <v>62</v>
      </c>
      <c r="AZ33" s="25">
        <f t="shared" si="6"/>
        <v>64</v>
      </c>
      <c r="BA33" s="25">
        <f t="shared" si="6"/>
        <v>48</v>
      </c>
      <c r="BB33" s="25">
        <f t="shared" si="6"/>
        <v>13</v>
      </c>
      <c r="BC33" s="25">
        <f t="shared" si="6"/>
        <v>34</v>
      </c>
      <c r="BD33" s="25">
        <f t="shared" si="6"/>
        <v>50</v>
      </c>
      <c r="BE33" s="25">
        <f t="shared" si="6"/>
        <v>26</v>
      </c>
      <c r="BF33" s="25">
        <f t="shared" si="6"/>
        <v>37</v>
      </c>
      <c r="BG33" s="25">
        <f t="shared" si="6"/>
        <v>24</v>
      </c>
      <c r="BH33" s="25">
        <f t="shared" si="6"/>
        <v>20</v>
      </c>
      <c r="BI33" s="25">
        <f t="shared" si="6"/>
        <v>49</v>
      </c>
      <c r="BJ33" s="25">
        <f t="shared" si="6"/>
        <v>23</v>
      </c>
      <c r="BK33" s="25">
        <f t="shared" si="6"/>
        <v>41</v>
      </c>
      <c r="BL33" s="25">
        <f t="shared" si="6"/>
        <v>16</v>
      </c>
      <c r="BM33" s="25">
        <f t="shared" si="6"/>
        <v>14</v>
      </c>
      <c r="BN33" s="25">
        <f t="shared" si="6"/>
        <v>19</v>
      </c>
      <c r="BO33" s="25">
        <f t="shared" si="6"/>
        <v>42</v>
      </c>
      <c r="BP33" s="25">
        <f aca="true" t="shared" si="7" ref="BP33:BV33">RANK(BP32,$C$32:$BV$32,0)</f>
        <v>63</v>
      </c>
      <c r="BQ33" s="25">
        <f t="shared" si="7"/>
        <v>3</v>
      </c>
      <c r="BR33" s="25">
        <f t="shared" si="7"/>
        <v>4</v>
      </c>
      <c r="BS33" s="25">
        <f t="shared" si="7"/>
        <v>32</v>
      </c>
      <c r="BT33" s="25">
        <f t="shared" si="7"/>
        <v>7</v>
      </c>
      <c r="BU33" s="25">
        <f t="shared" si="7"/>
        <v>56</v>
      </c>
      <c r="BV33" s="25">
        <f t="shared" si="7"/>
        <v>2</v>
      </c>
    </row>
    <row r="34" spans="1:74" ht="12.75">
      <c r="A34" s="16" t="s">
        <v>40</v>
      </c>
      <c r="B34" s="16" t="s">
        <v>41</v>
      </c>
      <c r="C34" s="7">
        <v>0.1760797342192691</v>
      </c>
      <c r="D34" s="6">
        <v>0.10140221301681833</v>
      </c>
      <c r="E34" s="6">
        <v>0.06639093655344479</v>
      </c>
      <c r="F34" s="6">
        <v>0.2574141137320153</v>
      </c>
      <c r="G34" s="6">
        <v>0.18032568072610786</v>
      </c>
      <c r="H34" s="6">
        <v>0.1156965744394195</v>
      </c>
      <c r="I34" s="6">
        <v>0.13881149824641908</v>
      </c>
      <c r="J34" s="6">
        <v>0.671494050052721</v>
      </c>
      <c r="K34" s="6">
        <v>0.1429092218788426</v>
      </c>
      <c r="L34" s="6">
        <v>0.2580235554960625</v>
      </c>
      <c r="M34" s="6">
        <v>0.049488838112740956</v>
      </c>
      <c r="N34" s="6">
        <v>0.22958100737867387</v>
      </c>
      <c r="O34" s="6">
        <v>0.11725251594885738</v>
      </c>
      <c r="P34" s="6">
        <v>0.10784985885923298</v>
      </c>
      <c r="Q34" s="6">
        <v>0.15997428543170805</v>
      </c>
      <c r="R34" s="6">
        <v>0.11517129871633154</v>
      </c>
      <c r="S34" s="6">
        <v>0.15499889811209874</v>
      </c>
      <c r="T34" s="6">
        <v>0.1662505257730016</v>
      </c>
      <c r="U34" s="6">
        <v>0.10722644799524168</v>
      </c>
      <c r="V34" s="6">
        <v>0.12527028658048864</v>
      </c>
      <c r="W34" s="6">
        <v>0.11409057801103539</v>
      </c>
      <c r="X34" s="6">
        <v>0.35843958171122065</v>
      </c>
      <c r="Y34" s="6">
        <v>0.0997108026143561</v>
      </c>
      <c r="Z34" s="6">
        <v>0.08656772066304987</v>
      </c>
      <c r="AA34" s="6">
        <v>0.2460506693205989</v>
      </c>
      <c r="AB34" s="6">
        <v>0.1279761646741282</v>
      </c>
      <c r="AC34" s="6">
        <v>0.12810139107698207</v>
      </c>
      <c r="AD34" s="6">
        <v>0.12004268216995446</v>
      </c>
      <c r="AE34" s="6">
        <v>0.23359623905148852</v>
      </c>
      <c r="AF34" s="6">
        <v>0.12465934983082592</v>
      </c>
      <c r="AG34" s="6">
        <v>0.07417308801174188</v>
      </c>
      <c r="AH34" s="6">
        <v>-0.19331259510974227</v>
      </c>
      <c r="AI34" s="6">
        <v>0.05327724645539391</v>
      </c>
      <c r="AJ34" s="6">
        <v>0.09933182153388406</v>
      </c>
      <c r="AK34" s="6">
        <v>0.13469479019940112</v>
      </c>
      <c r="AL34" s="6">
        <v>0.10366171264026103</v>
      </c>
      <c r="AM34" s="6">
        <v>0.12652520793234534</v>
      </c>
      <c r="AN34" s="6">
        <v>0.1435536613250502</v>
      </c>
      <c r="AO34" s="6">
        <v>0.13959484346224676</v>
      </c>
      <c r="AP34" s="6">
        <v>0.11307874624519956</v>
      </c>
      <c r="AQ34" s="6">
        <v>-0.32111723209739446</v>
      </c>
      <c r="AR34" s="6">
        <v>0.12716508129489626</v>
      </c>
      <c r="AS34" s="6">
        <v>0.13398880794819365</v>
      </c>
      <c r="AT34" s="6">
        <v>0.03242554682287601</v>
      </c>
      <c r="AU34" s="6">
        <v>0.2986120563123297</v>
      </c>
      <c r="AV34" s="6">
        <v>0.20185778071296284</v>
      </c>
      <c r="AW34" s="6">
        <v>0.14279724876641778</v>
      </c>
      <c r="AX34" s="6">
        <v>0.11952307515807278</v>
      </c>
      <c r="AY34" s="6">
        <v>0.11437580888320223</v>
      </c>
      <c r="AZ34" s="6">
        <v>0.08656419575383473</v>
      </c>
      <c r="BA34" s="6">
        <v>0.11214838139764076</v>
      </c>
      <c r="BB34" s="6">
        <v>0.23823511361797803</v>
      </c>
      <c r="BC34" s="6">
        <v>0.12891515743717746</v>
      </c>
      <c r="BD34" s="6">
        <v>0.1123765143418239</v>
      </c>
      <c r="BE34" s="6">
        <v>0.1496380846325167</v>
      </c>
      <c r="BF34" s="6">
        <v>0.1261312837253493</v>
      </c>
      <c r="BG34" s="6">
        <v>0.1570746025712289</v>
      </c>
      <c r="BH34" s="6">
        <v>0.17704897034633396</v>
      </c>
      <c r="BI34" s="6">
        <v>0.11735511599283484</v>
      </c>
      <c r="BJ34" s="6">
        <v>0.15432830883970663</v>
      </c>
      <c r="BK34" s="6">
        <v>0.12432396678537352</v>
      </c>
      <c r="BL34" s="6">
        <v>0.20414111038986846</v>
      </c>
      <c r="BM34" s="6">
        <v>0.2053399705849078</v>
      </c>
      <c r="BN34" s="6">
        <v>0.17205904101526248</v>
      </c>
      <c r="BO34" s="6">
        <v>0.11735558770628737</v>
      </c>
      <c r="BP34" s="6">
        <v>0.09383214567081773</v>
      </c>
      <c r="BQ34" s="6">
        <v>0.4299750176219269</v>
      </c>
      <c r="BR34" s="6">
        <v>0.42788879235447436</v>
      </c>
      <c r="BS34" s="6">
        <v>0.13613049079903736</v>
      </c>
      <c r="BT34" s="6">
        <v>0.2505025269018345</v>
      </c>
      <c r="BU34" s="6">
        <v>0.10488089108105911</v>
      </c>
      <c r="BV34" s="6">
        <v>0.5119641119941342</v>
      </c>
    </row>
    <row r="35" spans="1:74" ht="12.75">
      <c r="A35" s="16" t="s">
        <v>42</v>
      </c>
      <c r="B35" s="16" t="s">
        <v>50</v>
      </c>
      <c r="C35" s="10">
        <v>4.6500519210799585</v>
      </c>
      <c r="D35" s="11">
        <v>7.311810936919329</v>
      </c>
      <c r="E35" s="11">
        <v>14.96085800265939</v>
      </c>
      <c r="F35" s="11">
        <v>3.6585942114589485</v>
      </c>
      <c r="G35" s="11">
        <v>4.997268825595006</v>
      </c>
      <c r="H35" s="11">
        <v>8.384027398620143</v>
      </c>
      <c r="I35" s="11">
        <v>6.829545454545454</v>
      </c>
      <c r="J35" s="11">
        <v>0.5152526051518382</v>
      </c>
      <c r="K35" s="11">
        <v>6.92238181102199</v>
      </c>
      <c r="L35" s="11">
        <v>3.8805833333333335</v>
      </c>
      <c r="M35" s="11">
        <v>26.465449915110355</v>
      </c>
      <c r="N35" s="11">
        <v>4.286686636331069</v>
      </c>
      <c r="O35" s="11">
        <v>8.226759151380497</v>
      </c>
      <c r="P35" s="11">
        <v>7.565299928518696</v>
      </c>
      <c r="Q35" s="11">
        <v>6.971014492753623</v>
      </c>
      <c r="R35" s="11">
        <v>8.761596590833896</v>
      </c>
      <c r="S35" s="11">
        <v>6.513784461152882</v>
      </c>
      <c r="T35" s="11">
        <v>6.29067442003569</v>
      </c>
      <c r="U35" s="11">
        <v>9.187305444814593</v>
      </c>
      <c r="V35" s="11">
        <v>8.021623044112326</v>
      </c>
      <c r="W35" s="11">
        <v>7.788855310533298</v>
      </c>
      <c r="X35" s="11">
        <v>0.35294117647058826</v>
      </c>
      <c r="Y35" s="11">
        <v>9.570263349245993</v>
      </c>
      <c r="Z35" s="11">
        <v>13.050801219324153</v>
      </c>
      <c r="AA35" s="11">
        <v>3.3787231567050062</v>
      </c>
      <c r="AB35" s="11">
        <v>8.548658067975335</v>
      </c>
      <c r="AC35" s="11">
        <v>8.315745990436946</v>
      </c>
      <c r="AD35" s="11">
        <v>10.33575206241295</v>
      </c>
      <c r="AE35" s="11">
        <v>3.837969782416565</v>
      </c>
      <c r="AF35" s="11">
        <v>7.788636646419401</v>
      </c>
      <c r="AG35" s="11">
        <v>18.15068493150685</v>
      </c>
      <c r="AH35" s="11">
        <v>-3.1513560273075845</v>
      </c>
      <c r="AI35" s="11">
        <v>21.712300647402493</v>
      </c>
      <c r="AJ35" s="11">
        <v>7.901675522797395</v>
      </c>
      <c r="AK35" s="11">
        <v>7.363697978631497</v>
      </c>
      <c r="AL35" s="11">
        <v>9.942896752046474</v>
      </c>
      <c r="AM35" s="11">
        <v>7.288781395660776</v>
      </c>
      <c r="AN35" s="11">
        <v>6.2423481496225754</v>
      </c>
      <c r="AO35" s="11">
        <v>7.768258426966292</v>
      </c>
      <c r="AP35" s="11">
        <v>7.848800018953304</v>
      </c>
      <c r="AQ35" s="11">
        <v>-2.521435338702037</v>
      </c>
      <c r="AR35" s="11">
        <v>7.456544502617801</v>
      </c>
      <c r="AS35" s="11">
        <v>8.027067417322632</v>
      </c>
      <c r="AT35" s="11">
        <v>53.74295774647887</v>
      </c>
      <c r="AU35" s="11">
        <v>2.7000881723138934</v>
      </c>
      <c r="AV35" s="11">
        <v>4.638117283950617</v>
      </c>
      <c r="AW35" s="11">
        <v>4.743995552681438</v>
      </c>
      <c r="AX35" s="11">
        <v>9.141602305475505</v>
      </c>
      <c r="AY35" s="11">
        <v>10.93314955203308</v>
      </c>
      <c r="AZ35" s="11">
        <v>10.650066235337032</v>
      </c>
      <c r="BA35" s="11">
        <v>8.828206198626686</v>
      </c>
      <c r="BB35" s="11">
        <v>4.387451718191018</v>
      </c>
      <c r="BC35" s="11">
        <v>7.939439349437551</v>
      </c>
      <c r="BD35" s="11">
        <v>10.70664549751189</v>
      </c>
      <c r="BE35" s="11">
        <v>6.842312746386334</v>
      </c>
      <c r="BF35" s="11">
        <v>7.987324308010693</v>
      </c>
      <c r="BG35" s="11">
        <v>6.351833824458009</v>
      </c>
      <c r="BH35" s="11">
        <v>5.021644183015744</v>
      </c>
      <c r="BI35" s="11">
        <v>10.752977443862338</v>
      </c>
      <c r="BJ35" s="11">
        <v>8.88614880184171</v>
      </c>
      <c r="BK35" s="11">
        <v>8.807609356854504</v>
      </c>
      <c r="BL35" s="11">
        <v>5.614233333333333</v>
      </c>
      <c r="BM35" s="11">
        <v>4.988338192419825</v>
      </c>
      <c r="BN35" s="11">
        <v>6.0819738865603235</v>
      </c>
      <c r="BO35" s="11">
        <v>11.140791242558095</v>
      </c>
      <c r="BP35" s="11">
        <v>13.304436363636365</v>
      </c>
      <c r="BQ35" s="11">
        <v>1.910261135841674</v>
      </c>
      <c r="BR35" s="11">
        <v>2.3604904462563017</v>
      </c>
      <c r="BS35" s="11">
        <v>7.609596928982725</v>
      </c>
      <c r="BT35" s="11">
        <v>3.2796668979875085</v>
      </c>
      <c r="BU35" s="11">
        <v>10.887640449438202</v>
      </c>
      <c r="BV35" s="11">
        <v>2.6846</v>
      </c>
    </row>
    <row r="36" spans="1:74" ht="12.75">
      <c r="A36" s="16" t="s">
        <v>43</v>
      </c>
      <c r="B36" s="16" t="s">
        <v>39</v>
      </c>
      <c r="C36" s="4">
        <v>447800</v>
      </c>
      <c r="D36" s="5">
        <v>366198</v>
      </c>
      <c r="E36" s="5">
        <v>797757</v>
      </c>
      <c r="F36" s="5">
        <v>619400</v>
      </c>
      <c r="G36" s="5">
        <v>1200800</v>
      </c>
      <c r="H36" s="5">
        <v>1604730</v>
      </c>
      <c r="I36" s="5">
        <v>540900</v>
      </c>
      <c r="J36" s="5">
        <v>14982</v>
      </c>
      <c r="K36" s="5">
        <v>333998</v>
      </c>
      <c r="L36" s="5">
        <v>186268</v>
      </c>
      <c r="M36" s="5">
        <v>593277</v>
      </c>
      <c r="N36" s="5">
        <v>544459</v>
      </c>
      <c r="O36" s="5">
        <v>303625</v>
      </c>
      <c r="P36" s="5">
        <v>645600</v>
      </c>
      <c r="Q36" s="5">
        <v>793800</v>
      </c>
      <c r="R36" s="5">
        <v>662035</v>
      </c>
      <c r="S36" s="5">
        <v>259900</v>
      </c>
      <c r="T36" s="5">
        <v>408919</v>
      </c>
      <c r="U36" s="5">
        <v>470605</v>
      </c>
      <c r="V36" s="5">
        <v>671888</v>
      </c>
      <c r="W36" s="5">
        <v>780934</v>
      </c>
      <c r="X36" s="5">
        <v>18492</v>
      </c>
      <c r="Y36" s="5">
        <v>302717</v>
      </c>
      <c r="Z36" s="5">
        <v>570300</v>
      </c>
      <c r="AA36" s="5">
        <v>1129665</v>
      </c>
      <c r="AB36" s="5">
        <v>877285</v>
      </c>
      <c r="AC36" s="5">
        <v>785222</v>
      </c>
      <c r="AD36" s="5">
        <v>813628</v>
      </c>
      <c r="AE36" s="5">
        <v>182388</v>
      </c>
      <c r="AF36" s="5">
        <v>447464</v>
      </c>
      <c r="AG36" s="5">
        <v>397500</v>
      </c>
      <c r="AH36" s="5">
        <v>671815</v>
      </c>
      <c r="AI36" s="5">
        <v>137504</v>
      </c>
      <c r="AJ36" s="5">
        <v>666602</v>
      </c>
      <c r="AK36" s="5">
        <v>1263724</v>
      </c>
      <c r="AL36" s="5">
        <v>294730</v>
      </c>
      <c r="AM36" s="5">
        <v>859435</v>
      </c>
      <c r="AN36" s="5">
        <v>407694</v>
      </c>
      <c r="AO36" s="5">
        <v>553100</v>
      </c>
      <c r="AP36" s="5">
        <v>331290</v>
      </c>
      <c r="AQ36" s="5">
        <v>63873</v>
      </c>
      <c r="AR36" s="5">
        <v>35605</v>
      </c>
      <c r="AS36" s="5">
        <v>623069</v>
      </c>
      <c r="AT36" s="5">
        <v>178356</v>
      </c>
      <c r="AU36" s="5">
        <v>42872</v>
      </c>
      <c r="AV36" s="5">
        <v>601100</v>
      </c>
      <c r="AW36" s="5">
        <v>381650</v>
      </c>
      <c r="AX36" s="5">
        <v>793034</v>
      </c>
      <c r="AY36" s="5">
        <v>962032</v>
      </c>
      <c r="AZ36" s="5">
        <v>554730</v>
      </c>
      <c r="BA36" s="5">
        <v>576057</v>
      </c>
      <c r="BB36" s="5">
        <v>303328</v>
      </c>
      <c r="BC36" s="5">
        <v>397361</v>
      </c>
      <c r="BD36" s="5">
        <v>1082657</v>
      </c>
      <c r="BE36" s="5">
        <v>505700</v>
      </c>
      <c r="BF36" s="5">
        <v>185258</v>
      </c>
      <c r="BG36" s="5">
        <v>462841</v>
      </c>
      <c r="BH36" s="5">
        <v>275139</v>
      </c>
      <c r="BI36" s="5">
        <v>395784</v>
      </c>
      <c r="BJ36" s="5">
        <v>509514</v>
      </c>
      <c r="BK36" s="5">
        <v>278536</v>
      </c>
      <c r="BL36" s="5">
        <v>168427</v>
      </c>
      <c r="BM36" s="5">
        <v>152100</v>
      </c>
      <c r="BN36" s="5">
        <v>392859</v>
      </c>
      <c r="BO36" s="5">
        <v>323404</v>
      </c>
      <c r="BP36" s="5">
        <v>336872</v>
      </c>
      <c r="BQ36" s="5">
        <v>67373</v>
      </c>
      <c r="BR36" s="5">
        <v>75852</v>
      </c>
      <c r="BS36" s="5">
        <v>39646</v>
      </c>
      <c r="BT36" s="5">
        <v>84246</v>
      </c>
      <c r="BU36" s="5">
        <v>337600</v>
      </c>
      <c r="BV36" s="5">
        <v>93961</v>
      </c>
    </row>
    <row r="37" spans="1:74" ht="12.75">
      <c r="A37" s="16" t="s">
        <v>44</v>
      </c>
      <c r="B37" s="16" t="s">
        <v>39</v>
      </c>
      <c r="C37" s="4">
        <v>440800</v>
      </c>
      <c r="D37" s="5">
        <v>506663</v>
      </c>
      <c r="E37" s="5">
        <v>1030637</v>
      </c>
      <c r="F37" s="5">
        <v>548600</v>
      </c>
      <c r="G37" s="5">
        <v>1427000</v>
      </c>
      <c r="H37" s="5">
        <v>1430020</v>
      </c>
      <c r="I37" s="5">
        <v>565500</v>
      </c>
      <c r="J37" s="5">
        <v>37276</v>
      </c>
      <c r="K37" s="5">
        <v>306755</v>
      </c>
      <c r="L37" s="5">
        <v>164609</v>
      </c>
      <c r="M37" s="5">
        <v>1062126</v>
      </c>
      <c r="N37" s="5">
        <v>528166</v>
      </c>
      <c r="O37" s="5">
        <v>302667</v>
      </c>
      <c r="P37" s="5">
        <v>658568</v>
      </c>
      <c r="Q37" s="5">
        <v>663100</v>
      </c>
      <c r="R37" s="5">
        <v>617306</v>
      </c>
      <c r="S37" s="5">
        <v>239300</v>
      </c>
      <c r="T37" s="5">
        <v>429027</v>
      </c>
      <c r="U37" s="5">
        <v>732379</v>
      </c>
      <c r="V37" s="5">
        <v>686412</v>
      </c>
      <c r="W37" s="5">
        <v>831707</v>
      </c>
      <c r="X37" s="5">
        <v>82906</v>
      </c>
      <c r="Y37" s="5">
        <v>270097</v>
      </c>
      <c r="Z37" s="5">
        <v>972715</v>
      </c>
      <c r="AA37" s="5">
        <v>1137409</v>
      </c>
      <c r="AB37" s="5">
        <v>1019891</v>
      </c>
      <c r="AC37" s="5">
        <v>724515</v>
      </c>
      <c r="AD37" s="5">
        <v>948693</v>
      </c>
      <c r="AE37" s="5">
        <v>194059</v>
      </c>
      <c r="AF37" s="5">
        <v>754362</v>
      </c>
      <c r="AG37" s="5">
        <v>328700</v>
      </c>
      <c r="AH37" s="5">
        <v>650912</v>
      </c>
      <c r="AI37" s="5">
        <v>115743</v>
      </c>
      <c r="AJ37" s="5">
        <v>797661</v>
      </c>
      <c r="AK37" s="5">
        <v>1324324</v>
      </c>
      <c r="AL37" s="5">
        <v>212298</v>
      </c>
      <c r="AM37" s="5">
        <v>751376</v>
      </c>
      <c r="AN37" s="5">
        <v>447688</v>
      </c>
      <c r="AO37" s="5">
        <v>466100</v>
      </c>
      <c r="AP37" s="5">
        <v>287507</v>
      </c>
      <c r="AQ37" s="5">
        <v>45158</v>
      </c>
      <c r="AR37" s="5">
        <v>40049</v>
      </c>
      <c r="AS37" s="5">
        <v>511515</v>
      </c>
      <c r="AT37" s="5">
        <v>347017</v>
      </c>
      <c r="AU37" s="5">
        <v>38004</v>
      </c>
      <c r="AV37" s="5">
        <v>597900</v>
      </c>
      <c r="AW37" s="5">
        <v>461088</v>
      </c>
      <c r="AX37" s="5">
        <v>709004</v>
      </c>
      <c r="AY37" s="5">
        <v>965352</v>
      </c>
      <c r="AZ37" s="5">
        <v>387245</v>
      </c>
      <c r="BA37" s="5">
        <v>538478</v>
      </c>
      <c r="BB37" s="5">
        <v>333846</v>
      </c>
      <c r="BC37" s="5">
        <v>307961</v>
      </c>
      <c r="BD37" s="5">
        <v>1101775</v>
      </c>
      <c r="BE37" s="5">
        <v>552800</v>
      </c>
      <c r="BF37" s="5">
        <v>177197</v>
      </c>
      <c r="BG37" s="5">
        <v>497177</v>
      </c>
      <c r="BH37" s="5">
        <v>253739</v>
      </c>
      <c r="BI37" s="5">
        <v>364171</v>
      </c>
      <c r="BJ37" s="5">
        <v>335349</v>
      </c>
      <c r="BK37" s="5">
        <v>297869</v>
      </c>
      <c r="BL37" s="5">
        <v>150642</v>
      </c>
      <c r="BM37" s="5">
        <v>133500</v>
      </c>
      <c r="BN37" s="5">
        <v>270434</v>
      </c>
      <c r="BO37" s="5">
        <v>259683</v>
      </c>
      <c r="BP37" s="5">
        <v>279221</v>
      </c>
      <c r="BQ37" s="5">
        <v>59911</v>
      </c>
      <c r="BR37" s="5">
        <v>69127</v>
      </c>
      <c r="BS37" s="5">
        <v>38981</v>
      </c>
      <c r="BT37" s="5">
        <v>108669</v>
      </c>
      <c r="BU37" s="5">
        <v>308300</v>
      </c>
      <c r="BV37" s="5">
        <v>47025</v>
      </c>
    </row>
    <row r="38" spans="1:74" ht="12.75">
      <c r="A38" s="16" t="s">
        <v>45</v>
      </c>
      <c r="B38" s="16" t="s">
        <v>41</v>
      </c>
      <c r="C38" s="10">
        <f>C37/C36%</f>
        <v>98.4368021438142</v>
      </c>
      <c r="D38" s="10">
        <f>D37/D36%</f>
        <v>138.35766443290242</v>
      </c>
      <c r="E38" s="10">
        <f aca="true" t="shared" si="8" ref="E38:BO38">E37/E36%</f>
        <v>129.19184664001696</v>
      </c>
      <c r="F38" s="10">
        <f t="shared" si="8"/>
        <v>88.56958346787214</v>
      </c>
      <c r="G38" s="10">
        <f t="shared" si="8"/>
        <v>118.83744170552964</v>
      </c>
      <c r="H38" s="10">
        <f t="shared" si="8"/>
        <v>89.11281025468459</v>
      </c>
      <c r="I38" s="10">
        <f t="shared" si="8"/>
        <v>104.54797559622851</v>
      </c>
      <c r="J38" s="10">
        <f t="shared" si="8"/>
        <v>248.80523294620212</v>
      </c>
      <c r="K38" s="10">
        <f t="shared" si="8"/>
        <v>91.84336433152295</v>
      </c>
      <c r="L38" s="10">
        <f t="shared" si="8"/>
        <v>88.37213047866514</v>
      </c>
      <c r="M38" s="10">
        <f t="shared" si="8"/>
        <v>179.02699750706668</v>
      </c>
      <c r="N38" s="10">
        <f t="shared" si="8"/>
        <v>97.00748816715308</v>
      </c>
      <c r="O38" s="10">
        <f t="shared" si="8"/>
        <v>99.68447920955126</v>
      </c>
      <c r="P38" s="10">
        <f t="shared" si="8"/>
        <v>102.00867410161091</v>
      </c>
      <c r="Q38" s="10">
        <f t="shared" si="8"/>
        <v>83.53489543965735</v>
      </c>
      <c r="R38" s="10">
        <f t="shared" si="8"/>
        <v>93.24371067994895</v>
      </c>
      <c r="S38" s="10">
        <f t="shared" si="8"/>
        <v>92.0738745671412</v>
      </c>
      <c r="T38" s="10">
        <f t="shared" si="8"/>
        <v>104.91735527084826</v>
      </c>
      <c r="U38" s="10">
        <f t="shared" si="8"/>
        <v>155.62499335961155</v>
      </c>
      <c r="V38" s="10">
        <f t="shared" si="8"/>
        <v>102.16166980210987</v>
      </c>
      <c r="W38" s="10">
        <f t="shared" si="8"/>
        <v>106.50157375655304</v>
      </c>
      <c r="X38" s="10">
        <f t="shared" si="8"/>
        <v>448.3344148821112</v>
      </c>
      <c r="Y38" s="10">
        <f t="shared" si="8"/>
        <v>89.22425896134013</v>
      </c>
      <c r="Z38" s="10">
        <f t="shared" si="8"/>
        <v>170.56198492021744</v>
      </c>
      <c r="AA38" s="10">
        <f t="shared" si="8"/>
        <v>100.68551296180726</v>
      </c>
      <c r="AB38" s="10">
        <f t="shared" si="8"/>
        <v>116.25537881076275</v>
      </c>
      <c r="AC38" s="10">
        <f t="shared" si="8"/>
        <v>92.26881060388017</v>
      </c>
      <c r="AD38" s="10">
        <f t="shared" si="8"/>
        <v>116.60033823811374</v>
      </c>
      <c r="AE38" s="10">
        <f t="shared" si="8"/>
        <v>106.39899554795271</v>
      </c>
      <c r="AF38" s="10">
        <f t="shared" si="8"/>
        <v>168.5860761983087</v>
      </c>
      <c r="AG38" s="10">
        <f t="shared" si="8"/>
        <v>82.69182389937107</v>
      </c>
      <c r="AH38" s="10">
        <f t="shared" si="8"/>
        <v>96.88857795672916</v>
      </c>
      <c r="AI38" s="10">
        <f t="shared" si="8"/>
        <v>84.1742785664417</v>
      </c>
      <c r="AJ38" s="10">
        <f t="shared" si="8"/>
        <v>119.66075709343805</v>
      </c>
      <c r="AK38" s="10">
        <f t="shared" si="8"/>
        <v>104.795350883579</v>
      </c>
      <c r="AL38" s="10">
        <f t="shared" si="8"/>
        <v>72.03135072778474</v>
      </c>
      <c r="AM38" s="10">
        <f t="shared" si="8"/>
        <v>87.42673966035825</v>
      </c>
      <c r="AN38" s="10">
        <f t="shared" si="8"/>
        <v>109.80980833664464</v>
      </c>
      <c r="AO38" s="10">
        <f t="shared" si="8"/>
        <v>84.2704755017176</v>
      </c>
      <c r="AP38" s="10">
        <f t="shared" si="8"/>
        <v>86.78408644993812</v>
      </c>
      <c r="AQ38" s="10">
        <f t="shared" si="8"/>
        <v>70.69966965697556</v>
      </c>
      <c r="AR38" s="10">
        <f t="shared" si="8"/>
        <v>112.48139306277209</v>
      </c>
      <c r="AS38" s="10">
        <f t="shared" si="8"/>
        <v>82.09604393734884</v>
      </c>
      <c r="AT38" s="10">
        <f t="shared" si="8"/>
        <v>194.56424230191303</v>
      </c>
      <c r="AU38" s="10">
        <f t="shared" si="8"/>
        <v>88.64526963985817</v>
      </c>
      <c r="AV38" s="10">
        <f t="shared" si="8"/>
        <v>99.46764265513225</v>
      </c>
      <c r="AW38" s="10">
        <f t="shared" si="8"/>
        <v>120.81435870562034</v>
      </c>
      <c r="AX38" s="10">
        <f t="shared" si="8"/>
        <v>89.40398520113891</v>
      </c>
      <c r="AY38" s="10">
        <f t="shared" si="8"/>
        <v>100.34510286560115</v>
      </c>
      <c r="AZ38" s="10">
        <f t="shared" si="8"/>
        <v>69.80783444198079</v>
      </c>
      <c r="BA38" s="10">
        <f t="shared" si="8"/>
        <v>93.47651360889634</v>
      </c>
      <c r="BB38" s="10">
        <f t="shared" si="8"/>
        <v>110.06105601856736</v>
      </c>
      <c r="BC38" s="10">
        <f t="shared" si="8"/>
        <v>77.50156658554815</v>
      </c>
      <c r="BD38" s="10">
        <f t="shared" si="8"/>
        <v>101.76584088958923</v>
      </c>
      <c r="BE38" s="10">
        <f t="shared" si="8"/>
        <v>109.31382242436227</v>
      </c>
      <c r="BF38" s="10">
        <f t="shared" si="8"/>
        <v>95.64877090328083</v>
      </c>
      <c r="BG38" s="10">
        <f t="shared" si="8"/>
        <v>107.41853033763215</v>
      </c>
      <c r="BH38" s="10">
        <f t="shared" si="8"/>
        <v>92.22211318642577</v>
      </c>
      <c r="BI38" s="10">
        <f t="shared" si="8"/>
        <v>92.01256240777798</v>
      </c>
      <c r="BJ38" s="10">
        <f t="shared" si="8"/>
        <v>65.81742601773455</v>
      </c>
      <c r="BK38" s="10">
        <f t="shared" si="8"/>
        <v>106.94093402648132</v>
      </c>
      <c r="BL38" s="10">
        <f t="shared" si="8"/>
        <v>89.44052913131505</v>
      </c>
      <c r="BM38" s="10">
        <f t="shared" si="8"/>
        <v>87.77120315581854</v>
      </c>
      <c r="BN38" s="10">
        <f t="shared" si="8"/>
        <v>68.83742004128707</v>
      </c>
      <c r="BO38" s="10">
        <f t="shared" si="8"/>
        <v>80.29678049745829</v>
      </c>
      <c r="BP38" s="10">
        <f aca="true" t="shared" si="9" ref="BP38:BV38">BP37/BP36%</f>
        <v>82.88637820893396</v>
      </c>
      <c r="BQ38" s="10">
        <f t="shared" si="9"/>
        <v>88.92434654832054</v>
      </c>
      <c r="BR38" s="10">
        <f t="shared" si="9"/>
        <v>91.13405051943258</v>
      </c>
      <c r="BS38" s="10">
        <f t="shared" si="9"/>
        <v>98.3226555011855</v>
      </c>
      <c r="BT38" s="10">
        <f t="shared" si="9"/>
        <v>128.990100420198</v>
      </c>
      <c r="BU38" s="10">
        <f t="shared" si="9"/>
        <v>91.32109004739337</v>
      </c>
      <c r="BV38" s="10">
        <f t="shared" si="9"/>
        <v>50.047360074924704</v>
      </c>
    </row>
    <row r="39" spans="1:2" ht="12.75">
      <c r="A39" s="16" t="s">
        <v>46</v>
      </c>
      <c r="B39" s="16"/>
    </row>
    <row r="40" spans="1:74" ht="12.75">
      <c r="A40" s="16" t="s">
        <v>47</v>
      </c>
      <c r="B40" s="16" t="s">
        <v>41</v>
      </c>
      <c r="C40" s="10">
        <v>-3.112449799196787</v>
      </c>
      <c r="D40" s="11">
        <v>21.050000833069525</v>
      </c>
      <c r="E40" s="11">
        <v>54.23723325021859</v>
      </c>
      <c r="F40" s="11">
        <v>9.14407230196704</v>
      </c>
      <c r="G40" s="11">
        <v>9.110259684972329</v>
      </c>
      <c r="H40" s="11">
        <v>12.880995069475572</v>
      </c>
      <c r="I40" s="11">
        <v>2.0618556701030926</v>
      </c>
      <c r="J40" s="11">
        <v>10.66231811339689</v>
      </c>
      <c r="K40" s="11">
        <v>0.20736132711249353</v>
      </c>
      <c r="L40" s="11">
        <v>0</v>
      </c>
      <c r="M40" s="11">
        <v>-14.945848375451263</v>
      </c>
      <c r="N40" s="11">
        <v>78.13365556943464</v>
      </c>
      <c r="O40" s="11">
        <v>1.4681219585956615</v>
      </c>
      <c r="P40" s="11">
        <v>3.21359458151911</v>
      </c>
      <c r="Q40" s="11">
        <v>39.145907473309606</v>
      </c>
      <c r="R40" s="11">
        <v>12.431925720917777</v>
      </c>
      <c r="S40" s="11">
        <v>62.19512195121951</v>
      </c>
      <c r="T40" s="11">
        <v>7.749175355136004</v>
      </c>
      <c r="U40" s="11">
        <v>13.609570292699175</v>
      </c>
      <c r="V40" s="11">
        <v>17.424613086807614</v>
      </c>
      <c r="W40" s="11">
        <v>16.39328213718537</v>
      </c>
      <c r="X40" s="11">
        <v>9.914407988587731</v>
      </c>
      <c r="Y40" s="11">
        <v>-18.923976008612293</v>
      </c>
      <c r="Z40" s="11">
        <v>12.35956553608316</v>
      </c>
      <c r="AA40" s="11">
        <v>1.895164704886104</v>
      </c>
      <c r="AB40" s="11">
        <v>15.794810946543507</v>
      </c>
      <c r="AC40" s="11">
        <v>4.4957643123077755</v>
      </c>
      <c r="AD40" s="11">
        <v>26.779799161955715</v>
      </c>
      <c r="AE40" s="11">
        <v>15.220631407795493</v>
      </c>
      <c r="AF40" s="11">
        <v>25.199920429679732</v>
      </c>
      <c r="AG40" s="11">
        <v>-25.43859649122807</v>
      </c>
      <c r="AH40" s="11">
        <v>-2111.0964829791237</v>
      </c>
      <c r="AI40" s="11">
        <v>-70.03832142688177</v>
      </c>
      <c r="AJ40" s="11">
        <v>4.112339248469166</v>
      </c>
      <c r="AK40" s="11">
        <v>28.61717928668435</v>
      </c>
      <c r="AL40" s="11">
        <v>6.157557956571908</v>
      </c>
      <c r="AM40" s="11">
        <v>14.19689022280815</v>
      </c>
      <c r="AN40" s="11">
        <v>15.566054428991047</v>
      </c>
      <c r="AO40" s="11">
        <v>26.01769911504425</v>
      </c>
      <c r="AP40" s="11">
        <v>14.729546072302258</v>
      </c>
      <c r="AQ40" s="11">
        <v>0</v>
      </c>
      <c r="AR40" s="11">
        <v>18.858331407441643</v>
      </c>
      <c r="AS40" s="11">
        <v>3.3389692862753453</v>
      </c>
      <c r="AT40" s="11">
        <v>-93.71635076333062</v>
      </c>
      <c r="AU40" s="11">
        <v>16.339390386869873</v>
      </c>
      <c r="AV40" s="11">
        <v>58.657243816254415</v>
      </c>
      <c r="AW40" s="11">
        <v>3.6732533521524346</v>
      </c>
      <c r="AX40" s="11">
        <v>16.765072450996435</v>
      </c>
      <c r="AY40" s="11">
        <v>13.40859748154581</v>
      </c>
      <c r="AZ40" s="11">
        <v>1.8956140694080363</v>
      </c>
      <c r="BA40" s="11">
        <v>20.64013059636692</v>
      </c>
      <c r="BB40" s="11">
        <v>22.24661544090743</v>
      </c>
      <c r="BC40" s="11">
        <v>-0.7397564555154496</v>
      </c>
      <c r="BD40" s="11">
        <v>20.40196824610156</v>
      </c>
      <c r="BE40" s="11">
        <v>18.53582554517134</v>
      </c>
      <c r="BF40" s="11">
        <v>0</v>
      </c>
      <c r="BG40" s="11">
        <v>7.093447542300052</v>
      </c>
      <c r="BH40" s="11">
        <v>10.34300503025443</v>
      </c>
      <c r="BI40" s="11">
        <v>12.718121393872432</v>
      </c>
      <c r="BJ40" s="11">
        <v>11.719891666504296</v>
      </c>
      <c r="BK40" s="11">
        <v>19.372168284789645</v>
      </c>
      <c r="BL40" s="11">
        <v>0</v>
      </c>
      <c r="BM40" s="11">
        <v>13.81578947368421</v>
      </c>
      <c r="BN40" s="11">
        <v>0</v>
      </c>
      <c r="BO40" s="11">
        <v>5.500962415155506</v>
      </c>
      <c r="BP40" s="11">
        <v>0</v>
      </c>
      <c r="BQ40" s="11">
        <v>1.8452209067282703</v>
      </c>
      <c r="BR40" s="11">
        <v>24.864969885370115</v>
      </c>
      <c r="BS40" s="11">
        <v>9.70730680143188</v>
      </c>
      <c r="BT40" s="11">
        <v>-3.933333333333333</v>
      </c>
      <c r="BU40" s="11">
        <v>1.7142857142857142</v>
      </c>
      <c r="BV40" s="11">
        <v>0</v>
      </c>
    </row>
    <row r="41" spans="1:74" ht="12.75">
      <c r="A41" s="16" t="s">
        <v>48</v>
      </c>
      <c r="B41" s="16" t="s">
        <v>41</v>
      </c>
      <c r="C41" s="10">
        <v>-0.5052974735126324</v>
      </c>
      <c r="D41" s="11">
        <v>0.9069197676780801</v>
      </c>
      <c r="E41" s="11">
        <v>1.2327003785168096</v>
      </c>
      <c r="F41" s="11">
        <v>1.7277749874434958</v>
      </c>
      <c r="G41" s="11">
        <v>1.2903225806451613</v>
      </c>
      <c r="H41" s="11">
        <v>1.1014070606947632</v>
      </c>
      <c r="I41" s="11">
        <v>0.23714243367422558</v>
      </c>
      <c r="J41" s="11">
        <v>5.938953546403689</v>
      </c>
      <c r="K41" s="11">
        <v>0.024168227531361403</v>
      </c>
      <c r="L41" s="11">
        <v>0</v>
      </c>
      <c r="M41" s="11">
        <v>-0.5727491752896084</v>
      </c>
      <c r="N41" s="11">
        <v>7.781974358038164</v>
      </c>
      <c r="O41" s="11">
        <v>0.14056404613870038</v>
      </c>
      <c r="P41" s="11">
        <v>0.2915122430753499</v>
      </c>
      <c r="Q41" s="11">
        <v>3.1727718488606866</v>
      </c>
      <c r="R41" s="11">
        <v>0.9725803353685155</v>
      </c>
      <c r="S41" s="11">
        <v>4.7589424572317265</v>
      </c>
      <c r="T41" s="11">
        <v>0.8035669779521847</v>
      </c>
      <c r="U41" s="11">
        <v>1.0894895619085605</v>
      </c>
      <c r="V41" s="11">
        <v>1.5347400366078536</v>
      </c>
      <c r="W41" s="11">
        <v>1.3770122735093029</v>
      </c>
      <c r="X41" s="11">
        <v>5.2112738179251945</v>
      </c>
      <c r="Y41" s="11">
        <v>-1.7126274669908048</v>
      </c>
      <c r="Z41" s="11">
        <v>0.7044992540238652</v>
      </c>
      <c r="AA41" s="11">
        <v>0.3883760224950354</v>
      </c>
      <c r="AB41" s="11">
        <v>1.2850294850733743</v>
      </c>
      <c r="AC41" s="11">
        <v>0.43236399111609275</v>
      </c>
      <c r="AD41" s="11">
        <v>1.9263249121134929</v>
      </c>
      <c r="AE41" s="11">
        <v>2.4027578241138494</v>
      </c>
      <c r="AF41" s="11">
        <v>2.222848713632466</v>
      </c>
      <c r="AG41" s="11">
        <v>-1.7554479418886197</v>
      </c>
      <c r="AH41" s="11">
        <v>-23.41347317130151</v>
      </c>
      <c r="AI41" s="11">
        <v>-8.596231454867462</v>
      </c>
      <c r="AJ41" s="11">
        <v>0.3615797711465815</v>
      </c>
      <c r="AK41" s="11">
        <v>1.8468623019162311</v>
      </c>
      <c r="AL41" s="11">
        <v>0.43280148641873356</v>
      </c>
      <c r="AM41" s="11">
        <v>1.353357992780427</v>
      </c>
      <c r="AN41" s="11">
        <v>1.5704693912891345</v>
      </c>
      <c r="AO41" s="11">
        <v>2.11328349626222</v>
      </c>
      <c r="AP41" s="11">
        <v>1.2849880014037884</v>
      </c>
      <c r="AQ41" s="11">
        <v>0</v>
      </c>
      <c r="AR41" s="11">
        <v>1.5405527865881288</v>
      </c>
      <c r="AS41" s="11">
        <v>0.31025435166365856</v>
      </c>
      <c r="AT41" s="11">
        <v>-9.733379547800377</v>
      </c>
      <c r="AU41" s="11">
        <v>3.475089993922488</v>
      </c>
      <c r="AV41" s="11">
        <v>6.365844305253739</v>
      </c>
      <c r="AW41" s="11">
        <v>0.49806308799114557</v>
      </c>
      <c r="AX41" s="11">
        <v>1.3817898832684825</v>
      </c>
      <c r="AY41" s="11">
        <v>0.9115974801178464</v>
      </c>
      <c r="AZ41" s="11">
        <v>0.14258995748788575</v>
      </c>
      <c r="BA41" s="11">
        <v>1.5910137508567512</v>
      </c>
      <c r="BB41" s="11">
        <v>3.0800851076148157</v>
      </c>
      <c r="BC41" s="11">
        <v>-0.07338922457299474</v>
      </c>
      <c r="BD41" s="11">
        <v>1.3532663186788672</v>
      </c>
      <c r="BE41" s="11">
        <v>1.8814229249011858</v>
      </c>
      <c r="BF41" s="11">
        <v>0</v>
      </c>
      <c r="BG41" s="11">
        <v>0.8492730155517322</v>
      </c>
      <c r="BH41" s="11">
        <v>1.5594172313543162</v>
      </c>
      <c r="BI41" s="11">
        <v>0.9605221680357506</v>
      </c>
      <c r="BJ41" s="11">
        <v>1.0380067509266993</v>
      </c>
      <c r="BK41" s="11">
        <v>1.5430618926094912</v>
      </c>
      <c r="BL41" s="11">
        <v>0</v>
      </c>
      <c r="BM41" s="11">
        <v>1.9047619047619047</v>
      </c>
      <c r="BN41" s="11">
        <v>0</v>
      </c>
      <c r="BO41" s="11">
        <v>0.4211463557267373</v>
      </c>
      <c r="BP41" s="11">
        <v>0</v>
      </c>
      <c r="BQ41" s="11">
        <v>0.607969249505252</v>
      </c>
      <c r="BR41" s="11">
        <v>5.78189802390827</v>
      </c>
      <c r="BS41" s="11">
        <v>0.9883795720595171</v>
      </c>
      <c r="BT41" s="11">
        <v>-0.8754822571755628</v>
      </c>
      <c r="BU41" s="11">
        <v>0.13717421124828533</v>
      </c>
      <c r="BV41" s="11">
        <v>0</v>
      </c>
    </row>
    <row r="42" spans="1:74" ht="12.75">
      <c r="A42" s="16"/>
      <c r="B42" s="16"/>
      <c r="C42" s="24">
        <f>RANK(C41,$C$41:$BV$41,0)</f>
        <v>65</v>
      </c>
      <c r="D42" s="24">
        <f aca="true" t="shared" si="10" ref="D42:BO42">RANK(D41,$C$41:$BV$41,0)</f>
        <v>39</v>
      </c>
      <c r="E42" s="24">
        <f t="shared" si="10"/>
        <v>31</v>
      </c>
      <c r="F42" s="24">
        <f t="shared" si="10"/>
        <v>17</v>
      </c>
      <c r="G42" s="24">
        <f t="shared" si="10"/>
        <v>28</v>
      </c>
      <c r="H42" s="24">
        <f t="shared" si="10"/>
        <v>32</v>
      </c>
      <c r="I42" s="24">
        <f t="shared" si="10"/>
        <v>52</v>
      </c>
      <c r="J42" s="24">
        <f t="shared" si="10"/>
        <v>3</v>
      </c>
      <c r="K42" s="24">
        <f t="shared" si="10"/>
        <v>56</v>
      </c>
      <c r="L42" s="24">
        <f t="shared" si="10"/>
        <v>57</v>
      </c>
      <c r="M42" s="24">
        <f t="shared" si="10"/>
        <v>66</v>
      </c>
      <c r="N42" s="24">
        <f t="shared" si="10"/>
        <v>1</v>
      </c>
      <c r="O42" s="24">
        <f t="shared" si="10"/>
        <v>54</v>
      </c>
      <c r="P42" s="24">
        <f t="shared" si="10"/>
        <v>51</v>
      </c>
      <c r="Q42" s="24">
        <f t="shared" si="10"/>
        <v>8</v>
      </c>
      <c r="R42" s="24">
        <f t="shared" si="10"/>
        <v>36</v>
      </c>
      <c r="S42" s="24">
        <f t="shared" si="10"/>
        <v>6</v>
      </c>
      <c r="T42" s="24">
        <f t="shared" si="10"/>
        <v>41</v>
      </c>
      <c r="U42" s="24">
        <f t="shared" si="10"/>
        <v>33</v>
      </c>
      <c r="V42" s="24">
        <f t="shared" si="10"/>
        <v>23</v>
      </c>
      <c r="W42" s="24">
        <f t="shared" si="10"/>
        <v>25</v>
      </c>
      <c r="X42" s="24">
        <f t="shared" si="10"/>
        <v>5</v>
      </c>
      <c r="Y42" s="24">
        <f t="shared" si="10"/>
        <v>68</v>
      </c>
      <c r="Z42" s="24">
        <f t="shared" si="10"/>
        <v>42</v>
      </c>
      <c r="AA42" s="24">
        <f t="shared" si="10"/>
        <v>48</v>
      </c>
      <c r="AB42" s="24">
        <f t="shared" si="10"/>
        <v>29</v>
      </c>
      <c r="AC42" s="24">
        <f t="shared" si="10"/>
        <v>46</v>
      </c>
      <c r="AD42" s="24">
        <f t="shared" si="10"/>
        <v>13</v>
      </c>
      <c r="AE42" s="24">
        <f t="shared" si="10"/>
        <v>10</v>
      </c>
      <c r="AF42" s="24">
        <f t="shared" si="10"/>
        <v>11</v>
      </c>
      <c r="AG42" s="24">
        <f t="shared" si="10"/>
        <v>69</v>
      </c>
      <c r="AH42" s="24">
        <f t="shared" si="10"/>
        <v>72</v>
      </c>
      <c r="AI42" s="24">
        <f t="shared" si="10"/>
        <v>70</v>
      </c>
      <c r="AJ42" s="24">
        <f t="shared" si="10"/>
        <v>49</v>
      </c>
      <c r="AK42" s="24">
        <f t="shared" si="10"/>
        <v>16</v>
      </c>
      <c r="AL42" s="24">
        <f t="shared" si="10"/>
        <v>45</v>
      </c>
      <c r="AM42" s="24">
        <f t="shared" si="10"/>
        <v>26</v>
      </c>
      <c r="AN42" s="24">
        <f t="shared" si="10"/>
        <v>19</v>
      </c>
      <c r="AO42" s="24">
        <f t="shared" si="10"/>
        <v>12</v>
      </c>
      <c r="AP42" s="24">
        <f t="shared" si="10"/>
        <v>30</v>
      </c>
      <c r="AQ42" s="24">
        <f t="shared" si="10"/>
        <v>57</v>
      </c>
      <c r="AR42" s="24">
        <f t="shared" si="10"/>
        <v>22</v>
      </c>
      <c r="AS42" s="24">
        <f t="shared" si="10"/>
        <v>50</v>
      </c>
      <c r="AT42" s="24">
        <f t="shared" si="10"/>
        <v>71</v>
      </c>
      <c r="AU42" s="24">
        <f t="shared" si="10"/>
        <v>7</v>
      </c>
      <c r="AV42" s="24">
        <f t="shared" si="10"/>
        <v>2</v>
      </c>
      <c r="AW42" s="24">
        <f t="shared" si="10"/>
        <v>44</v>
      </c>
      <c r="AX42" s="24">
        <f t="shared" si="10"/>
        <v>24</v>
      </c>
      <c r="AY42" s="24">
        <f t="shared" si="10"/>
        <v>38</v>
      </c>
      <c r="AZ42" s="24">
        <f t="shared" si="10"/>
        <v>53</v>
      </c>
      <c r="BA42" s="24">
        <f t="shared" si="10"/>
        <v>18</v>
      </c>
      <c r="BB42" s="24">
        <f t="shared" si="10"/>
        <v>9</v>
      </c>
      <c r="BC42" s="24">
        <f t="shared" si="10"/>
        <v>64</v>
      </c>
      <c r="BD42" s="24">
        <f t="shared" si="10"/>
        <v>27</v>
      </c>
      <c r="BE42" s="24">
        <f t="shared" si="10"/>
        <v>15</v>
      </c>
      <c r="BF42" s="24">
        <f t="shared" si="10"/>
        <v>57</v>
      </c>
      <c r="BG42" s="24">
        <f t="shared" si="10"/>
        <v>40</v>
      </c>
      <c r="BH42" s="24">
        <f t="shared" si="10"/>
        <v>20</v>
      </c>
      <c r="BI42" s="24">
        <f t="shared" si="10"/>
        <v>37</v>
      </c>
      <c r="BJ42" s="24">
        <f t="shared" si="10"/>
        <v>34</v>
      </c>
      <c r="BK42" s="24">
        <f t="shared" si="10"/>
        <v>21</v>
      </c>
      <c r="BL42" s="24">
        <f t="shared" si="10"/>
        <v>57</v>
      </c>
      <c r="BM42" s="24">
        <f t="shared" si="10"/>
        <v>14</v>
      </c>
      <c r="BN42" s="24">
        <f t="shared" si="10"/>
        <v>57</v>
      </c>
      <c r="BO42" s="24">
        <f t="shared" si="10"/>
        <v>47</v>
      </c>
      <c r="BP42" s="24">
        <f aca="true" t="shared" si="11" ref="BP42:BV42">RANK(BP41,$C$41:$BV$41,0)</f>
        <v>57</v>
      </c>
      <c r="BQ42" s="24">
        <f t="shared" si="11"/>
        <v>43</v>
      </c>
      <c r="BR42" s="24">
        <f t="shared" si="11"/>
        <v>4</v>
      </c>
      <c r="BS42" s="24">
        <f t="shared" si="11"/>
        <v>35</v>
      </c>
      <c r="BT42" s="24">
        <f t="shared" si="11"/>
        <v>67</v>
      </c>
      <c r="BU42" s="24">
        <f t="shared" si="11"/>
        <v>55</v>
      </c>
      <c r="BV42" s="24">
        <f t="shared" si="11"/>
        <v>57</v>
      </c>
    </row>
    <row r="43" spans="1:74" ht="12.75">
      <c r="A43" s="16" t="s">
        <v>49</v>
      </c>
      <c r="B43" s="16" t="s">
        <v>39</v>
      </c>
      <c r="C43" s="5">
        <v>21200</v>
      </c>
      <c r="D43" s="5">
        <v>29002</v>
      </c>
      <c r="E43" s="5">
        <v>44832</v>
      </c>
      <c r="F43" s="5">
        <v>29600</v>
      </c>
      <c r="G43" s="5">
        <v>38400</v>
      </c>
      <c r="H43" s="5">
        <v>65040</v>
      </c>
      <c r="I43" s="5">
        <v>17200</v>
      </c>
      <c r="J43" s="5">
        <v>3141</v>
      </c>
      <c r="K43" s="5">
        <v>28615</v>
      </c>
      <c r="L43" s="5">
        <v>0</v>
      </c>
      <c r="M43" s="5">
        <v>16046</v>
      </c>
      <c r="N43" s="5">
        <v>13530</v>
      </c>
      <c r="O43" s="5">
        <v>8672</v>
      </c>
      <c r="P43" s="5">
        <v>54308</v>
      </c>
      <c r="Q43" s="5">
        <v>26100</v>
      </c>
      <c r="R43" s="5">
        <v>17885</v>
      </c>
      <c r="S43" s="5">
        <v>7200</v>
      </c>
      <c r="T43" s="5">
        <v>19287</v>
      </c>
      <c r="U43" s="5">
        <v>19220</v>
      </c>
      <c r="V43" s="5">
        <v>9228</v>
      </c>
      <c r="W43" s="5">
        <v>97521</v>
      </c>
      <c r="X43" s="5">
        <v>15200</v>
      </c>
      <c r="Y43" s="5">
        <v>17244</v>
      </c>
      <c r="Z43" s="5">
        <v>20310</v>
      </c>
      <c r="AA43" s="5">
        <v>16384</v>
      </c>
      <c r="AB43" s="5">
        <v>53861</v>
      </c>
      <c r="AC43" s="5">
        <v>18393</v>
      </c>
      <c r="AD43" s="5">
        <v>52456</v>
      </c>
      <c r="AE43" s="5">
        <v>5781</v>
      </c>
      <c r="AF43" s="5">
        <v>6134</v>
      </c>
      <c r="AG43" s="5">
        <v>15300</v>
      </c>
      <c r="AH43" s="5">
        <v>264691</v>
      </c>
      <c r="AI43" s="5">
        <v>7806</v>
      </c>
      <c r="AJ43" s="5">
        <v>42276</v>
      </c>
      <c r="AK43" s="5">
        <v>47836</v>
      </c>
      <c r="AL43" s="5">
        <v>11061</v>
      </c>
      <c r="AM43" s="5">
        <v>53108</v>
      </c>
      <c r="AN43" s="5">
        <v>1439</v>
      </c>
      <c r="AO43" s="5">
        <v>9200</v>
      </c>
      <c r="AP43" s="5">
        <v>5549</v>
      </c>
      <c r="AQ43" s="5">
        <v>24735</v>
      </c>
      <c r="AR43" s="5">
        <v>2815</v>
      </c>
      <c r="AS43" s="5">
        <v>15515</v>
      </c>
      <c r="AT43" s="5">
        <v>55418</v>
      </c>
      <c r="AU43" s="5">
        <v>912</v>
      </c>
      <c r="AV43" s="5">
        <v>10400</v>
      </c>
      <c r="AW43" s="5">
        <v>36722</v>
      </c>
      <c r="AX43" s="5">
        <v>15411</v>
      </c>
      <c r="AY43" s="5">
        <v>0</v>
      </c>
      <c r="AZ43" s="5">
        <v>13836</v>
      </c>
      <c r="BA43" s="5">
        <v>20137</v>
      </c>
      <c r="BB43" s="5">
        <v>0</v>
      </c>
      <c r="BC43" s="5">
        <v>22988</v>
      </c>
      <c r="BD43" s="5">
        <v>7664</v>
      </c>
      <c r="BE43" s="5">
        <v>1900</v>
      </c>
      <c r="BF43" s="5">
        <v>11345</v>
      </c>
      <c r="BG43" s="5">
        <v>0</v>
      </c>
      <c r="BH43" s="5">
        <v>4997</v>
      </c>
      <c r="BI43" s="5">
        <v>7428</v>
      </c>
      <c r="BJ43" s="5">
        <v>0</v>
      </c>
      <c r="BK43" s="5">
        <v>528</v>
      </c>
      <c r="BL43" s="5">
        <v>0</v>
      </c>
      <c r="BM43" s="5">
        <v>1100</v>
      </c>
      <c r="BN43" s="5">
        <v>1249</v>
      </c>
      <c r="BO43" s="5">
        <v>1164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100</v>
      </c>
      <c r="BV43" s="5">
        <v>0</v>
      </c>
    </row>
    <row r="44" spans="1:74" ht="12.75">
      <c r="A44" s="16"/>
      <c r="B44" s="16"/>
      <c r="C44" s="5">
        <f>RANK(C43,$C$43:$BV$43,1)</f>
        <v>53</v>
      </c>
      <c r="D44" s="5">
        <f aca="true" t="shared" si="12" ref="D44:BO44">RANK(D43,$C$43:$BV$43,1)</f>
        <v>58</v>
      </c>
      <c r="E44" s="5">
        <f t="shared" si="12"/>
        <v>63</v>
      </c>
      <c r="F44" s="5">
        <f t="shared" si="12"/>
        <v>59</v>
      </c>
      <c r="G44" s="5">
        <f t="shared" si="12"/>
        <v>61</v>
      </c>
      <c r="H44" s="5">
        <f t="shared" si="12"/>
        <v>70</v>
      </c>
      <c r="I44" s="5">
        <f t="shared" si="12"/>
        <v>45</v>
      </c>
      <c r="J44" s="5">
        <f t="shared" si="12"/>
        <v>22</v>
      </c>
      <c r="K44" s="5">
        <f t="shared" si="12"/>
        <v>57</v>
      </c>
      <c r="L44" s="5">
        <f t="shared" si="12"/>
        <v>1</v>
      </c>
      <c r="M44" s="5">
        <f t="shared" si="12"/>
        <v>43</v>
      </c>
      <c r="N44" s="5">
        <f t="shared" si="12"/>
        <v>37</v>
      </c>
      <c r="O44" s="5">
        <f t="shared" si="12"/>
        <v>31</v>
      </c>
      <c r="P44" s="5">
        <f t="shared" si="12"/>
        <v>68</v>
      </c>
      <c r="Q44" s="5">
        <f t="shared" si="12"/>
        <v>56</v>
      </c>
      <c r="R44" s="5">
        <f t="shared" si="12"/>
        <v>47</v>
      </c>
      <c r="S44" s="5">
        <f t="shared" si="12"/>
        <v>27</v>
      </c>
      <c r="T44" s="5">
        <f t="shared" si="12"/>
        <v>50</v>
      </c>
      <c r="U44" s="5">
        <f t="shared" si="12"/>
        <v>49</v>
      </c>
      <c r="V44" s="5">
        <f t="shared" si="12"/>
        <v>33</v>
      </c>
      <c r="W44" s="5">
        <f t="shared" si="12"/>
        <v>71</v>
      </c>
      <c r="X44" s="5">
        <f t="shared" si="12"/>
        <v>39</v>
      </c>
      <c r="Y44" s="5">
        <f t="shared" si="12"/>
        <v>46</v>
      </c>
      <c r="Z44" s="5">
        <f t="shared" si="12"/>
        <v>52</v>
      </c>
      <c r="AA44" s="5">
        <f t="shared" si="12"/>
        <v>44</v>
      </c>
      <c r="AB44" s="5">
        <f t="shared" si="12"/>
        <v>67</v>
      </c>
      <c r="AC44" s="5">
        <f t="shared" si="12"/>
        <v>48</v>
      </c>
      <c r="AD44" s="5">
        <f t="shared" si="12"/>
        <v>65</v>
      </c>
      <c r="AE44" s="5">
        <f t="shared" si="12"/>
        <v>25</v>
      </c>
      <c r="AF44" s="5">
        <f t="shared" si="12"/>
        <v>26</v>
      </c>
      <c r="AG44" s="5">
        <f t="shared" si="12"/>
        <v>40</v>
      </c>
      <c r="AH44" s="5">
        <f t="shared" si="12"/>
        <v>72</v>
      </c>
      <c r="AI44" s="5">
        <f t="shared" si="12"/>
        <v>30</v>
      </c>
      <c r="AJ44" s="5">
        <f t="shared" si="12"/>
        <v>62</v>
      </c>
      <c r="AK44" s="5">
        <f t="shared" si="12"/>
        <v>64</v>
      </c>
      <c r="AL44" s="5">
        <f t="shared" si="12"/>
        <v>35</v>
      </c>
      <c r="AM44" s="5">
        <f t="shared" si="12"/>
        <v>66</v>
      </c>
      <c r="AN44" s="5">
        <f t="shared" si="12"/>
        <v>19</v>
      </c>
      <c r="AO44" s="5">
        <f t="shared" si="12"/>
        <v>32</v>
      </c>
      <c r="AP44" s="5">
        <f t="shared" si="12"/>
        <v>24</v>
      </c>
      <c r="AQ44" s="5">
        <f t="shared" si="12"/>
        <v>55</v>
      </c>
      <c r="AR44" s="5">
        <f t="shared" si="12"/>
        <v>21</v>
      </c>
      <c r="AS44" s="5">
        <f t="shared" si="12"/>
        <v>42</v>
      </c>
      <c r="AT44" s="5">
        <f t="shared" si="12"/>
        <v>69</v>
      </c>
      <c r="AU44" s="5">
        <f t="shared" si="12"/>
        <v>15</v>
      </c>
      <c r="AV44" s="5">
        <f t="shared" si="12"/>
        <v>34</v>
      </c>
      <c r="AW44" s="5">
        <f t="shared" si="12"/>
        <v>60</v>
      </c>
      <c r="AX44" s="5">
        <f t="shared" si="12"/>
        <v>41</v>
      </c>
      <c r="AY44" s="5">
        <f t="shared" si="12"/>
        <v>1</v>
      </c>
      <c r="AZ44" s="5">
        <f t="shared" si="12"/>
        <v>38</v>
      </c>
      <c r="BA44" s="5">
        <f t="shared" si="12"/>
        <v>51</v>
      </c>
      <c r="BB44" s="5">
        <f t="shared" si="12"/>
        <v>1</v>
      </c>
      <c r="BC44" s="5">
        <f t="shared" si="12"/>
        <v>54</v>
      </c>
      <c r="BD44" s="5">
        <f t="shared" si="12"/>
        <v>29</v>
      </c>
      <c r="BE44" s="5">
        <f t="shared" si="12"/>
        <v>20</v>
      </c>
      <c r="BF44" s="5">
        <f t="shared" si="12"/>
        <v>36</v>
      </c>
      <c r="BG44" s="5">
        <f t="shared" si="12"/>
        <v>1</v>
      </c>
      <c r="BH44" s="5">
        <f t="shared" si="12"/>
        <v>23</v>
      </c>
      <c r="BI44" s="5">
        <f t="shared" si="12"/>
        <v>28</v>
      </c>
      <c r="BJ44" s="5">
        <f t="shared" si="12"/>
        <v>1</v>
      </c>
      <c r="BK44" s="5">
        <f t="shared" si="12"/>
        <v>14</v>
      </c>
      <c r="BL44" s="5">
        <f t="shared" si="12"/>
        <v>1</v>
      </c>
      <c r="BM44" s="5">
        <f t="shared" si="12"/>
        <v>16</v>
      </c>
      <c r="BN44" s="5">
        <f t="shared" si="12"/>
        <v>18</v>
      </c>
      <c r="BO44" s="5">
        <f t="shared" si="12"/>
        <v>17</v>
      </c>
      <c r="BP44" s="5">
        <f aca="true" t="shared" si="13" ref="BP44:BV44">RANK(BP43,$C$43:$BV$43,1)</f>
        <v>1</v>
      </c>
      <c r="BQ44" s="5">
        <f t="shared" si="13"/>
        <v>1</v>
      </c>
      <c r="BR44" s="5">
        <f t="shared" si="13"/>
        <v>1</v>
      </c>
      <c r="BS44" s="5">
        <f t="shared" si="13"/>
        <v>1</v>
      </c>
      <c r="BT44" s="5">
        <f t="shared" si="13"/>
        <v>1</v>
      </c>
      <c r="BU44" s="5">
        <f t="shared" si="13"/>
        <v>13</v>
      </c>
      <c r="BV44" s="5">
        <f t="shared" si="13"/>
        <v>1</v>
      </c>
    </row>
    <row r="45" spans="1:74" ht="12.75">
      <c r="A45" s="16"/>
      <c r="B45" s="1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</row>
    <row r="46" spans="1:74" ht="13.5" thickBot="1">
      <c r="A46" s="17" t="s">
        <v>51</v>
      </c>
      <c r="B46" s="17" t="s">
        <v>39</v>
      </c>
      <c r="C46" s="5">
        <v>46700</v>
      </c>
      <c r="D46" s="5">
        <v>750960</v>
      </c>
      <c r="E46" s="5">
        <v>2082925</v>
      </c>
      <c r="F46" s="5">
        <v>190700</v>
      </c>
      <c r="G46" s="5">
        <v>187000</v>
      </c>
      <c r="H46" s="5">
        <v>302760</v>
      </c>
      <c r="I46" s="5">
        <v>75000</v>
      </c>
      <c r="J46" s="5">
        <v>7065</v>
      </c>
      <c r="K46" s="5">
        <v>79435</v>
      </c>
      <c r="L46" s="5">
        <v>21756</v>
      </c>
      <c r="M46" s="5">
        <v>67607</v>
      </c>
      <c r="N46" s="5">
        <v>128602</v>
      </c>
      <c r="O46" s="5">
        <v>56692</v>
      </c>
      <c r="P46" s="5">
        <v>76081</v>
      </c>
      <c r="Q46" s="5">
        <v>264200</v>
      </c>
      <c r="R46" s="5">
        <v>180132</v>
      </c>
      <c r="S46" s="5">
        <v>12400</v>
      </c>
      <c r="T46" s="5">
        <v>80559</v>
      </c>
      <c r="U46" s="5">
        <v>60398</v>
      </c>
      <c r="V46" s="5">
        <v>121430</v>
      </c>
      <c r="W46" s="5">
        <v>88602</v>
      </c>
      <c r="X46" s="5">
        <v>5930</v>
      </c>
      <c r="Y46" s="5">
        <v>73709</v>
      </c>
      <c r="Z46" s="5">
        <v>263081</v>
      </c>
      <c r="AA46" s="5">
        <v>235444</v>
      </c>
      <c r="AB46" s="5">
        <v>411625</v>
      </c>
      <c r="AC46" s="5">
        <v>174374</v>
      </c>
      <c r="AD46" s="5">
        <v>283972</v>
      </c>
      <c r="AE46" s="5">
        <v>54419</v>
      </c>
      <c r="AF46" s="5">
        <v>55945</v>
      </c>
      <c r="AG46" s="5">
        <v>135000</v>
      </c>
      <c r="AH46" s="5">
        <v>4706</v>
      </c>
      <c r="AI46" s="5">
        <v>25757</v>
      </c>
      <c r="AJ46" s="5">
        <v>65319</v>
      </c>
      <c r="AK46" s="5">
        <v>1801585</v>
      </c>
      <c r="AL46" s="5">
        <v>98156</v>
      </c>
      <c r="AM46" s="5">
        <v>122339</v>
      </c>
      <c r="AN46" s="5">
        <v>69958</v>
      </c>
      <c r="AO46" s="5">
        <v>182200</v>
      </c>
      <c r="AP46" s="5">
        <v>80536</v>
      </c>
      <c r="AQ46" s="5">
        <v>8014</v>
      </c>
      <c r="AR46" s="5">
        <v>3556</v>
      </c>
      <c r="AS46" s="5">
        <v>233393</v>
      </c>
      <c r="AT46" s="5">
        <v>13045</v>
      </c>
      <c r="AU46" s="5">
        <v>17864</v>
      </c>
      <c r="AV46" s="5">
        <v>47500</v>
      </c>
      <c r="AW46" s="5">
        <v>37630</v>
      </c>
      <c r="AX46" s="5">
        <v>89338</v>
      </c>
      <c r="AY46" s="5">
        <v>111195</v>
      </c>
      <c r="AZ46" s="5">
        <v>41421</v>
      </c>
      <c r="BA46" s="5">
        <v>82910</v>
      </c>
      <c r="BB46" s="5">
        <v>64681</v>
      </c>
      <c r="BC46" s="5">
        <v>95013</v>
      </c>
      <c r="BD46" s="5">
        <v>481525</v>
      </c>
      <c r="BE46" s="5">
        <v>68400</v>
      </c>
      <c r="BF46" s="5">
        <v>37260</v>
      </c>
      <c r="BG46" s="5">
        <v>65423</v>
      </c>
      <c r="BH46" s="5">
        <v>8183</v>
      </c>
      <c r="BI46" s="5">
        <v>222809</v>
      </c>
      <c r="BJ46" s="5">
        <v>225945</v>
      </c>
      <c r="BK46" s="5">
        <v>80152</v>
      </c>
      <c r="BL46" s="5">
        <v>55291</v>
      </c>
      <c r="BM46" s="5">
        <v>52000</v>
      </c>
      <c r="BN46" s="5">
        <v>118830</v>
      </c>
      <c r="BO46" s="5">
        <v>212683</v>
      </c>
      <c r="BP46" s="5">
        <v>92620</v>
      </c>
      <c r="BQ46" s="5">
        <v>26390</v>
      </c>
      <c r="BR46" s="5">
        <v>33590</v>
      </c>
      <c r="BS46" s="5">
        <v>6048</v>
      </c>
      <c r="BT46" s="5">
        <v>17259</v>
      </c>
      <c r="BU46" s="5">
        <v>83700</v>
      </c>
      <c r="BV46" s="5">
        <v>92508</v>
      </c>
    </row>
    <row r="47" spans="1:74" ht="13.5" thickBot="1">
      <c r="A47" s="29"/>
      <c r="B47" s="30"/>
      <c r="C47" s="5">
        <f>RANK(C46,$C$46:$BV$46,0)</f>
        <v>54</v>
      </c>
      <c r="D47" s="5">
        <f aca="true" t="shared" si="14" ref="D47:BO47">RANK(D46,$C$46:$BV$46,0)</f>
        <v>3</v>
      </c>
      <c r="E47" s="5">
        <f t="shared" si="14"/>
        <v>1</v>
      </c>
      <c r="F47" s="5">
        <f t="shared" si="14"/>
        <v>15</v>
      </c>
      <c r="G47" s="5">
        <f t="shared" si="14"/>
        <v>16</v>
      </c>
      <c r="H47" s="5">
        <f t="shared" si="14"/>
        <v>6</v>
      </c>
      <c r="I47" s="5">
        <f t="shared" si="14"/>
        <v>39</v>
      </c>
      <c r="J47" s="5">
        <f t="shared" si="14"/>
        <v>68</v>
      </c>
      <c r="K47" s="5">
        <f t="shared" si="14"/>
        <v>37</v>
      </c>
      <c r="L47" s="5">
        <f t="shared" si="14"/>
        <v>61</v>
      </c>
      <c r="M47" s="5">
        <f t="shared" si="14"/>
        <v>43</v>
      </c>
      <c r="N47" s="5">
        <f t="shared" si="14"/>
        <v>21</v>
      </c>
      <c r="O47" s="5">
        <f t="shared" si="14"/>
        <v>48</v>
      </c>
      <c r="P47" s="5">
        <f t="shared" si="14"/>
        <v>38</v>
      </c>
      <c r="Q47" s="5">
        <f t="shared" si="14"/>
        <v>8</v>
      </c>
      <c r="R47" s="5">
        <f t="shared" si="14"/>
        <v>18</v>
      </c>
      <c r="S47" s="5">
        <f t="shared" si="14"/>
        <v>65</v>
      </c>
      <c r="T47" s="5">
        <f t="shared" si="14"/>
        <v>34</v>
      </c>
      <c r="U47" s="5">
        <f t="shared" si="14"/>
        <v>47</v>
      </c>
      <c r="V47" s="5">
        <f t="shared" si="14"/>
        <v>23</v>
      </c>
      <c r="W47" s="5">
        <f t="shared" si="14"/>
        <v>31</v>
      </c>
      <c r="X47" s="5">
        <f t="shared" si="14"/>
        <v>70</v>
      </c>
      <c r="Y47" s="5">
        <f t="shared" si="14"/>
        <v>40</v>
      </c>
      <c r="Z47" s="5">
        <f t="shared" si="14"/>
        <v>9</v>
      </c>
      <c r="AA47" s="5">
        <f t="shared" si="14"/>
        <v>10</v>
      </c>
      <c r="AB47" s="5">
        <f t="shared" si="14"/>
        <v>5</v>
      </c>
      <c r="AC47" s="5">
        <f t="shared" si="14"/>
        <v>19</v>
      </c>
      <c r="AD47" s="5">
        <f t="shared" si="14"/>
        <v>7</v>
      </c>
      <c r="AE47" s="5">
        <f t="shared" si="14"/>
        <v>51</v>
      </c>
      <c r="AF47" s="5">
        <f t="shared" si="14"/>
        <v>49</v>
      </c>
      <c r="AG47" s="5">
        <f t="shared" si="14"/>
        <v>20</v>
      </c>
      <c r="AH47" s="5">
        <f t="shared" si="14"/>
        <v>71</v>
      </c>
      <c r="AI47" s="5">
        <f t="shared" si="14"/>
        <v>60</v>
      </c>
      <c r="AJ47" s="5">
        <f t="shared" si="14"/>
        <v>45</v>
      </c>
      <c r="AK47" s="5">
        <f t="shared" si="14"/>
        <v>2</v>
      </c>
      <c r="AL47" s="5">
        <f t="shared" si="14"/>
        <v>26</v>
      </c>
      <c r="AM47" s="5">
        <f t="shared" si="14"/>
        <v>22</v>
      </c>
      <c r="AN47" s="5">
        <f t="shared" si="14"/>
        <v>41</v>
      </c>
      <c r="AO47" s="5">
        <f t="shared" si="14"/>
        <v>17</v>
      </c>
      <c r="AP47" s="5">
        <f t="shared" si="14"/>
        <v>35</v>
      </c>
      <c r="AQ47" s="5">
        <f t="shared" si="14"/>
        <v>67</v>
      </c>
      <c r="AR47" s="5">
        <f t="shared" si="14"/>
        <v>72</v>
      </c>
      <c r="AS47" s="5">
        <f t="shared" si="14"/>
        <v>11</v>
      </c>
      <c r="AT47" s="5">
        <f t="shared" si="14"/>
        <v>64</v>
      </c>
      <c r="AU47" s="5">
        <f t="shared" si="14"/>
        <v>62</v>
      </c>
      <c r="AV47" s="5">
        <f t="shared" si="14"/>
        <v>53</v>
      </c>
      <c r="AW47" s="5">
        <f t="shared" si="14"/>
        <v>56</v>
      </c>
      <c r="AX47" s="5">
        <f t="shared" si="14"/>
        <v>30</v>
      </c>
      <c r="AY47" s="5">
        <f t="shared" si="14"/>
        <v>25</v>
      </c>
      <c r="AZ47" s="5">
        <f t="shared" si="14"/>
        <v>55</v>
      </c>
      <c r="BA47" s="5">
        <f t="shared" si="14"/>
        <v>33</v>
      </c>
      <c r="BB47" s="5">
        <f t="shared" si="14"/>
        <v>46</v>
      </c>
      <c r="BC47" s="5">
        <f t="shared" si="14"/>
        <v>27</v>
      </c>
      <c r="BD47" s="5">
        <f t="shared" si="14"/>
        <v>4</v>
      </c>
      <c r="BE47" s="5">
        <f t="shared" si="14"/>
        <v>42</v>
      </c>
      <c r="BF47" s="5">
        <f t="shared" si="14"/>
        <v>57</v>
      </c>
      <c r="BG47" s="5">
        <f t="shared" si="14"/>
        <v>44</v>
      </c>
      <c r="BH47" s="5">
        <f t="shared" si="14"/>
        <v>66</v>
      </c>
      <c r="BI47" s="5">
        <f t="shared" si="14"/>
        <v>13</v>
      </c>
      <c r="BJ47" s="5">
        <f t="shared" si="14"/>
        <v>12</v>
      </c>
      <c r="BK47" s="5">
        <f t="shared" si="14"/>
        <v>36</v>
      </c>
      <c r="BL47" s="5">
        <f t="shared" si="14"/>
        <v>50</v>
      </c>
      <c r="BM47" s="5">
        <f t="shared" si="14"/>
        <v>52</v>
      </c>
      <c r="BN47" s="5">
        <f t="shared" si="14"/>
        <v>24</v>
      </c>
      <c r="BO47" s="5">
        <f t="shared" si="14"/>
        <v>14</v>
      </c>
      <c r="BP47" s="5">
        <f aca="true" t="shared" si="15" ref="BP47:BV47">RANK(BP46,$C$46:$BV$46,0)</f>
        <v>28</v>
      </c>
      <c r="BQ47" s="5">
        <f t="shared" si="15"/>
        <v>59</v>
      </c>
      <c r="BR47" s="5">
        <f t="shared" si="15"/>
        <v>58</v>
      </c>
      <c r="BS47" s="5">
        <f t="shared" si="15"/>
        <v>69</v>
      </c>
      <c r="BT47" s="5">
        <f t="shared" si="15"/>
        <v>63</v>
      </c>
      <c r="BU47" s="5">
        <f t="shared" si="15"/>
        <v>32</v>
      </c>
      <c r="BV47" s="5">
        <f t="shared" si="15"/>
        <v>29</v>
      </c>
    </row>
    <row r="48" s="3" customFormat="1" ht="6" customHeight="1" thickBot="1">
      <c r="A48" s="2"/>
    </row>
    <row r="49" spans="2:74" ht="12.75" hidden="1">
      <c r="B49" t="s">
        <v>128</v>
      </c>
      <c r="C49" s="1">
        <v>613500</v>
      </c>
      <c r="D49">
        <v>1393067</v>
      </c>
      <c r="E49">
        <v>4076173</v>
      </c>
      <c r="F49">
        <v>995500</v>
      </c>
      <c r="G49">
        <v>1658500</v>
      </c>
      <c r="H49">
        <v>2087330</v>
      </c>
      <c r="I49">
        <v>674700</v>
      </c>
      <c r="J49">
        <v>50093</v>
      </c>
      <c r="K49">
        <v>479969</v>
      </c>
      <c r="L49">
        <v>255519</v>
      </c>
      <c r="M49">
        <v>1445659</v>
      </c>
      <c r="N49">
        <v>739491</v>
      </c>
      <c r="O49">
        <v>379898</v>
      </c>
      <c r="P49">
        <v>911454</v>
      </c>
      <c r="Q49">
        <v>1040100</v>
      </c>
      <c r="R49">
        <v>859055</v>
      </c>
      <c r="S49">
        <v>321500</v>
      </c>
      <c r="T49">
        <v>581781</v>
      </c>
      <c r="U49">
        <v>862514</v>
      </c>
      <c r="V49">
        <v>881778</v>
      </c>
      <c r="W49">
        <v>1094471</v>
      </c>
      <c r="X49">
        <v>90688</v>
      </c>
      <c r="Y49">
        <v>431092</v>
      </c>
      <c r="Z49">
        <v>1316396</v>
      </c>
      <c r="AA49">
        <v>1728737</v>
      </c>
      <c r="AB49">
        <v>1781749</v>
      </c>
      <c r="AC49">
        <v>963540</v>
      </c>
      <c r="AD49">
        <v>1330409</v>
      </c>
      <c r="AE49">
        <v>280511</v>
      </c>
      <c r="AF49">
        <v>854849</v>
      </c>
      <c r="AG49">
        <v>495600</v>
      </c>
      <c r="AH49">
        <v>958824</v>
      </c>
      <c r="AI49">
        <v>172215</v>
      </c>
      <c r="AJ49">
        <v>1019692</v>
      </c>
      <c r="AK49">
        <v>4141619</v>
      </c>
      <c r="AL49">
        <v>406884</v>
      </c>
      <c r="AM49">
        <v>1121950</v>
      </c>
      <c r="AN49">
        <v>560151</v>
      </c>
      <c r="AO49">
        <v>695600</v>
      </c>
      <c r="AP49">
        <v>421716</v>
      </c>
      <c r="AQ49">
        <v>94049</v>
      </c>
      <c r="AR49">
        <v>52968</v>
      </c>
      <c r="AS49">
        <v>808369</v>
      </c>
      <c r="AT49">
        <v>522203</v>
      </c>
      <c r="AU49">
        <v>64171</v>
      </c>
      <c r="AV49">
        <v>782300</v>
      </c>
      <c r="AW49">
        <v>627029</v>
      </c>
      <c r="AX49">
        <v>963750</v>
      </c>
      <c r="AY49">
        <v>1185611</v>
      </c>
      <c r="AZ49">
        <v>679571</v>
      </c>
      <c r="BA49">
        <v>747008</v>
      </c>
      <c r="BB49">
        <v>414534</v>
      </c>
      <c r="BC49">
        <v>508249</v>
      </c>
      <c r="BD49">
        <v>1703508</v>
      </c>
      <c r="BE49">
        <v>632500</v>
      </c>
      <c r="BF49">
        <v>230383</v>
      </c>
      <c r="BG49">
        <v>592860</v>
      </c>
      <c r="BH49">
        <v>363918</v>
      </c>
      <c r="BI49">
        <v>755006</v>
      </c>
      <c r="BJ49">
        <v>579476</v>
      </c>
      <c r="BK49">
        <v>387930</v>
      </c>
      <c r="BL49">
        <v>214634</v>
      </c>
      <c r="BM49">
        <v>220500</v>
      </c>
      <c r="BN49">
        <v>485548</v>
      </c>
      <c r="BO49">
        <v>644669</v>
      </c>
      <c r="BP49">
        <v>415831</v>
      </c>
      <c r="BQ49">
        <v>105104</v>
      </c>
      <c r="BR49">
        <v>110673</v>
      </c>
      <c r="BS49">
        <v>46642</v>
      </c>
      <c r="BT49">
        <v>141522</v>
      </c>
      <c r="BU49">
        <v>437400</v>
      </c>
      <c r="BV49">
        <v>144500</v>
      </c>
    </row>
    <row r="50" spans="2:74" ht="12.75" hidden="1">
      <c r="B50" t="s">
        <v>129</v>
      </c>
      <c r="C50">
        <v>-3100</v>
      </c>
      <c r="D50">
        <v>12634</v>
      </c>
      <c r="E50">
        <v>50247</v>
      </c>
      <c r="F50">
        <v>17200</v>
      </c>
      <c r="G50">
        <v>21400</v>
      </c>
      <c r="H50">
        <v>22990</v>
      </c>
      <c r="I50">
        <v>1600</v>
      </c>
      <c r="J50">
        <v>2975</v>
      </c>
      <c r="K50">
        <v>116</v>
      </c>
      <c r="L50">
        <v>0</v>
      </c>
      <c r="M50">
        <v>-8280</v>
      </c>
      <c r="N50">
        <v>57547</v>
      </c>
      <c r="O50">
        <v>534</v>
      </c>
      <c r="P50">
        <v>2657</v>
      </c>
      <c r="Q50">
        <v>33000</v>
      </c>
      <c r="R50">
        <v>8355</v>
      </c>
      <c r="S50">
        <v>15300</v>
      </c>
      <c r="T50">
        <v>4675</v>
      </c>
      <c r="U50">
        <v>9397</v>
      </c>
      <c r="V50">
        <v>13533</v>
      </c>
      <c r="W50">
        <v>15071</v>
      </c>
      <c r="X50">
        <v>4726</v>
      </c>
      <c r="Y50">
        <v>-7383</v>
      </c>
      <c r="Z50">
        <v>9274</v>
      </c>
      <c r="AA50">
        <v>6714</v>
      </c>
      <c r="AB50">
        <v>22896</v>
      </c>
      <c r="AC50">
        <v>4166</v>
      </c>
      <c r="AD50">
        <v>25628</v>
      </c>
      <c r="AE50">
        <v>6740</v>
      </c>
      <c r="AF50">
        <v>19002</v>
      </c>
      <c r="AG50">
        <v>-8700</v>
      </c>
      <c r="AH50">
        <v>-224494</v>
      </c>
      <c r="AI50">
        <v>-14804</v>
      </c>
      <c r="AJ50">
        <v>3687</v>
      </c>
      <c r="AK50">
        <v>76490</v>
      </c>
      <c r="AL50">
        <v>1761</v>
      </c>
      <c r="AM50">
        <v>15184</v>
      </c>
      <c r="AN50">
        <v>8797</v>
      </c>
      <c r="AO50">
        <v>14700</v>
      </c>
      <c r="AP50">
        <v>5419</v>
      </c>
      <c r="AQ50">
        <v>0</v>
      </c>
      <c r="AR50">
        <v>816</v>
      </c>
      <c r="AS50">
        <v>2508</v>
      </c>
      <c r="AT50">
        <v>-50828</v>
      </c>
      <c r="AU50">
        <v>2230</v>
      </c>
      <c r="AV50">
        <v>49800</v>
      </c>
      <c r="AW50">
        <v>3123</v>
      </c>
      <c r="AX50">
        <v>13317</v>
      </c>
      <c r="AY50">
        <v>10808</v>
      </c>
      <c r="AZ50">
        <v>969</v>
      </c>
      <c r="BA50">
        <v>11885</v>
      </c>
      <c r="BB50">
        <v>12768</v>
      </c>
      <c r="BC50">
        <v>-373</v>
      </c>
      <c r="BD50">
        <v>23053</v>
      </c>
      <c r="BE50">
        <v>11900</v>
      </c>
      <c r="BF50">
        <v>0</v>
      </c>
      <c r="BG50">
        <v>5035</v>
      </c>
      <c r="BH50">
        <v>5675</v>
      </c>
      <c r="BI50">
        <v>7252</v>
      </c>
      <c r="BJ50">
        <v>6015</v>
      </c>
      <c r="BK50">
        <v>5986</v>
      </c>
      <c r="BL50">
        <v>0</v>
      </c>
      <c r="BM50">
        <v>4200</v>
      </c>
      <c r="BN50">
        <v>0</v>
      </c>
      <c r="BO50">
        <v>2715</v>
      </c>
      <c r="BP50">
        <v>0</v>
      </c>
      <c r="BQ50">
        <v>639</v>
      </c>
      <c r="BR50">
        <v>6399</v>
      </c>
      <c r="BS50">
        <v>461</v>
      </c>
      <c r="BT50">
        <v>-1239</v>
      </c>
      <c r="BU50">
        <v>600</v>
      </c>
      <c r="BV50">
        <v>0</v>
      </c>
    </row>
    <row r="51" spans="1:75" ht="12.75" hidden="1">
      <c r="A51" t="s">
        <v>131</v>
      </c>
      <c r="B51">
        <v>100</v>
      </c>
      <c r="C51" s="10">
        <f>C50/C49%</f>
        <v>-0.5052974735126324</v>
      </c>
      <c r="D51" s="10">
        <f aca="true" t="shared" si="16" ref="D51:BO51">D50/D49%</f>
        <v>0.9069197676780801</v>
      </c>
      <c r="E51" s="10">
        <f t="shared" si="16"/>
        <v>1.2327003785168096</v>
      </c>
      <c r="F51" s="10">
        <f t="shared" si="16"/>
        <v>1.7277749874434958</v>
      </c>
      <c r="G51" s="10">
        <f t="shared" si="16"/>
        <v>1.2903225806451613</v>
      </c>
      <c r="H51" s="10">
        <f t="shared" si="16"/>
        <v>1.1014070606947632</v>
      </c>
      <c r="I51" s="10">
        <f t="shared" si="16"/>
        <v>0.23714243367422558</v>
      </c>
      <c r="J51" s="10">
        <f t="shared" si="16"/>
        <v>5.938953546403689</v>
      </c>
      <c r="K51" s="10">
        <f t="shared" si="16"/>
        <v>0.024168227531361403</v>
      </c>
      <c r="L51" s="10">
        <f t="shared" si="16"/>
        <v>0</v>
      </c>
      <c r="M51" s="10">
        <f t="shared" si="16"/>
        <v>-0.5727491752896084</v>
      </c>
      <c r="N51" s="10">
        <f t="shared" si="16"/>
        <v>7.781974358038164</v>
      </c>
      <c r="O51" s="10">
        <f t="shared" si="16"/>
        <v>0.14056404613870038</v>
      </c>
      <c r="P51" s="10">
        <f t="shared" si="16"/>
        <v>0.2915122430753499</v>
      </c>
      <c r="Q51" s="10">
        <f t="shared" si="16"/>
        <v>3.1727718488606866</v>
      </c>
      <c r="R51" s="10">
        <f t="shared" si="16"/>
        <v>0.9725803353685155</v>
      </c>
      <c r="S51" s="10">
        <f t="shared" si="16"/>
        <v>4.7589424572317265</v>
      </c>
      <c r="T51" s="10">
        <f t="shared" si="16"/>
        <v>0.8035669779521847</v>
      </c>
      <c r="U51" s="10">
        <f t="shared" si="16"/>
        <v>1.0894895619085605</v>
      </c>
      <c r="V51" s="10">
        <f t="shared" si="16"/>
        <v>1.5347400366078536</v>
      </c>
      <c r="W51" s="10">
        <f t="shared" si="16"/>
        <v>1.3770122735093029</v>
      </c>
      <c r="X51" s="10">
        <f t="shared" si="16"/>
        <v>5.2112738179251945</v>
      </c>
      <c r="Y51" s="10">
        <f t="shared" si="16"/>
        <v>-1.7126274669908048</v>
      </c>
      <c r="Z51" s="10">
        <f t="shared" si="16"/>
        <v>0.7044992540238652</v>
      </c>
      <c r="AA51" s="10">
        <f t="shared" si="16"/>
        <v>0.3883760224950354</v>
      </c>
      <c r="AB51" s="10">
        <f t="shared" si="16"/>
        <v>1.2850294850733743</v>
      </c>
      <c r="AC51" s="10">
        <f t="shared" si="16"/>
        <v>0.43236399111609275</v>
      </c>
      <c r="AD51" s="10">
        <f t="shared" si="16"/>
        <v>1.9263249121134929</v>
      </c>
      <c r="AE51" s="10">
        <f t="shared" si="16"/>
        <v>2.4027578241138494</v>
      </c>
      <c r="AF51" s="10">
        <f t="shared" si="16"/>
        <v>2.222848713632466</v>
      </c>
      <c r="AG51" s="10">
        <f t="shared" si="16"/>
        <v>-1.7554479418886197</v>
      </c>
      <c r="AH51" s="10">
        <f t="shared" si="16"/>
        <v>-23.41347317130151</v>
      </c>
      <c r="AI51" s="10">
        <f t="shared" si="16"/>
        <v>-8.596231454867462</v>
      </c>
      <c r="AJ51" s="10">
        <f t="shared" si="16"/>
        <v>0.3615797711465815</v>
      </c>
      <c r="AK51" s="10">
        <f t="shared" si="16"/>
        <v>1.8468623019162311</v>
      </c>
      <c r="AL51" s="10">
        <f t="shared" si="16"/>
        <v>0.43280148641873356</v>
      </c>
      <c r="AM51" s="10">
        <f t="shared" si="16"/>
        <v>1.353357992780427</v>
      </c>
      <c r="AN51" s="10">
        <f t="shared" si="16"/>
        <v>1.5704693912891345</v>
      </c>
      <c r="AO51" s="10">
        <f t="shared" si="16"/>
        <v>2.11328349626222</v>
      </c>
      <c r="AP51" s="10">
        <f t="shared" si="16"/>
        <v>1.2849880014037884</v>
      </c>
      <c r="AQ51" s="10">
        <f t="shared" si="16"/>
        <v>0</v>
      </c>
      <c r="AR51" s="10">
        <f t="shared" si="16"/>
        <v>1.5405527865881288</v>
      </c>
      <c r="AS51" s="10">
        <f t="shared" si="16"/>
        <v>0.31025435166365856</v>
      </c>
      <c r="AT51" s="10">
        <f t="shared" si="16"/>
        <v>-9.733379547800377</v>
      </c>
      <c r="AU51" s="10">
        <f t="shared" si="16"/>
        <v>3.475089993922488</v>
      </c>
      <c r="AV51" s="10">
        <f t="shared" si="16"/>
        <v>6.365844305253739</v>
      </c>
      <c r="AW51" s="10">
        <f t="shared" si="16"/>
        <v>0.49806308799114557</v>
      </c>
      <c r="AX51" s="10">
        <f t="shared" si="16"/>
        <v>1.3817898832684825</v>
      </c>
      <c r="AY51" s="10">
        <f t="shared" si="16"/>
        <v>0.9115974801178464</v>
      </c>
      <c r="AZ51" s="10">
        <f t="shared" si="16"/>
        <v>0.14258995748788575</v>
      </c>
      <c r="BA51" s="10">
        <f t="shared" si="16"/>
        <v>1.5910137508567512</v>
      </c>
      <c r="BB51" s="10">
        <f t="shared" si="16"/>
        <v>3.0800851076148157</v>
      </c>
      <c r="BC51" s="10">
        <f t="shared" si="16"/>
        <v>-0.07338922457299474</v>
      </c>
      <c r="BD51" s="10">
        <f t="shared" si="16"/>
        <v>1.3532663186788672</v>
      </c>
      <c r="BE51" s="10">
        <f t="shared" si="16"/>
        <v>1.8814229249011858</v>
      </c>
      <c r="BF51" s="10">
        <f t="shared" si="16"/>
        <v>0</v>
      </c>
      <c r="BG51" s="10">
        <f t="shared" si="16"/>
        <v>0.8492730155517322</v>
      </c>
      <c r="BH51" s="10">
        <f t="shared" si="16"/>
        <v>1.5594172313543162</v>
      </c>
      <c r="BI51" s="10">
        <f t="shared" si="16"/>
        <v>0.9605221680357506</v>
      </c>
      <c r="BJ51" s="10">
        <f t="shared" si="16"/>
        <v>1.0380067509266993</v>
      </c>
      <c r="BK51" s="10">
        <f t="shared" si="16"/>
        <v>1.5430618926094912</v>
      </c>
      <c r="BL51" s="10">
        <f t="shared" si="16"/>
        <v>0</v>
      </c>
      <c r="BM51" s="10">
        <f t="shared" si="16"/>
        <v>1.9047619047619047</v>
      </c>
      <c r="BN51" s="10">
        <f t="shared" si="16"/>
        <v>0</v>
      </c>
      <c r="BO51" s="10">
        <f t="shared" si="16"/>
        <v>0.4211463557267373</v>
      </c>
      <c r="BP51" s="10">
        <f aca="true" t="shared" si="17" ref="BP51:BW51">BP50/BP49%</f>
        <v>0</v>
      </c>
      <c r="BQ51" s="10">
        <f t="shared" si="17"/>
        <v>0.607969249505252</v>
      </c>
      <c r="BR51" s="10">
        <f t="shared" si="17"/>
        <v>5.78189802390827</v>
      </c>
      <c r="BS51" s="10">
        <f t="shared" si="17"/>
        <v>0.9883795720595171</v>
      </c>
      <c r="BT51" s="10">
        <f t="shared" si="17"/>
        <v>-0.8754822571755628</v>
      </c>
      <c r="BU51" s="10">
        <f t="shared" si="17"/>
        <v>0.13717421124828533</v>
      </c>
      <c r="BV51" s="10">
        <f t="shared" si="17"/>
        <v>0</v>
      </c>
      <c r="BW51" s="10" t="e">
        <f t="shared" si="17"/>
        <v>#DIV/0!</v>
      </c>
    </row>
    <row r="52" spans="2:74" ht="12.75" hidden="1">
      <c r="B52" t="s">
        <v>130</v>
      </c>
      <c r="C52" s="1">
        <v>99600</v>
      </c>
      <c r="D52">
        <v>60019</v>
      </c>
      <c r="E52">
        <v>92643</v>
      </c>
      <c r="F52">
        <v>188100</v>
      </c>
      <c r="G52">
        <v>234900</v>
      </c>
      <c r="H52">
        <v>178480</v>
      </c>
      <c r="I52">
        <v>77600</v>
      </c>
      <c r="J52">
        <v>27902</v>
      </c>
      <c r="K52">
        <v>55941</v>
      </c>
      <c r="L52">
        <v>48000</v>
      </c>
      <c r="M52">
        <v>55400</v>
      </c>
      <c r="N52">
        <v>73652</v>
      </c>
      <c r="O52">
        <v>36373</v>
      </c>
      <c r="P52">
        <v>82680</v>
      </c>
      <c r="Q52">
        <v>84300</v>
      </c>
      <c r="R52">
        <v>67206</v>
      </c>
      <c r="S52">
        <v>24600</v>
      </c>
      <c r="T52">
        <v>60329</v>
      </c>
      <c r="U52">
        <v>69047</v>
      </c>
      <c r="V52">
        <v>77666</v>
      </c>
      <c r="W52">
        <v>91934</v>
      </c>
      <c r="X52">
        <v>47668</v>
      </c>
      <c r="Y52">
        <v>39014</v>
      </c>
      <c r="Z52">
        <v>75035</v>
      </c>
      <c r="AA52">
        <v>354270</v>
      </c>
      <c r="AB52">
        <v>144959</v>
      </c>
      <c r="AC52">
        <v>92665</v>
      </c>
      <c r="AD52">
        <v>95699</v>
      </c>
      <c r="AE52">
        <v>44282</v>
      </c>
      <c r="AF52">
        <v>75405</v>
      </c>
      <c r="AG52">
        <v>34200</v>
      </c>
      <c r="AH52">
        <v>10634</v>
      </c>
      <c r="AI52">
        <v>21137</v>
      </c>
      <c r="AJ52">
        <v>89657</v>
      </c>
      <c r="AK52">
        <v>267287</v>
      </c>
      <c r="AL52">
        <v>28599</v>
      </c>
      <c r="AM52">
        <v>106953</v>
      </c>
      <c r="AN52">
        <v>56514</v>
      </c>
      <c r="AO52">
        <v>56500</v>
      </c>
      <c r="AP52">
        <v>36790</v>
      </c>
      <c r="AQ52">
        <v>-25292</v>
      </c>
      <c r="AR52">
        <v>4327</v>
      </c>
      <c r="AS52">
        <v>75113</v>
      </c>
      <c r="AT52">
        <v>54236</v>
      </c>
      <c r="AU52">
        <v>13648</v>
      </c>
      <c r="AV52">
        <v>84900</v>
      </c>
      <c r="AW52">
        <v>85020</v>
      </c>
      <c r="AX52">
        <v>79433</v>
      </c>
      <c r="AY52">
        <v>80605</v>
      </c>
      <c r="AZ52">
        <v>51118</v>
      </c>
      <c r="BA52">
        <v>57582</v>
      </c>
      <c r="BB52">
        <v>57393</v>
      </c>
      <c r="BC52">
        <v>50422</v>
      </c>
      <c r="BD52">
        <v>112994</v>
      </c>
      <c r="BE52">
        <v>64200</v>
      </c>
      <c r="BF52">
        <v>23194</v>
      </c>
      <c r="BG52">
        <v>70981</v>
      </c>
      <c r="BH52">
        <v>54868</v>
      </c>
      <c r="BI52">
        <v>57021</v>
      </c>
      <c r="BJ52">
        <v>51323</v>
      </c>
      <c r="BK52">
        <v>30900</v>
      </c>
      <c r="BL52">
        <v>30000</v>
      </c>
      <c r="BM52">
        <v>30400</v>
      </c>
      <c r="BN52">
        <v>66326</v>
      </c>
      <c r="BO52">
        <v>49355</v>
      </c>
      <c r="BP52">
        <v>27500</v>
      </c>
      <c r="BQ52">
        <v>34630</v>
      </c>
      <c r="BR52">
        <v>25735</v>
      </c>
      <c r="BS52">
        <v>4749</v>
      </c>
      <c r="BT52">
        <v>31500</v>
      </c>
      <c r="BU52">
        <v>35000</v>
      </c>
      <c r="BV52">
        <v>35000</v>
      </c>
    </row>
    <row r="53" spans="2:74" ht="12.75" hidden="1">
      <c r="B53" t="s">
        <v>132</v>
      </c>
      <c r="C53" s="10">
        <f>C50/C52%</f>
        <v>-3.112449799196787</v>
      </c>
      <c r="D53" s="10">
        <f aca="true" t="shared" si="18" ref="D53:BO53">D50/D52%</f>
        <v>21.050000833069525</v>
      </c>
      <c r="E53" s="10">
        <f t="shared" si="18"/>
        <v>54.23723325021859</v>
      </c>
      <c r="F53" s="10">
        <f t="shared" si="18"/>
        <v>9.14407230196704</v>
      </c>
      <c r="G53" s="10">
        <f t="shared" si="18"/>
        <v>9.110259684972329</v>
      </c>
      <c r="H53" s="10">
        <f t="shared" si="18"/>
        <v>12.880995069475572</v>
      </c>
      <c r="I53" s="10">
        <f t="shared" si="18"/>
        <v>2.0618556701030926</v>
      </c>
      <c r="J53" s="10">
        <f t="shared" si="18"/>
        <v>10.66231811339689</v>
      </c>
      <c r="K53" s="10">
        <f t="shared" si="18"/>
        <v>0.20736132711249353</v>
      </c>
      <c r="L53" s="10">
        <f t="shared" si="18"/>
        <v>0</v>
      </c>
      <c r="M53" s="10">
        <f t="shared" si="18"/>
        <v>-14.945848375451263</v>
      </c>
      <c r="N53" s="10">
        <f t="shared" si="18"/>
        <v>78.13365556943464</v>
      </c>
      <c r="O53" s="10">
        <f t="shared" si="18"/>
        <v>1.4681219585956615</v>
      </c>
      <c r="P53" s="10">
        <f t="shared" si="18"/>
        <v>3.21359458151911</v>
      </c>
      <c r="Q53" s="10">
        <f t="shared" si="18"/>
        <v>39.145907473309606</v>
      </c>
      <c r="R53" s="10">
        <f t="shared" si="18"/>
        <v>12.431925720917777</v>
      </c>
      <c r="S53" s="10">
        <f t="shared" si="18"/>
        <v>62.19512195121951</v>
      </c>
      <c r="T53" s="10">
        <f t="shared" si="18"/>
        <v>7.749175355136004</v>
      </c>
      <c r="U53" s="10">
        <f t="shared" si="18"/>
        <v>13.609570292699175</v>
      </c>
      <c r="V53" s="10">
        <f t="shared" si="18"/>
        <v>17.424613086807614</v>
      </c>
      <c r="W53" s="10">
        <f t="shared" si="18"/>
        <v>16.39328213718537</v>
      </c>
      <c r="X53" s="10">
        <f t="shared" si="18"/>
        <v>9.914407988587731</v>
      </c>
      <c r="Y53" s="10">
        <f t="shared" si="18"/>
        <v>-18.923976008612293</v>
      </c>
      <c r="Z53" s="10">
        <f t="shared" si="18"/>
        <v>12.35956553608316</v>
      </c>
      <c r="AA53" s="10">
        <f t="shared" si="18"/>
        <v>1.895164704886104</v>
      </c>
      <c r="AB53" s="10">
        <f t="shared" si="18"/>
        <v>15.794810946543507</v>
      </c>
      <c r="AC53" s="10">
        <f t="shared" si="18"/>
        <v>4.4957643123077755</v>
      </c>
      <c r="AD53" s="10">
        <f t="shared" si="18"/>
        <v>26.779799161955715</v>
      </c>
      <c r="AE53" s="10">
        <f t="shared" si="18"/>
        <v>15.220631407795493</v>
      </c>
      <c r="AF53" s="10">
        <f t="shared" si="18"/>
        <v>25.199920429679732</v>
      </c>
      <c r="AG53" s="10">
        <f t="shared" si="18"/>
        <v>-25.43859649122807</v>
      </c>
      <c r="AH53" s="10">
        <f t="shared" si="18"/>
        <v>-2111.0964829791237</v>
      </c>
      <c r="AI53" s="10">
        <f t="shared" si="18"/>
        <v>-70.03832142688177</v>
      </c>
      <c r="AJ53" s="10">
        <f t="shared" si="18"/>
        <v>4.112339248469166</v>
      </c>
      <c r="AK53" s="10">
        <f t="shared" si="18"/>
        <v>28.61717928668435</v>
      </c>
      <c r="AL53" s="10">
        <f t="shared" si="18"/>
        <v>6.157557956571908</v>
      </c>
      <c r="AM53" s="10">
        <f t="shared" si="18"/>
        <v>14.19689022280815</v>
      </c>
      <c r="AN53" s="10">
        <f t="shared" si="18"/>
        <v>15.566054428991047</v>
      </c>
      <c r="AO53" s="10">
        <f t="shared" si="18"/>
        <v>26.01769911504425</v>
      </c>
      <c r="AP53" s="10">
        <f t="shared" si="18"/>
        <v>14.729546072302258</v>
      </c>
      <c r="AQ53" s="10">
        <f t="shared" si="18"/>
        <v>0</v>
      </c>
      <c r="AR53" s="10">
        <f t="shared" si="18"/>
        <v>18.858331407441643</v>
      </c>
      <c r="AS53" s="10">
        <f t="shared" si="18"/>
        <v>3.3389692862753453</v>
      </c>
      <c r="AT53" s="10">
        <f t="shared" si="18"/>
        <v>-93.71635076333062</v>
      </c>
      <c r="AU53" s="10">
        <f t="shared" si="18"/>
        <v>16.339390386869873</v>
      </c>
      <c r="AV53" s="10">
        <f t="shared" si="18"/>
        <v>58.657243816254415</v>
      </c>
      <c r="AW53" s="10">
        <f t="shared" si="18"/>
        <v>3.6732533521524346</v>
      </c>
      <c r="AX53" s="10">
        <f t="shared" si="18"/>
        <v>16.765072450996435</v>
      </c>
      <c r="AY53" s="10">
        <f t="shared" si="18"/>
        <v>13.40859748154581</v>
      </c>
      <c r="AZ53" s="10">
        <f t="shared" si="18"/>
        <v>1.8956140694080363</v>
      </c>
      <c r="BA53" s="10">
        <f t="shared" si="18"/>
        <v>20.64013059636692</v>
      </c>
      <c r="BB53" s="10">
        <f t="shared" si="18"/>
        <v>22.24661544090743</v>
      </c>
      <c r="BC53" s="10">
        <f t="shared" si="18"/>
        <v>-0.7397564555154496</v>
      </c>
      <c r="BD53" s="10">
        <f t="shared" si="18"/>
        <v>20.40196824610156</v>
      </c>
      <c r="BE53" s="10">
        <f t="shared" si="18"/>
        <v>18.53582554517134</v>
      </c>
      <c r="BF53" s="10">
        <f t="shared" si="18"/>
        <v>0</v>
      </c>
      <c r="BG53" s="10">
        <f t="shared" si="18"/>
        <v>7.093447542300052</v>
      </c>
      <c r="BH53" s="10">
        <f t="shared" si="18"/>
        <v>10.34300503025443</v>
      </c>
      <c r="BI53" s="10">
        <f t="shared" si="18"/>
        <v>12.718121393872432</v>
      </c>
      <c r="BJ53" s="10">
        <f t="shared" si="18"/>
        <v>11.719891666504296</v>
      </c>
      <c r="BK53" s="10">
        <f t="shared" si="18"/>
        <v>19.372168284789645</v>
      </c>
      <c r="BL53" s="10">
        <f t="shared" si="18"/>
        <v>0</v>
      </c>
      <c r="BM53" s="10">
        <f t="shared" si="18"/>
        <v>13.81578947368421</v>
      </c>
      <c r="BN53" s="10">
        <f t="shared" si="18"/>
        <v>0</v>
      </c>
      <c r="BO53" s="10">
        <f t="shared" si="18"/>
        <v>5.500962415155506</v>
      </c>
      <c r="BP53" s="10">
        <f aca="true" t="shared" si="19" ref="BP53:BV53">BP50/BP52%</f>
        <v>0</v>
      </c>
      <c r="BQ53" s="10">
        <f t="shared" si="19"/>
        <v>1.8452209067282703</v>
      </c>
      <c r="BR53" s="10">
        <f t="shared" si="19"/>
        <v>24.864969885370115</v>
      </c>
      <c r="BS53" s="10">
        <f t="shared" si="19"/>
        <v>9.70730680143188</v>
      </c>
      <c r="BT53" s="10">
        <f t="shared" si="19"/>
        <v>-3.933333333333333</v>
      </c>
      <c r="BU53" s="10">
        <f t="shared" si="19"/>
        <v>1.7142857142857142</v>
      </c>
      <c r="BV53" s="10">
        <f t="shared" si="19"/>
        <v>0</v>
      </c>
    </row>
    <row r="54" ht="12.75" hidden="1"/>
  </sheetData>
  <mergeCells count="2">
    <mergeCell ref="A1:H1"/>
    <mergeCell ref="A27:H27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Y78"/>
  <sheetViews>
    <sheetView tabSelected="1" workbookViewId="0" topLeftCell="G64">
      <selection activeCell="O17" sqref="O17"/>
    </sheetView>
  </sheetViews>
  <sheetFormatPr defaultColWidth="9.140625" defaultRowHeight="12.75"/>
  <cols>
    <col min="1" max="1" width="2.57421875" style="32" customWidth="1"/>
    <col min="2" max="2" width="4.421875" style="37" customWidth="1"/>
    <col min="3" max="3" width="15.421875" style="32" customWidth="1"/>
    <col min="4" max="4" width="6.28125" style="37" customWidth="1"/>
    <col min="5" max="6" width="4.421875" style="37" customWidth="1"/>
    <col min="7" max="7" width="15.421875" style="32" customWidth="1"/>
    <col min="8" max="8" width="9.00390625" style="32" customWidth="1"/>
    <col min="9" max="10" width="4.421875" style="37" customWidth="1"/>
    <col min="11" max="11" width="15.421875" style="32" customWidth="1"/>
    <col min="12" max="12" width="8.28125" style="32" customWidth="1"/>
    <col min="13" max="14" width="4.421875" style="37" customWidth="1"/>
    <col min="15" max="15" width="15.421875" style="32" customWidth="1"/>
    <col min="16" max="16" width="6.00390625" style="37" customWidth="1"/>
    <col min="17" max="18" width="4.421875" style="37" customWidth="1"/>
    <col min="19" max="19" width="15.421875" style="32" customWidth="1"/>
    <col min="20" max="20" width="7.140625" style="37" customWidth="1"/>
    <col min="21" max="22" width="4.421875" style="37" customWidth="1"/>
    <col min="23" max="23" width="15.421875" style="32" customWidth="1"/>
    <col min="24" max="24" width="7.8515625" style="37" customWidth="1"/>
    <col min="25" max="25" width="4.421875" style="37" customWidth="1"/>
    <col min="26" max="16384" width="9.140625" style="32" customWidth="1"/>
  </cols>
  <sheetData>
    <row r="1" spans="8:19" ht="12.75">
      <c r="H1" s="12"/>
      <c r="J1" s="33" t="s">
        <v>201</v>
      </c>
      <c r="K1" s="12"/>
      <c r="M1" s="33"/>
      <c r="N1" s="33"/>
      <c r="O1" s="12"/>
      <c r="P1" s="33"/>
      <c r="Q1" s="33"/>
      <c r="R1" s="33"/>
      <c r="S1" s="34"/>
    </row>
    <row r="2" spans="8:19" ht="12.75">
      <c r="H2" s="12"/>
      <c r="J2" s="33" t="s">
        <v>202</v>
      </c>
      <c r="K2" s="12"/>
      <c r="M2" s="33"/>
      <c r="N2" s="33"/>
      <c r="O2" s="12"/>
      <c r="P2" s="33"/>
      <c r="Q2" s="33"/>
      <c r="R2" s="33"/>
      <c r="S2" s="34"/>
    </row>
    <row r="3" spans="8:19" ht="12.75">
      <c r="H3" s="12"/>
      <c r="J3" s="43" t="s">
        <v>209</v>
      </c>
      <c r="K3" s="12"/>
      <c r="M3" s="33"/>
      <c r="N3" s="33"/>
      <c r="O3" s="12"/>
      <c r="P3" s="33"/>
      <c r="Q3" s="33"/>
      <c r="R3" s="33"/>
      <c r="S3" s="34"/>
    </row>
    <row r="5" spans="2:25" s="38" customFormat="1" ht="11.25">
      <c r="B5" s="46" t="s">
        <v>204</v>
      </c>
      <c r="C5" s="47"/>
      <c r="D5" s="47"/>
      <c r="E5" s="48"/>
      <c r="F5" s="46" t="s">
        <v>205</v>
      </c>
      <c r="G5" s="47"/>
      <c r="H5" s="47"/>
      <c r="I5" s="48"/>
      <c r="J5" s="46" t="s">
        <v>206</v>
      </c>
      <c r="K5" s="47"/>
      <c r="L5" s="47"/>
      <c r="M5" s="48"/>
      <c r="N5" s="46" t="s">
        <v>207</v>
      </c>
      <c r="O5" s="47"/>
      <c r="P5" s="47"/>
      <c r="Q5" s="48"/>
      <c r="R5" s="46" t="s">
        <v>183</v>
      </c>
      <c r="S5" s="47"/>
      <c r="T5" s="47"/>
      <c r="U5" s="48"/>
      <c r="V5" s="46" t="s">
        <v>208</v>
      </c>
      <c r="W5" s="47"/>
      <c r="X5" s="47"/>
      <c r="Y5" s="48"/>
    </row>
    <row r="6" spans="2:25" s="41" customFormat="1" ht="11.25">
      <c r="B6" s="40" t="s">
        <v>190</v>
      </c>
      <c r="C6" s="40" t="s">
        <v>135</v>
      </c>
      <c r="D6" s="35" t="s">
        <v>193</v>
      </c>
      <c r="E6" s="35" t="s">
        <v>134</v>
      </c>
      <c r="F6" s="40" t="s">
        <v>190</v>
      </c>
      <c r="G6" s="40" t="s">
        <v>135</v>
      </c>
      <c r="H6" s="40" t="s">
        <v>203</v>
      </c>
      <c r="I6" s="35" t="s">
        <v>134</v>
      </c>
      <c r="J6" s="40" t="s">
        <v>192</v>
      </c>
      <c r="K6" s="40" t="s">
        <v>135</v>
      </c>
      <c r="L6" s="40" t="s">
        <v>194</v>
      </c>
      <c r="M6" s="35" t="s">
        <v>134</v>
      </c>
      <c r="N6" s="40" t="s">
        <v>192</v>
      </c>
      <c r="O6" s="40" t="s">
        <v>135</v>
      </c>
      <c r="P6" s="35" t="s">
        <v>191</v>
      </c>
      <c r="Q6" s="35" t="s">
        <v>134</v>
      </c>
      <c r="R6" s="40" t="s">
        <v>192</v>
      </c>
      <c r="S6" s="40" t="s">
        <v>135</v>
      </c>
      <c r="T6" s="35" t="s">
        <v>160</v>
      </c>
      <c r="U6" s="35" t="s">
        <v>134</v>
      </c>
      <c r="V6" s="40" t="s">
        <v>192</v>
      </c>
      <c r="W6" s="40" t="s">
        <v>135</v>
      </c>
      <c r="X6" s="35" t="s">
        <v>195</v>
      </c>
      <c r="Y6" s="35" t="s">
        <v>134</v>
      </c>
    </row>
    <row r="7" spans="2:25" s="38" customFormat="1" ht="11.25">
      <c r="B7" s="36">
        <v>68</v>
      </c>
      <c r="C7" s="31" t="s">
        <v>181</v>
      </c>
      <c r="D7" s="42">
        <v>64.86646034178166</v>
      </c>
      <c r="E7" s="36">
        <v>1</v>
      </c>
      <c r="F7" s="36">
        <v>6</v>
      </c>
      <c r="G7" s="31" t="s">
        <v>184</v>
      </c>
      <c r="H7" s="39">
        <v>1563870</v>
      </c>
      <c r="I7" s="36">
        <v>1</v>
      </c>
      <c r="J7" s="36">
        <v>5</v>
      </c>
      <c r="K7" s="31" t="s">
        <v>12</v>
      </c>
      <c r="L7" s="39">
        <v>1513995</v>
      </c>
      <c r="M7" s="36">
        <v>1</v>
      </c>
      <c r="N7" s="36">
        <v>64</v>
      </c>
      <c r="O7" s="31" t="s">
        <v>179</v>
      </c>
      <c r="P7" s="42">
        <v>0</v>
      </c>
      <c r="Q7" s="36">
        <v>1</v>
      </c>
      <c r="R7" s="36">
        <v>22</v>
      </c>
      <c r="S7" s="31" t="s">
        <v>165</v>
      </c>
      <c r="T7" s="42">
        <v>461.988689397683</v>
      </c>
      <c r="U7" s="36">
        <v>1</v>
      </c>
      <c r="V7" s="36">
        <v>72</v>
      </c>
      <c r="W7" s="31" t="s">
        <v>182</v>
      </c>
      <c r="X7" s="42">
        <v>140.7150417499706</v>
      </c>
      <c r="Y7" s="36">
        <v>1</v>
      </c>
    </row>
    <row r="8" spans="2:25" s="38" customFormat="1" ht="11.25">
      <c r="B8" s="36">
        <v>22</v>
      </c>
      <c r="C8" s="31" t="s">
        <v>165</v>
      </c>
      <c r="D8" s="42">
        <v>62.31255294306188</v>
      </c>
      <c r="E8" s="36">
        <v>2</v>
      </c>
      <c r="F8" s="36">
        <v>34</v>
      </c>
      <c r="G8" s="31" t="s">
        <v>90</v>
      </c>
      <c r="H8" s="39">
        <v>1296389</v>
      </c>
      <c r="I8" s="36">
        <v>2</v>
      </c>
      <c r="J8" s="36">
        <v>34</v>
      </c>
      <c r="K8" s="31" t="s">
        <v>90</v>
      </c>
      <c r="L8" s="39">
        <v>1452230</v>
      </c>
      <c r="M8" s="36">
        <v>2</v>
      </c>
      <c r="N8" s="36">
        <v>65</v>
      </c>
      <c r="O8" s="31" t="s">
        <v>158</v>
      </c>
      <c r="P8" s="42">
        <v>0</v>
      </c>
      <c r="Q8" s="36">
        <v>1</v>
      </c>
      <c r="R8" s="36">
        <v>8</v>
      </c>
      <c r="S8" s="31" t="s">
        <v>141</v>
      </c>
      <c r="T8" s="42">
        <v>224.81630718179665</v>
      </c>
      <c r="U8" s="36">
        <v>2</v>
      </c>
      <c r="V8" s="36">
        <v>3</v>
      </c>
      <c r="W8" s="31" t="s">
        <v>138</v>
      </c>
      <c r="X8" s="42">
        <v>67.7013395868804</v>
      </c>
      <c r="Y8" s="36">
        <v>2</v>
      </c>
    </row>
    <row r="9" spans="2:25" s="38" customFormat="1" ht="11.25">
      <c r="B9" s="36">
        <v>71</v>
      </c>
      <c r="C9" s="31" t="s">
        <v>159</v>
      </c>
      <c r="D9" s="42">
        <v>51.915363837275926</v>
      </c>
      <c r="E9" s="36">
        <v>3</v>
      </c>
      <c r="F9" s="36">
        <v>5</v>
      </c>
      <c r="G9" s="31" t="s">
        <v>12</v>
      </c>
      <c r="H9" s="39">
        <v>1251610</v>
      </c>
      <c r="I9" s="36">
        <v>3</v>
      </c>
      <c r="J9" s="36">
        <v>6</v>
      </c>
      <c r="K9" s="31" t="s">
        <v>184</v>
      </c>
      <c r="L9" s="39">
        <v>1368691</v>
      </c>
      <c r="M9" s="36">
        <v>3</v>
      </c>
      <c r="N9" s="36">
        <v>67</v>
      </c>
      <c r="O9" s="31" t="s">
        <v>180</v>
      </c>
      <c r="P9" s="42">
        <v>0</v>
      </c>
      <c r="Q9" s="36">
        <v>1</v>
      </c>
      <c r="R9" s="36">
        <v>29</v>
      </c>
      <c r="S9" s="31" t="s">
        <v>4</v>
      </c>
      <c r="T9" s="42">
        <v>165.0883539499294</v>
      </c>
      <c r="U9" s="36">
        <v>3</v>
      </c>
      <c r="V9" s="36">
        <v>71</v>
      </c>
      <c r="W9" s="31" t="s">
        <v>159</v>
      </c>
      <c r="X9" s="42">
        <v>52.18321501507342</v>
      </c>
      <c r="Y9" s="36">
        <v>3</v>
      </c>
    </row>
    <row r="10" spans="2:25" s="38" customFormat="1" ht="11.25">
      <c r="B10" s="36">
        <v>8</v>
      </c>
      <c r="C10" s="31" t="s">
        <v>141</v>
      </c>
      <c r="D10" s="42">
        <v>50.09907604086136</v>
      </c>
      <c r="E10" s="36">
        <v>4</v>
      </c>
      <c r="F10" s="36">
        <v>52</v>
      </c>
      <c r="G10" s="31" t="s">
        <v>197</v>
      </c>
      <c r="H10" s="39">
        <v>1178793</v>
      </c>
      <c r="I10" s="36">
        <v>4</v>
      </c>
      <c r="J10" s="36">
        <v>25</v>
      </c>
      <c r="K10" s="31" t="s">
        <v>186</v>
      </c>
      <c r="L10" s="39">
        <v>1232604</v>
      </c>
      <c r="M10" s="36">
        <v>4</v>
      </c>
      <c r="N10" s="36">
        <v>68</v>
      </c>
      <c r="O10" s="31" t="s">
        <v>181</v>
      </c>
      <c r="P10" s="42">
        <v>0</v>
      </c>
      <c r="Q10" s="36">
        <v>1</v>
      </c>
      <c r="R10" s="36">
        <v>33</v>
      </c>
      <c r="S10" s="31" t="s">
        <v>169</v>
      </c>
      <c r="T10" s="42">
        <v>124.23296124860845</v>
      </c>
      <c r="U10" s="36">
        <v>4</v>
      </c>
      <c r="V10" s="36">
        <v>65</v>
      </c>
      <c r="W10" s="31" t="s">
        <v>158</v>
      </c>
      <c r="X10" s="42">
        <v>44.77174804420551</v>
      </c>
      <c r="Y10" s="36">
        <v>4</v>
      </c>
    </row>
    <row r="11" spans="2:25" s="38" customFormat="1" ht="11.25">
      <c r="B11" s="36">
        <v>65</v>
      </c>
      <c r="C11" s="31" t="s">
        <v>158</v>
      </c>
      <c r="D11" s="42">
        <v>48.449288334989134</v>
      </c>
      <c r="E11" s="36">
        <v>5</v>
      </c>
      <c r="F11" s="36">
        <v>47</v>
      </c>
      <c r="G11" s="31" t="s">
        <v>154</v>
      </c>
      <c r="H11" s="39">
        <v>1064284</v>
      </c>
      <c r="I11" s="36">
        <v>5</v>
      </c>
      <c r="J11" s="36">
        <v>52</v>
      </c>
      <c r="K11" s="31" t="s">
        <v>197</v>
      </c>
      <c r="L11" s="39">
        <v>1120163</v>
      </c>
      <c r="M11" s="36">
        <v>5</v>
      </c>
      <c r="N11" s="36">
        <v>70</v>
      </c>
      <c r="O11" s="31" t="s">
        <v>127</v>
      </c>
      <c r="P11" s="42">
        <v>0</v>
      </c>
      <c r="Q11" s="36">
        <v>1</v>
      </c>
      <c r="R11" s="36">
        <v>19</v>
      </c>
      <c r="S11" s="31" t="s">
        <v>163</v>
      </c>
      <c r="T11" s="42">
        <v>123.38269772729068</v>
      </c>
      <c r="U11" s="36">
        <v>5</v>
      </c>
      <c r="V11" s="36">
        <v>70</v>
      </c>
      <c r="W11" s="31" t="s">
        <v>127</v>
      </c>
      <c r="X11" s="42">
        <v>40.31810524229511</v>
      </c>
      <c r="Y11" s="36">
        <v>5</v>
      </c>
    </row>
    <row r="12" spans="2:25" s="38" customFormat="1" ht="11.25">
      <c r="B12" s="36">
        <v>70</v>
      </c>
      <c r="C12" s="31" t="s">
        <v>127</v>
      </c>
      <c r="D12" s="42">
        <v>33.01241449201925</v>
      </c>
      <c r="E12" s="36">
        <v>6</v>
      </c>
      <c r="F12" s="36">
        <v>25</v>
      </c>
      <c r="G12" s="31" t="s">
        <v>186</v>
      </c>
      <c r="H12" s="39">
        <v>1037892</v>
      </c>
      <c r="I12" s="36">
        <v>6</v>
      </c>
      <c r="J12" s="36">
        <v>47</v>
      </c>
      <c r="K12" s="31" t="s">
        <v>154</v>
      </c>
      <c r="L12" s="39">
        <v>1109635</v>
      </c>
      <c r="M12" s="36">
        <v>6</v>
      </c>
      <c r="N12" s="36">
        <v>71</v>
      </c>
      <c r="O12" s="31" t="s">
        <v>159</v>
      </c>
      <c r="P12" s="42">
        <v>0</v>
      </c>
      <c r="Q12" s="36">
        <v>1</v>
      </c>
      <c r="R12" s="36">
        <v>5</v>
      </c>
      <c r="S12" s="31" t="s">
        <v>12</v>
      </c>
      <c r="T12" s="42">
        <v>120.96379862736795</v>
      </c>
      <c r="U12" s="36">
        <v>6</v>
      </c>
      <c r="V12" s="36">
        <v>25</v>
      </c>
      <c r="W12" s="31" t="s">
        <v>186</v>
      </c>
      <c r="X12" s="42">
        <v>40.24108481421959</v>
      </c>
      <c r="Y12" s="36">
        <v>6</v>
      </c>
    </row>
    <row r="13" spans="2:25" s="38" customFormat="1" ht="11.25">
      <c r="B13" s="36">
        <v>62</v>
      </c>
      <c r="C13" s="31" t="s">
        <v>178</v>
      </c>
      <c r="D13" s="42">
        <v>33.00169861684057</v>
      </c>
      <c r="E13" s="36">
        <v>7</v>
      </c>
      <c r="F13" s="36">
        <v>37</v>
      </c>
      <c r="G13" s="31" t="s">
        <v>171</v>
      </c>
      <c r="H13" s="39">
        <v>883222</v>
      </c>
      <c r="I13" s="36">
        <v>7</v>
      </c>
      <c r="J13" s="36">
        <v>37</v>
      </c>
      <c r="K13" s="31" t="s">
        <v>171</v>
      </c>
      <c r="L13" s="39">
        <v>825556</v>
      </c>
      <c r="M13" s="36">
        <v>7</v>
      </c>
      <c r="N13" s="36">
        <v>72</v>
      </c>
      <c r="O13" s="31" t="s">
        <v>182</v>
      </c>
      <c r="P13" s="42">
        <v>0</v>
      </c>
      <c r="Q13" s="36">
        <v>1</v>
      </c>
      <c r="R13" s="36">
        <v>25</v>
      </c>
      <c r="S13" s="31" t="s">
        <v>186</v>
      </c>
      <c r="T13" s="42">
        <v>118.76033344509834</v>
      </c>
      <c r="U13" s="36">
        <v>7</v>
      </c>
      <c r="V13" s="36">
        <v>42</v>
      </c>
      <c r="W13" s="31" t="s">
        <v>173</v>
      </c>
      <c r="X13" s="42">
        <v>35.94111829970333</v>
      </c>
      <c r="Y13" s="36">
        <v>7</v>
      </c>
    </row>
    <row r="14" spans="2:25" s="38" customFormat="1" ht="11.25">
      <c r="B14" s="36">
        <v>61</v>
      </c>
      <c r="C14" s="31" t="s">
        <v>177</v>
      </c>
      <c r="D14" s="42">
        <v>31.343198525919874</v>
      </c>
      <c r="E14" s="36">
        <v>8</v>
      </c>
      <c r="F14" s="36">
        <v>26</v>
      </c>
      <c r="G14" s="31" t="s">
        <v>200</v>
      </c>
      <c r="H14" s="39">
        <v>877026</v>
      </c>
      <c r="I14" s="36">
        <v>8</v>
      </c>
      <c r="J14" s="36">
        <v>27</v>
      </c>
      <c r="K14" s="31" t="s">
        <v>148</v>
      </c>
      <c r="L14" s="39">
        <v>820832</v>
      </c>
      <c r="M14" s="36">
        <v>8</v>
      </c>
      <c r="N14" s="36">
        <v>63</v>
      </c>
      <c r="O14" s="31" t="s">
        <v>157</v>
      </c>
      <c r="P14" s="42">
        <v>0.07930392345726578</v>
      </c>
      <c r="Q14" s="36">
        <v>8</v>
      </c>
      <c r="R14" s="36">
        <v>59</v>
      </c>
      <c r="S14" s="31" t="s">
        <v>189</v>
      </c>
      <c r="T14" s="42">
        <v>116.89035669943001</v>
      </c>
      <c r="U14" s="36">
        <v>8</v>
      </c>
      <c r="V14" s="36">
        <v>8</v>
      </c>
      <c r="W14" s="31" t="s">
        <v>141</v>
      </c>
      <c r="X14" s="42">
        <v>34.50462194832899</v>
      </c>
      <c r="Y14" s="36">
        <v>8</v>
      </c>
    </row>
    <row r="15" spans="2:25" s="38" customFormat="1" ht="11.25">
      <c r="B15" s="36">
        <v>66</v>
      </c>
      <c r="C15" s="31" t="s">
        <v>123</v>
      </c>
      <c r="D15" s="42">
        <v>28.644206227667176</v>
      </c>
      <c r="E15" s="36">
        <v>9</v>
      </c>
      <c r="F15" s="36">
        <v>27</v>
      </c>
      <c r="G15" s="31" t="s">
        <v>148</v>
      </c>
      <c r="H15" s="39">
        <v>844632</v>
      </c>
      <c r="I15" s="36">
        <v>9</v>
      </c>
      <c r="J15" s="36">
        <v>29</v>
      </c>
      <c r="K15" s="31" t="s">
        <v>4</v>
      </c>
      <c r="L15" s="39">
        <v>815969</v>
      </c>
      <c r="M15" s="36">
        <v>9</v>
      </c>
      <c r="N15" s="36">
        <v>61</v>
      </c>
      <c r="O15" s="31" t="s">
        <v>177</v>
      </c>
      <c r="P15" s="42">
        <v>0.11325028312570781</v>
      </c>
      <c r="Q15" s="36">
        <v>9</v>
      </c>
      <c r="R15" s="36">
        <v>36</v>
      </c>
      <c r="S15" s="31" t="s">
        <v>170</v>
      </c>
      <c r="T15" s="42">
        <v>116.64897748770116</v>
      </c>
      <c r="U15" s="36">
        <v>9</v>
      </c>
      <c r="V15" s="36">
        <v>22</v>
      </c>
      <c r="W15" s="31" t="s">
        <v>165</v>
      </c>
      <c r="X15" s="42">
        <v>34.1020150441992</v>
      </c>
      <c r="Y15" s="36">
        <v>9</v>
      </c>
    </row>
    <row r="16" spans="2:25" s="38" customFormat="1" ht="11.25">
      <c r="B16" s="36">
        <v>4</v>
      </c>
      <c r="C16" s="31" t="s">
        <v>139</v>
      </c>
      <c r="D16" s="42">
        <v>26.509218971335525</v>
      </c>
      <c r="E16" s="36">
        <v>10</v>
      </c>
      <c r="F16" s="36">
        <v>15</v>
      </c>
      <c r="G16" s="31" t="s">
        <v>144</v>
      </c>
      <c r="H16" s="39">
        <v>811421</v>
      </c>
      <c r="I16" s="36">
        <v>10</v>
      </c>
      <c r="J16" s="36">
        <v>21</v>
      </c>
      <c r="K16" s="31" t="s">
        <v>164</v>
      </c>
      <c r="L16" s="39">
        <v>812610</v>
      </c>
      <c r="M16" s="36">
        <v>10</v>
      </c>
      <c r="N16" s="36">
        <v>66</v>
      </c>
      <c r="O16" s="31" t="s">
        <v>123</v>
      </c>
      <c r="P16" s="42">
        <v>0.1615962903112485</v>
      </c>
      <c r="Q16" s="36">
        <v>10</v>
      </c>
      <c r="R16" s="36">
        <v>50</v>
      </c>
      <c r="S16" s="31" t="s">
        <v>156</v>
      </c>
      <c r="T16" s="42">
        <v>113.57013446091895</v>
      </c>
      <c r="U16" s="36">
        <v>10</v>
      </c>
      <c r="V16" s="36">
        <v>63</v>
      </c>
      <c r="W16" s="31" t="s">
        <v>157</v>
      </c>
      <c r="X16" s="42">
        <v>34.0717530643149</v>
      </c>
      <c r="Y16" s="36">
        <v>10</v>
      </c>
    </row>
    <row r="17" spans="2:25" s="38" customFormat="1" ht="11.25">
      <c r="B17" s="36">
        <v>43</v>
      </c>
      <c r="C17" s="31" t="s">
        <v>153</v>
      </c>
      <c r="D17" s="42">
        <v>26.496099320526803</v>
      </c>
      <c r="E17" s="36">
        <v>11</v>
      </c>
      <c r="F17" s="36">
        <v>46</v>
      </c>
      <c r="G17" s="31" t="s">
        <v>174</v>
      </c>
      <c r="H17" s="39">
        <v>800631</v>
      </c>
      <c r="I17" s="36">
        <v>11</v>
      </c>
      <c r="J17" s="36">
        <v>15</v>
      </c>
      <c r="K17" s="31" t="s">
        <v>144</v>
      </c>
      <c r="L17" s="39">
        <v>801153</v>
      </c>
      <c r="M17" s="36">
        <v>11</v>
      </c>
      <c r="N17" s="36">
        <v>53</v>
      </c>
      <c r="O17" s="31" t="s">
        <v>110</v>
      </c>
      <c r="P17" s="42">
        <v>0.16558810199842738</v>
      </c>
      <c r="Q17" s="36">
        <v>11</v>
      </c>
      <c r="R17" s="36">
        <v>2</v>
      </c>
      <c r="S17" s="31" t="s">
        <v>137</v>
      </c>
      <c r="T17" s="42">
        <v>112.91813161910432</v>
      </c>
      <c r="U17" s="36">
        <v>11</v>
      </c>
      <c r="V17" s="36">
        <v>60</v>
      </c>
      <c r="W17" s="31" t="s">
        <v>117</v>
      </c>
      <c r="X17" s="42">
        <v>30.319996086339696</v>
      </c>
      <c r="Y17" s="36">
        <v>11</v>
      </c>
    </row>
    <row r="18" spans="2:25" s="38" customFormat="1" ht="11.25">
      <c r="B18" s="36">
        <v>28</v>
      </c>
      <c r="C18" s="31" t="s">
        <v>149</v>
      </c>
      <c r="D18" s="42">
        <v>19.823674262701466</v>
      </c>
      <c r="E18" s="36">
        <v>12</v>
      </c>
      <c r="F18" s="36">
        <v>21</v>
      </c>
      <c r="G18" s="31" t="s">
        <v>164</v>
      </c>
      <c r="H18" s="39">
        <v>789770</v>
      </c>
      <c r="I18" s="36">
        <v>12</v>
      </c>
      <c r="J18" s="36">
        <v>33</v>
      </c>
      <c r="K18" s="31" t="s">
        <v>169</v>
      </c>
      <c r="L18" s="39">
        <v>784515</v>
      </c>
      <c r="M18" s="36">
        <v>12</v>
      </c>
      <c r="N18" s="36">
        <v>62</v>
      </c>
      <c r="O18" s="31" t="s">
        <v>178</v>
      </c>
      <c r="P18" s="42">
        <v>0.2058319039451115</v>
      </c>
      <c r="Q18" s="36">
        <v>12</v>
      </c>
      <c r="R18" s="36">
        <v>41</v>
      </c>
      <c r="S18" s="31" t="s">
        <v>187</v>
      </c>
      <c r="T18" s="42">
        <v>112.04303377401915</v>
      </c>
      <c r="U18" s="36">
        <v>12</v>
      </c>
      <c r="V18" s="36">
        <v>52</v>
      </c>
      <c r="W18" s="31" t="s">
        <v>197</v>
      </c>
      <c r="X18" s="42">
        <v>27.826429237363982</v>
      </c>
      <c r="Y18" s="36">
        <v>12</v>
      </c>
    </row>
    <row r="19" spans="2:25" s="38" customFormat="1" ht="11.25">
      <c r="B19" s="36">
        <v>1</v>
      </c>
      <c r="C19" s="31" t="s">
        <v>136</v>
      </c>
      <c r="D19" s="42">
        <v>18.38334898188829</v>
      </c>
      <c r="E19" s="36">
        <v>13</v>
      </c>
      <c r="F19" s="36">
        <v>20</v>
      </c>
      <c r="G19" s="31" t="s">
        <v>199</v>
      </c>
      <c r="H19" s="39">
        <v>700649</v>
      </c>
      <c r="I19" s="36">
        <v>13</v>
      </c>
      <c r="J19" s="36">
        <v>26</v>
      </c>
      <c r="K19" s="31" t="s">
        <v>200</v>
      </c>
      <c r="L19" s="39">
        <v>759226</v>
      </c>
      <c r="M19" s="36">
        <v>13</v>
      </c>
      <c r="N19" s="36">
        <v>58</v>
      </c>
      <c r="O19" s="31" t="s">
        <v>115</v>
      </c>
      <c r="P19" s="42">
        <v>0.21457909328048028</v>
      </c>
      <c r="Q19" s="36">
        <v>13</v>
      </c>
      <c r="R19" s="36">
        <v>34</v>
      </c>
      <c r="S19" s="31" t="s">
        <v>90</v>
      </c>
      <c r="T19" s="42">
        <v>112.0211603153066</v>
      </c>
      <c r="U19" s="36">
        <v>13</v>
      </c>
      <c r="V19" s="36">
        <v>43</v>
      </c>
      <c r="W19" s="31" t="s">
        <v>153</v>
      </c>
      <c r="X19" s="42">
        <v>26.26411389297987</v>
      </c>
      <c r="Y19" s="36">
        <v>13</v>
      </c>
    </row>
    <row r="20" spans="2:25" s="38" customFormat="1" ht="11.25">
      <c r="B20" s="36">
        <v>50</v>
      </c>
      <c r="C20" s="31" t="s">
        <v>156</v>
      </c>
      <c r="D20" s="42">
        <v>16.955710704507958</v>
      </c>
      <c r="E20" s="36">
        <v>15</v>
      </c>
      <c r="F20" s="36">
        <v>11</v>
      </c>
      <c r="G20" s="31" t="s">
        <v>143</v>
      </c>
      <c r="H20" s="39">
        <v>670401</v>
      </c>
      <c r="I20" s="36">
        <v>14</v>
      </c>
      <c r="J20" s="36">
        <v>46</v>
      </c>
      <c r="K20" s="31" t="s">
        <v>174</v>
      </c>
      <c r="L20" s="39">
        <v>720295</v>
      </c>
      <c r="M20" s="36">
        <v>14</v>
      </c>
      <c r="N20" s="36">
        <v>69</v>
      </c>
      <c r="O20" s="31" t="s">
        <v>126</v>
      </c>
      <c r="P20" s="42">
        <v>0.25819169861352803</v>
      </c>
      <c r="Q20" s="36">
        <v>14</v>
      </c>
      <c r="R20" s="36">
        <v>53</v>
      </c>
      <c r="S20" s="31" t="s">
        <v>110</v>
      </c>
      <c r="T20" s="42">
        <v>110.89009921561593</v>
      </c>
      <c r="U20" s="36">
        <v>14</v>
      </c>
      <c r="V20" s="36">
        <v>57</v>
      </c>
      <c r="W20" s="31" t="s">
        <v>114</v>
      </c>
      <c r="X20" s="42">
        <v>25.31590534080449</v>
      </c>
      <c r="Y20" s="36">
        <v>14</v>
      </c>
    </row>
    <row r="21" spans="2:25" s="38" customFormat="1" ht="11.25">
      <c r="B21" s="36">
        <v>47</v>
      </c>
      <c r="C21" s="31" t="s">
        <v>154</v>
      </c>
      <c r="D21" s="42">
        <v>16.752849858104298</v>
      </c>
      <c r="E21" s="36">
        <v>16</v>
      </c>
      <c r="F21" s="36">
        <v>16</v>
      </c>
      <c r="G21" s="31" t="s">
        <v>145</v>
      </c>
      <c r="H21" s="39">
        <v>653775</v>
      </c>
      <c r="I21" s="36">
        <v>15</v>
      </c>
      <c r="J21" s="36">
        <v>20</v>
      </c>
      <c r="K21" s="31" t="s">
        <v>199</v>
      </c>
      <c r="L21" s="39">
        <v>698721</v>
      </c>
      <c r="M21" s="36">
        <v>15</v>
      </c>
      <c r="N21" s="36">
        <v>56</v>
      </c>
      <c r="O21" s="31" t="s">
        <v>113</v>
      </c>
      <c r="P21" s="42">
        <v>0.7487959425933892</v>
      </c>
      <c r="Q21" s="36">
        <v>15</v>
      </c>
      <c r="R21" s="36">
        <v>24</v>
      </c>
      <c r="S21" s="31" t="s">
        <v>147</v>
      </c>
      <c r="T21" s="42">
        <v>110.0261509599275</v>
      </c>
      <c r="U21" s="36">
        <v>15</v>
      </c>
      <c r="V21" s="36">
        <v>69</v>
      </c>
      <c r="W21" s="31" t="s">
        <v>126</v>
      </c>
      <c r="X21" s="42">
        <v>24.739497630695364</v>
      </c>
      <c r="Y21" s="36">
        <v>15</v>
      </c>
    </row>
    <row r="22" spans="2:25" s="38" customFormat="1" ht="11.25">
      <c r="B22" s="36">
        <v>60</v>
      </c>
      <c r="C22" s="31" t="s">
        <v>117</v>
      </c>
      <c r="D22" s="42">
        <v>16.626482026983112</v>
      </c>
      <c r="E22" s="36">
        <v>17</v>
      </c>
      <c r="F22" s="36">
        <v>14</v>
      </c>
      <c r="G22" s="31" t="s">
        <v>185</v>
      </c>
      <c r="H22" s="39">
        <v>652493</v>
      </c>
      <c r="I22" s="36">
        <v>16</v>
      </c>
      <c r="J22" s="36">
        <v>14</v>
      </c>
      <c r="K22" s="31" t="s">
        <v>185</v>
      </c>
      <c r="L22" s="39">
        <v>668032</v>
      </c>
      <c r="M22" s="36">
        <v>16</v>
      </c>
      <c r="N22" s="36">
        <v>44</v>
      </c>
      <c r="O22" s="31" t="s">
        <v>101</v>
      </c>
      <c r="P22" s="42">
        <v>0.8168166136778732</v>
      </c>
      <c r="Q22" s="36">
        <v>16</v>
      </c>
      <c r="R22" s="36">
        <v>68</v>
      </c>
      <c r="S22" s="31" t="s">
        <v>181</v>
      </c>
      <c r="T22" s="42">
        <v>108.95552660524693</v>
      </c>
      <c r="U22" s="36">
        <v>16</v>
      </c>
      <c r="V22" s="36">
        <v>59</v>
      </c>
      <c r="W22" s="31" t="s">
        <v>189</v>
      </c>
      <c r="X22" s="42">
        <v>24.364621313229257</v>
      </c>
      <c r="Y22" s="36">
        <v>16</v>
      </c>
    </row>
    <row r="23" spans="2:25" s="38" customFormat="1" ht="11.25">
      <c r="B23" s="36">
        <v>9</v>
      </c>
      <c r="C23" s="31" t="s">
        <v>142</v>
      </c>
      <c r="D23" s="42">
        <v>15.306453883048407</v>
      </c>
      <c r="E23" s="36">
        <v>18</v>
      </c>
      <c r="F23" s="36">
        <v>31</v>
      </c>
      <c r="G23" s="31" t="s">
        <v>167</v>
      </c>
      <c r="H23" s="39">
        <v>650583</v>
      </c>
      <c r="I23" s="36">
        <v>17</v>
      </c>
      <c r="J23" s="36">
        <v>24</v>
      </c>
      <c r="K23" s="31" t="s">
        <v>147</v>
      </c>
      <c r="L23" s="39">
        <v>658029</v>
      </c>
      <c r="M23" s="36">
        <v>17</v>
      </c>
      <c r="N23" s="36">
        <v>43</v>
      </c>
      <c r="O23" s="31" t="s">
        <v>153</v>
      </c>
      <c r="P23" s="42">
        <v>0.822062504305495</v>
      </c>
      <c r="Q23" s="36">
        <v>17</v>
      </c>
      <c r="R23" s="36">
        <v>45</v>
      </c>
      <c r="S23" s="31" t="s">
        <v>198</v>
      </c>
      <c r="T23" s="42">
        <v>107.68085989801773</v>
      </c>
      <c r="U23" s="36">
        <v>17</v>
      </c>
      <c r="V23" s="36">
        <v>54</v>
      </c>
      <c r="W23" s="31" t="s">
        <v>176</v>
      </c>
      <c r="X23" s="42">
        <v>23.168594991390506</v>
      </c>
      <c r="Y23" s="36">
        <v>17</v>
      </c>
    </row>
    <row r="24" spans="2:25" s="38" customFormat="1" ht="11.25">
      <c r="B24" s="36">
        <v>10</v>
      </c>
      <c r="C24" s="31" t="s">
        <v>161</v>
      </c>
      <c r="D24" s="42">
        <v>15.125114651208248</v>
      </c>
      <c r="E24" s="36">
        <v>19</v>
      </c>
      <c r="F24" s="36">
        <v>42</v>
      </c>
      <c r="G24" s="31" t="s">
        <v>173</v>
      </c>
      <c r="H24" s="39">
        <v>645158</v>
      </c>
      <c r="I24" s="36">
        <v>18</v>
      </c>
      <c r="J24" s="36">
        <v>44</v>
      </c>
      <c r="K24" s="31" t="s">
        <v>101</v>
      </c>
      <c r="L24" s="39">
        <v>650452</v>
      </c>
      <c r="M24" s="36">
        <v>18</v>
      </c>
      <c r="N24" s="36">
        <v>52</v>
      </c>
      <c r="O24" s="31" t="s">
        <v>197</v>
      </c>
      <c r="P24" s="42">
        <v>0.8563039486217632</v>
      </c>
      <c r="Q24" s="36">
        <v>18</v>
      </c>
      <c r="R24" s="36">
        <v>7</v>
      </c>
      <c r="S24" s="31" t="s">
        <v>140</v>
      </c>
      <c r="T24" s="42">
        <v>107.06508182470992</v>
      </c>
      <c r="U24" s="36">
        <v>18</v>
      </c>
      <c r="V24" s="36">
        <v>58</v>
      </c>
      <c r="W24" s="31" t="s">
        <v>115</v>
      </c>
      <c r="X24" s="42">
        <v>22.692340206423253</v>
      </c>
      <c r="Y24" s="36">
        <v>18</v>
      </c>
    </row>
    <row r="25" spans="2:25" s="38" customFormat="1" ht="11.25">
      <c r="B25" s="36">
        <v>35</v>
      </c>
      <c r="C25" s="31" t="s">
        <v>150</v>
      </c>
      <c r="D25" s="42">
        <v>15.088288892742714</v>
      </c>
      <c r="E25" s="36">
        <v>20</v>
      </c>
      <c r="F25" s="36">
        <v>33</v>
      </c>
      <c r="G25" s="31" t="s">
        <v>169</v>
      </c>
      <c r="H25" s="39">
        <v>631487</v>
      </c>
      <c r="I25" s="36">
        <v>19</v>
      </c>
      <c r="J25" s="36">
        <v>31</v>
      </c>
      <c r="K25" s="31" t="s">
        <v>167</v>
      </c>
      <c r="L25" s="39">
        <v>642485</v>
      </c>
      <c r="M25" s="36">
        <v>19</v>
      </c>
      <c r="N25" s="36">
        <v>10</v>
      </c>
      <c r="O25" s="31" t="s">
        <v>161</v>
      </c>
      <c r="P25" s="42">
        <v>0.8633148454159235</v>
      </c>
      <c r="Q25" s="36">
        <v>19</v>
      </c>
      <c r="R25" s="36">
        <v>28</v>
      </c>
      <c r="S25" s="31" t="s">
        <v>149</v>
      </c>
      <c r="T25" s="42">
        <v>106.06568975312744</v>
      </c>
      <c r="U25" s="36">
        <v>19</v>
      </c>
      <c r="V25" s="36">
        <v>62</v>
      </c>
      <c r="W25" s="31" t="s">
        <v>178</v>
      </c>
      <c r="X25" s="42">
        <v>22.5531914893617</v>
      </c>
      <c r="Y25" s="36">
        <v>19</v>
      </c>
    </row>
    <row r="26" spans="2:25" s="38" customFormat="1" ht="11.25">
      <c r="B26" s="36">
        <v>2</v>
      </c>
      <c r="C26" s="31" t="s">
        <v>137</v>
      </c>
      <c r="D26" s="42">
        <v>15.064928012097896</v>
      </c>
      <c r="E26" s="36">
        <v>21</v>
      </c>
      <c r="F26" s="36">
        <v>4</v>
      </c>
      <c r="G26" s="31" t="s">
        <v>139</v>
      </c>
      <c r="H26" s="39">
        <v>629562</v>
      </c>
      <c r="I26" s="36">
        <v>20</v>
      </c>
      <c r="J26" s="36">
        <v>19</v>
      </c>
      <c r="K26" s="31" t="s">
        <v>163</v>
      </c>
      <c r="L26" s="39">
        <v>625190</v>
      </c>
      <c r="M26" s="36">
        <v>20</v>
      </c>
      <c r="N26" s="36">
        <v>46</v>
      </c>
      <c r="O26" s="31" t="s">
        <v>174</v>
      </c>
      <c r="P26" s="42">
        <v>0.9250376581817172</v>
      </c>
      <c r="Q26" s="36">
        <v>20</v>
      </c>
      <c r="R26" s="36">
        <v>55</v>
      </c>
      <c r="S26" s="31" t="s">
        <v>112</v>
      </c>
      <c r="T26" s="42">
        <v>104.97996554423216</v>
      </c>
      <c r="U26" s="36">
        <v>20</v>
      </c>
      <c r="V26" s="36">
        <v>38</v>
      </c>
      <c r="W26" s="31" t="s">
        <v>151</v>
      </c>
      <c r="X26" s="42">
        <v>21.404932086139137</v>
      </c>
      <c r="Y26" s="36">
        <v>20</v>
      </c>
    </row>
    <row r="27" spans="2:25" s="38" customFormat="1" ht="11.25">
      <c r="B27" s="36">
        <v>3</v>
      </c>
      <c r="C27" s="31" t="s">
        <v>138</v>
      </c>
      <c r="D27" s="42">
        <v>14.92463063311218</v>
      </c>
      <c r="E27" s="36">
        <v>22</v>
      </c>
      <c r="F27" s="36">
        <v>44</v>
      </c>
      <c r="G27" s="31" t="s">
        <v>101</v>
      </c>
      <c r="H27" s="39">
        <v>627885</v>
      </c>
      <c r="I27" s="36">
        <v>21</v>
      </c>
      <c r="J27" s="36">
        <v>53</v>
      </c>
      <c r="K27" s="31" t="s">
        <v>110</v>
      </c>
      <c r="L27" s="39">
        <v>624441</v>
      </c>
      <c r="M27" s="36">
        <v>21</v>
      </c>
      <c r="N27" s="36">
        <v>55</v>
      </c>
      <c r="O27" s="31" t="s">
        <v>112</v>
      </c>
      <c r="P27" s="42">
        <v>0.9609567384454851</v>
      </c>
      <c r="Q27" s="36">
        <v>21</v>
      </c>
      <c r="R27" s="36">
        <v>47</v>
      </c>
      <c r="S27" s="31" t="s">
        <v>154</v>
      </c>
      <c r="T27" s="42">
        <v>104.26117464887191</v>
      </c>
      <c r="U27" s="36">
        <v>21</v>
      </c>
      <c r="V27" s="36">
        <v>18</v>
      </c>
      <c r="W27" s="31" t="s">
        <v>146</v>
      </c>
      <c r="X27" s="42">
        <v>20.51413337099878</v>
      </c>
      <c r="Y27" s="36">
        <v>21</v>
      </c>
    </row>
    <row r="28" spans="2:25" s="38" customFormat="1" ht="11.25">
      <c r="B28" s="36">
        <v>5</v>
      </c>
      <c r="C28" s="31" t="s">
        <v>12</v>
      </c>
      <c r="D28" s="42">
        <v>14.847670285403998</v>
      </c>
      <c r="E28" s="36">
        <v>23</v>
      </c>
      <c r="F28" s="36">
        <v>3</v>
      </c>
      <c r="G28" s="31" t="s">
        <v>138</v>
      </c>
      <c r="H28" s="39">
        <v>622580</v>
      </c>
      <c r="I28" s="36">
        <v>22</v>
      </c>
      <c r="J28" s="36">
        <v>3</v>
      </c>
      <c r="K28" s="31" t="s">
        <v>138</v>
      </c>
      <c r="L28" s="39">
        <v>616834</v>
      </c>
      <c r="M28" s="36">
        <v>22</v>
      </c>
      <c r="N28" s="36">
        <v>11</v>
      </c>
      <c r="O28" s="31" t="s">
        <v>143</v>
      </c>
      <c r="P28" s="42">
        <v>1.0291363267595477</v>
      </c>
      <c r="Q28" s="36">
        <v>22</v>
      </c>
      <c r="R28" s="36">
        <v>44</v>
      </c>
      <c r="S28" s="31" t="s">
        <v>101</v>
      </c>
      <c r="T28" s="42">
        <v>103.59412949823614</v>
      </c>
      <c r="U28" s="36">
        <v>22</v>
      </c>
      <c r="V28" s="36">
        <v>6</v>
      </c>
      <c r="W28" s="31" t="s">
        <v>184</v>
      </c>
      <c r="X28" s="42">
        <v>19.917256549457434</v>
      </c>
      <c r="Y28" s="36">
        <v>22</v>
      </c>
    </row>
    <row r="29" spans="2:25" s="38" customFormat="1" ht="11.25">
      <c r="B29" s="36">
        <v>21</v>
      </c>
      <c r="C29" s="31" t="s">
        <v>164</v>
      </c>
      <c r="D29" s="42">
        <v>14.7940358739533</v>
      </c>
      <c r="E29" s="36">
        <v>24</v>
      </c>
      <c r="F29" s="36">
        <v>49</v>
      </c>
      <c r="G29" s="31" t="s">
        <v>155</v>
      </c>
      <c r="H29" s="39">
        <v>606544</v>
      </c>
      <c r="I29" s="36">
        <v>23</v>
      </c>
      <c r="J29" s="36">
        <v>11</v>
      </c>
      <c r="K29" s="31" t="s">
        <v>143</v>
      </c>
      <c r="L29" s="39">
        <v>599046</v>
      </c>
      <c r="M29" s="36">
        <v>23</v>
      </c>
      <c r="N29" s="36">
        <v>29</v>
      </c>
      <c r="O29" s="31" t="s">
        <v>4</v>
      </c>
      <c r="P29" s="42">
        <v>1.094159214381919</v>
      </c>
      <c r="Q29" s="36">
        <v>23</v>
      </c>
      <c r="R29" s="36">
        <v>21</v>
      </c>
      <c r="S29" s="31" t="s">
        <v>164</v>
      </c>
      <c r="T29" s="42">
        <v>102.89198120971929</v>
      </c>
      <c r="U29" s="36">
        <v>23</v>
      </c>
      <c r="V29" s="36">
        <v>67</v>
      </c>
      <c r="W29" s="31" t="s">
        <v>180</v>
      </c>
      <c r="X29" s="42">
        <v>19.721700204818514</v>
      </c>
      <c r="Y29" s="36">
        <v>23</v>
      </c>
    </row>
    <row r="30" spans="2:25" s="38" customFormat="1" ht="11.25">
      <c r="B30" s="36">
        <v>52</v>
      </c>
      <c r="C30" s="31" t="s">
        <v>197</v>
      </c>
      <c r="D30" s="42">
        <v>14.69635971188126</v>
      </c>
      <c r="E30" s="36">
        <v>25</v>
      </c>
      <c r="F30" s="36">
        <v>24</v>
      </c>
      <c r="G30" s="31" t="s">
        <v>147</v>
      </c>
      <c r="H30" s="39">
        <v>598066</v>
      </c>
      <c r="I30" s="36">
        <v>24</v>
      </c>
      <c r="J30" s="36">
        <v>16</v>
      </c>
      <c r="K30" s="31" t="s">
        <v>145</v>
      </c>
      <c r="L30" s="39">
        <v>598061</v>
      </c>
      <c r="M30" s="36">
        <v>24</v>
      </c>
      <c r="N30" s="36">
        <v>60</v>
      </c>
      <c r="O30" s="31" t="s">
        <v>117</v>
      </c>
      <c r="P30" s="42">
        <v>1.3341176327901858</v>
      </c>
      <c r="Q30" s="36">
        <v>24</v>
      </c>
      <c r="R30" s="36">
        <v>71</v>
      </c>
      <c r="S30" s="31" t="s">
        <v>159</v>
      </c>
      <c r="T30" s="42">
        <v>102.68404162209472</v>
      </c>
      <c r="U30" s="36">
        <v>24</v>
      </c>
      <c r="V30" s="36">
        <v>64</v>
      </c>
      <c r="W30" s="31" t="s">
        <v>179</v>
      </c>
      <c r="X30" s="42">
        <v>19.6457172540459</v>
      </c>
      <c r="Y30" s="36">
        <v>24</v>
      </c>
    </row>
    <row r="31" spans="2:25" s="38" customFormat="1" ht="11.25">
      <c r="B31" s="36">
        <v>7</v>
      </c>
      <c r="C31" s="31" t="s">
        <v>140</v>
      </c>
      <c r="D31" s="42">
        <v>14.372752098041827</v>
      </c>
      <c r="E31" s="36">
        <v>26</v>
      </c>
      <c r="F31" s="36">
        <v>12</v>
      </c>
      <c r="G31" s="31" t="s">
        <v>6</v>
      </c>
      <c r="H31" s="39">
        <v>582267</v>
      </c>
      <c r="I31" s="36">
        <v>25</v>
      </c>
      <c r="J31" s="36">
        <v>42</v>
      </c>
      <c r="K31" s="31" t="s">
        <v>173</v>
      </c>
      <c r="L31" s="39">
        <v>568932</v>
      </c>
      <c r="M31" s="36">
        <v>25</v>
      </c>
      <c r="N31" s="36">
        <v>12</v>
      </c>
      <c r="O31" s="31" t="s">
        <v>6</v>
      </c>
      <c r="P31" s="42">
        <v>1.3673668983418306</v>
      </c>
      <c r="Q31" s="36">
        <v>25</v>
      </c>
      <c r="R31" s="36">
        <v>14</v>
      </c>
      <c r="S31" s="31" t="s">
        <v>185</v>
      </c>
      <c r="T31" s="42">
        <v>102.38148148715771</v>
      </c>
      <c r="U31" s="36">
        <v>25</v>
      </c>
      <c r="V31" s="36">
        <v>13</v>
      </c>
      <c r="W31" s="31" t="s">
        <v>162</v>
      </c>
      <c r="X31" s="42">
        <v>18.87148984249949</v>
      </c>
      <c r="Y31" s="36">
        <v>25</v>
      </c>
    </row>
    <row r="32" spans="2:25" s="38" customFormat="1" ht="11.25">
      <c r="B32" s="36">
        <v>51</v>
      </c>
      <c r="C32" s="31" t="s">
        <v>175</v>
      </c>
      <c r="D32" s="42">
        <v>14.190423207507797</v>
      </c>
      <c r="E32" s="36">
        <v>27</v>
      </c>
      <c r="F32" s="36">
        <v>53</v>
      </c>
      <c r="G32" s="31" t="s">
        <v>110</v>
      </c>
      <c r="H32" s="39">
        <v>563117</v>
      </c>
      <c r="I32" s="36">
        <v>26</v>
      </c>
      <c r="J32" s="36">
        <v>7</v>
      </c>
      <c r="K32" s="31" t="s">
        <v>140</v>
      </c>
      <c r="L32" s="39">
        <v>566567</v>
      </c>
      <c r="M32" s="36">
        <v>26</v>
      </c>
      <c r="N32" s="36">
        <v>57</v>
      </c>
      <c r="O32" s="31" t="s">
        <v>114</v>
      </c>
      <c r="P32" s="42">
        <v>1.4790125122108821</v>
      </c>
      <c r="Q32" s="36">
        <v>26</v>
      </c>
      <c r="R32" s="36">
        <v>65</v>
      </c>
      <c r="S32" s="31" t="s">
        <v>158</v>
      </c>
      <c r="T32" s="42">
        <v>100.29938950574697</v>
      </c>
      <c r="U32" s="36">
        <v>26</v>
      </c>
      <c r="V32" s="36">
        <v>21</v>
      </c>
      <c r="W32" s="31" t="s">
        <v>164</v>
      </c>
      <c r="X32" s="42">
        <v>18.561986401104118</v>
      </c>
      <c r="Y32" s="36">
        <v>26</v>
      </c>
    </row>
    <row r="33" spans="2:25" s="38" customFormat="1" ht="11.25">
      <c r="B33" s="36">
        <v>18</v>
      </c>
      <c r="C33" s="31" t="s">
        <v>146</v>
      </c>
      <c r="D33" s="42">
        <v>14.04897867779964</v>
      </c>
      <c r="E33" s="36">
        <v>28</v>
      </c>
      <c r="F33" s="36">
        <v>48</v>
      </c>
      <c r="G33" s="31" t="s">
        <v>188</v>
      </c>
      <c r="H33" s="39">
        <v>538179</v>
      </c>
      <c r="I33" s="36">
        <v>27</v>
      </c>
      <c r="J33" s="36">
        <v>49</v>
      </c>
      <c r="K33" s="31" t="s">
        <v>155</v>
      </c>
      <c r="L33" s="39">
        <v>566148</v>
      </c>
      <c r="M33" s="36">
        <v>27</v>
      </c>
      <c r="N33" s="36">
        <v>7</v>
      </c>
      <c r="O33" s="31" t="s">
        <v>140</v>
      </c>
      <c r="P33" s="42">
        <v>1.5542733692572988</v>
      </c>
      <c r="Q33" s="36">
        <v>27</v>
      </c>
      <c r="R33" s="36">
        <v>20</v>
      </c>
      <c r="S33" s="31" t="s">
        <v>199</v>
      </c>
      <c r="T33" s="42">
        <v>99.72482655366667</v>
      </c>
      <c r="U33" s="36">
        <v>27</v>
      </c>
      <c r="V33" s="36">
        <v>66</v>
      </c>
      <c r="W33" s="31" t="s">
        <v>123</v>
      </c>
      <c r="X33" s="42">
        <v>18.265190092450684</v>
      </c>
      <c r="Y33" s="36">
        <v>27</v>
      </c>
    </row>
    <row r="34" spans="2:25" s="38" customFormat="1" ht="11.25">
      <c r="B34" s="36">
        <v>55</v>
      </c>
      <c r="C34" s="31" t="s">
        <v>112</v>
      </c>
      <c r="D34" s="42">
        <v>13.951252688270866</v>
      </c>
      <c r="E34" s="36">
        <v>29</v>
      </c>
      <c r="F34" s="36">
        <v>7</v>
      </c>
      <c r="G34" s="31" t="s">
        <v>140</v>
      </c>
      <c r="H34" s="39">
        <v>529180</v>
      </c>
      <c r="I34" s="36">
        <v>28</v>
      </c>
      <c r="J34" s="36">
        <v>4</v>
      </c>
      <c r="K34" s="31" t="s">
        <v>139</v>
      </c>
      <c r="L34" s="39">
        <v>549287</v>
      </c>
      <c r="M34" s="36">
        <v>28</v>
      </c>
      <c r="N34" s="36">
        <v>1</v>
      </c>
      <c r="O34" s="31" t="s">
        <v>136</v>
      </c>
      <c r="P34" s="42">
        <v>1.5747214812843993</v>
      </c>
      <c r="Q34" s="36">
        <v>28</v>
      </c>
      <c r="R34" s="36">
        <v>18</v>
      </c>
      <c r="S34" s="31" t="s">
        <v>146</v>
      </c>
      <c r="T34" s="42">
        <v>99.62106499055422</v>
      </c>
      <c r="U34" s="36">
        <v>28</v>
      </c>
      <c r="V34" s="36">
        <v>4</v>
      </c>
      <c r="W34" s="31" t="s">
        <v>139</v>
      </c>
      <c r="X34" s="42">
        <v>17.707231376734935</v>
      </c>
      <c r="Y34" s="36">
        <v>28</v>
      </c>
    </row>
    <row r="35" spans="2:25" s="38" customFormat="1" ht="11.25">
      <c r="B35" s="36">
        <v>46</v>
      </c>
      <c r="C35" s="31" t="s">
        <v>174</v>
      </c>
      <c r="D35" s="42">
        <v>13.834369027687773</v>
      </c>
      <c r="E35" s="36">
        <v>30</v>
      </c>
      <c r="F35" s="36">
        <v>38</v>
      </c>
      <c r="G35" s="31" t="s">
        <v>151</v>
      </c>
      <c r="H35" s="39">
        <v>522132</v>
      </c>
      <c r="I35" s="36">
        <v>29</v>
      </c>
      <c r="J35" s="36">
        <v>55</v>
      </c>
      <c r="K35" s="31" t="s">
        <v>112</v>
      </c>
      <c r="L35" s="39">
        <v>540503</v>
      </c>
      <c r="M35" s="36">
        <v>29</v>
      </c>
      <c r="N35" s="36">
        <v>20</v>
      </c>
      <c r="O35" s="31" t="s">
        <v>199</v>
      </c>
      <c r="P35" s="42">
        <v>1.6541652533700861</v>
      </c>
      <c r="Q35" s="36">
        <v>29</v>
      </c>
      <c r="R35" s="36">
        <v>3</v>
      </c>
      <c r="S35" s="31" t="s">
        <v>138</v>
      </c>
      <c r="T35" s="42">
        <v>99.07706640110507</v>
      </c>
      <c r="U35" s="36">
        <v>29</v>
      </c>
      <c r="V35" s="36">
        <v>9</v>
      </c>
      <c r="W35" s="31" t="s">
        <v>142</v>
      </c>
      <c r="X35" s="42">
        <v>17.31190603984466</v>
      </c>
      <c r="Y35" s="36">
        <v>29</v>
      </c>
    </row>
    <row r="36" spans="2:25" s="38" customFormat="1" ht="11.25">
      <c r="B36" s="36">
        <v>44</v>
      </c>
      <c r="C36" s="31" t="s">
        <v>101</v>
      </c>
      <c r="D36" s="42">
        <v>13.794882609306903</v>
      </c>
      <c r="E36" s="36">
        <v>31</v>
      </c>
      <c r="F36" s="36">
        <v>58</v>
      </c>
      <c r="G36" s="31" t="s">
        <v>115</v>
      </c>
      <c r="H36" s="39">
        <v>520484</v>
      </c>
      <c r="I36" s="36">
        <v>30</v>
      </c>
      <c r="J36" s="36">
        <v>12</v>
      </c>
      <c r="K36" s="31" t="s">
        <v>6</v>
      </c>
      <c r="L36" s="39">
        <v>537822</v>
      </c>
      <c r="M36" s="36">
        <v>30</v>
      </c>
      <c r="N36" s="36">
        <v>38</v>
      </c>
      <c r="O36" s="31" t="s">
        <v>151</v>
      </c>
      <c r="P36" s="42">
        <v>1.6809188379874793</v>
      </c>
      <c r="Q36" s="36">
        <v>30</v>
      </c>
      <c r="R36" s="36">
        <v>63</v>
      </c>
      <c r="S36" s="31" t="s">
        <v>157</v>
      </c>
      <c r="T36" s="42">
        <v>98.87713216316347</v>
      </c>
      <c r="U36" s="36">
        <v>30</v>
      </c>
      <c r="V36" s="36">
        <v>20</v>
      </c>
      <c r="W36" s="31" t="s">
        <v>199</v>
      </c>
      <c r="X36" s="42">
        <v>17.28326166168795</v>
      </c>
      <c r="Y36" s="36">
        <v>30</v>
      </c>
    </row>
    <row r="37" spans="2:25" s="38" customFormat="1" ht="11.25">
      <c r="B37" s="36">
        <v>37</v>
      </c>
      <c r="C37" s="31" t="s">
        <v>171</v>
      </c>
      <c r="D37" s="42">
        <v>13.74885056760866</v>
      </c>
      <c r="E37" s="36">
        <v>32</v>
      </c>
      <c r="F37" s="36">
        <v>55</v>
      </c>
      <c r="G37" s="31" t="s">
        <v>112</v>
      </c>
      <c r="H37" s="39">
        <v>514863</v>
      </c>
      <c r="I37" s="36">
        <v>31</v>
      </c>
      <c r="J37" s="36">
        <v>36</v>
      </c>
      <c r="K37" s="31" t="s">
        <v>170</v>
      </c>
      <c r="L37" s="39">
        <v>500073</v>
      </c>
      <c r="M37" s="36">
        <v>31</v>
      </c>
      <c r="N37" s="36">
        <v>26</v>
      </c>
      <c r="O37" s="31" t="s">
        <v>200</v>
      </c>
      <c r="P37" s="42">
        <v>1.681580978522864</v>
      </c>
      <c r="Q37" s="36">
        <v>31</v>
      </c>
      <c r="R37" s="36">
        <v>31</v>
      </c>
      <c r="S37" s="31" t="s">
        <v>167</v>
      </c>
      <c r="T37" s="42">
        <v>98.75527027297055</v>
      </c>
      <c r="U37" s="36">
        <v>31</v>
      </c>
      <c r="V37" s="36">
        <v>50</v>
      </c>
      <c r="W37" s="31" t="s">
        <v>156</v>
      </c>
      <c r="X37" s="42">
        <v>17.262997736070417</v>
      </c>
      <c r="Y37" s="36">
        <v>31</v>
      </c>
    </row>
    <row r="38" spans="2:25" s="38" customFormat="1" ht="11.25">
      <c r="B38" s="36">
        <v>12</v>
      </c>
      <c r="C38" s="31" t="s">
        <v>6</v>
      </c>
      <c r="D38" s="42">
        <v>13.735147153752362</v>
      </c>
      <c r="E38" s="36">
        <v>33</v>
      </c>
      <c r="F38" s="36">
        <v>19</v>
      </c>
      <c r="G38" s="31" t="s">
        <v>163</v>
      </c>
      <c r="H38" s="39">
        <v>506708</v>
      </c>
      <c r="I38" s="36">
        <v>32</v>
      </c>
      <c r="J38" s="36">
        <v>38</v>
      </c>
      <c r="K38" s="31" t="s">
        <v>151</v>
      </c>
      <c r="L38" s="39">
        <v>497585</v>
      </c>
      <c r="M38" s="36">
        <v>32</v>
      </c>
      <c r="N38" s="36">
        <v>34</v>
      </c>
      <c r="O38" s="31" t="s">
        <v>90</v>
      </c>
      <c r="P38" s="42">
        <v>1.7265860091032412</v>
      </c>
      <c r="Q38" s="36">
        <v>32</v>
      </c>
      <c r="R38" s="36">
        <v>15</v>
      </c>
      <c r="S38" s="31" t="s">
        <v>144</v>
      </c>
      <c r="T38" s="42">
        <v>98.7345656570387</v>
      </c>
      <c r="U38" s="36">
        <v>32</v>
      </c>
      <c r="V38" s="36">
        <v>16</v>
      </c>
      <c r="W38" s="31" t="s">
        <v>145</v>
      </c>
      <c r="X38" s="42">
        <v>16.911475660586593</v>
      </c>
      <c r="Y38" s="36">
        <v>32</v>
      </c>
    </row>
    <row r="39" spans="2:25" s="38" customFormat="1" ht="11.25">
      <c r="B39" s="36">
        <v>19</v>
      </c>
      <c r="C39" s="31" t="s">
        <v>163</v>
      </c>
      <c r="D39" s="42">
        <v>13.553066060912018</v>
      </c>
      <c r="E39" s="36">
        <v>34</v>
      </c>
      <c r="F39" s="36">
        <v>69</v>
      </c>
      <c r="G39" s="31" t="s">
        <v>126</v>
      </c>
      <c r="H39" s="39">
        <v>495293</v>
      </c>
      <c r="I39" s="36">
        <v>33</v>
      </c>
      <c r="J39" s="36">
        <v>58</v>
      </c>
      <c r="K39" s="31" t="s">
        <v>115</v>
      </c>
      <c r="L39" s="39">
        <v>488398</v>
      </c>
      <c r="M39" s="36">
        <v>33</v>
      </c>
      <c r="N39" s="36">
        <v>39</v>
      </c>
      <c r="O39" s="31" t="s">
        <v>152</v>
      </c>
      <c r="P39" s="42">
        <v>1.8991702055463584</v>
      </c>
      <c r="Q39" s="36">
        <v>33</v>
      </c>
      <c r="R39" s="36">
        <v>30</v>
      </c>
      <c r="S39" s="31" t="s">
        <v>166</v>
      </c>
      <c r="T39" s="42">
        <v>98.16824809071974</v>
      </c>
      <c r="U39" s="36">
        <v>33</v>
      </c>
      <c r="V39" s="36">
        <v>45</v>
      </c>
      <c r="W39" s="31" t="s">
        <v>198</v>
      </c>
      <c r="X39" s="42">
        <v>15.558126624088526</v>
      </c>
      <c r="Y39" s="36">
        <v>33</v>
      </c>
    </row>
    <row r="40" spans="2:25" s="38" customFormat="1" ht="11.25">
      <c r="B40" s="36">
        <v>24</v>
      </c>
      <c r="C40" s="31" t="s">
        <v>147</v>
      </c>
      <c r="D40" s="42">
        <v>13.376769302779078</v>
      </c>
      <c r="E40" s="36">
        <v>35</v>
      </c>
      <c r="F40" s="36">
        <v>29</v>
      </c>
      <c r="G40" s="31" t="s">
        <v>4</v>
      </c>
      <c r="H40" s="39">
        <v>494262</v>
      </c>
      <c r="I40" s="36">
        <v>34</v>
      </c>
      <c r="J40" s="36">
        <v>45</v>
      </c>
      <c r="K40" s="31" t="s">
        <v>198</v>
      </c>
      <c r="L40" s="39">
        <v>461630</v>
      </c>
      <c r="M40" s="36">
        <v>34</v>
      </c>
      <c r="N40" s="36">
        <v>47</v>
      </c>
      <c r="O40" s="31" t="s">
        <v>154</v>
      </c>
      <c r="P40" s="42">
        <v>2.0538285111770986</v>
      </c>
      <c r="Q40" s="36">
        <v>34</v>
      </c>
      <c r="R40" s="36">
        <v>57</v>
      </c>
      <c r="S40" s="31" t="s">
        <v>114</v>
      </c>
      <c r="T40" s="42">
        <v>97.48230124156419</v>
      </c>
      <c r="U40" s="36">
        <v>34</v>
      </c>
      <c r="V40" s="36">
        <v>61</v>
      </c>
      <c r="W40" s="31" t="s">
        <v>177</v>
      </c>
      <c r="X40" s="42">
        <v>14.850976361767728</v>
      </c>
      <c r="Y40" s="36">
        <v>34</v>
      </c>
    </row>
    <row r="41" spans="2:25" s="38" customFormat="1" ht="11.25">
      <c r="B41" s="36">
        <v>42</v>
      </c>
      <c r="C41" s="31" t="s">
        <v>173</v>
      </c>
      <c r="D41" s="42">
        <v>13.323224414987596</v>
      </c>
      <c r="E41" s="36">
        <v>36</v>
      </c>
      <c r="F41" s="36">
        <v>57</v>
      </c>
      <c r="G41" s="31" t="s">
        <v>114</v>
      </c>
      <c r="H41" s="39">
        <v>471502</v>
      </c>
      <c r="I41" s="36">
        <v>35</v>
      </c>
      <c r="J41" s="36">
        <v>57</v>
      </c>
      <c r="K41" s="31" t="s">
        <v>114</v>
      </c>
      <c r="L41" s="39">
        <v>459631</v>
      </c>
      <c r="M41" s="36">
        <v>35</v>
      </c>
      <c r="N41" s="36">
        <v>35</v>
      </c>
      <c r="O41" s="31" t="s">
        <v>150</v>
      </c>
      <c r="P41" s="42">
        <v>2.0946594179724976</v>
      </c>
      <c r="Q41" s="36">
        <v>35</v>
      </c>
      <c r="R41" s="36">
        <v>27</v>
      </c>
      <c r="S41" s="31" t="s">
        <v>148</v>
      </c>
      <c r="T41" s="42">
        <v>97.18220479451406</v>
      </c>
      <c r="U41" s="36">
        <v>35</v>
      </c>
      <c r="V41" s="36">
        <v>44</v>
      </c>
      <c r="W41" s="31" t="s">
        <v>101</v>
      </c>
      <c r="X41" s="42">
        <v>14.14845075133185</v>
      </c>
      <c r="Y41" s="36">
        <v>35</v>
      </c>
    </row>
    <row r="42" spans="2:25" s="38" customFormat="1" ht="11.25">
      <c r="B42" s="36">
        <v>56</v>
      </c>
      <c r="C42" s="31" t="s">
        <v>113</v>
      </c>
      <c r="D42" s="42">
        <v>13.258866709112018</v>
      </c>
      <c r="E42" s="36">
        <v>37</v>
      </c>
      <c r="F42" s="36">
        <v>1</v>
      </c>
      <c r="G42" s="31" t="s">
        <v>136</v>
      </c>
      <c r="H42" s="39">
        <v>462625</v>
      </c>
      <c r="I42" s="36">
        <v>36</v>
      </c>
      <c r="J42" s="36">
        <v>69</v>
      </c>
      <c r="K42" s="31" t="s">
        <v>126</v>
      </c>
      <c r="L42" s="39">
        <v>458574</v>
      </c>
      <c r="M42" s="36">
        <v>36</v>
      </c>
      <c r="N42" s="36">
        <v>24</v>
      </c>
      <c r="O42" s="31" t="s">
        <v>147</v>
      </c>
      <c r="P42" s="42">
        <v>2.269656808438534</v>
      </c>
      <c r="Q42" s="36">
        <v>36</v>
      </c>
      <c r="R42" s="36">
        <v>43</v>
      </c>
      <c r="S42" s="31" t="s">
        <v>153</v>
      </c>
      <c r="T42" s="42">
        <v>97.17722140402553</v>
      </c>
      <c r="U42" s="36">
        <v>36</v>
      </c>
      <c r="V42" s="36">
        <v>2</v>
      </c>
      <c r="W42" s="31" t="s">
        <v>137</v>
      </c>
      <c r="X42" s="42">
        <v>13.883055897489534</v>
      </c>
      <c r="Y42" s="36">
        <v>36</v>
      </c>
    </row>
    <row r="43" spans="2:25" s="38" customFormat="1" ht="11.25">
      <c r="B43" s="36">
        <v>38</v>
      </c>
      <c r="C43" s="31" t="s">
        <v>151</v>
      </c>
      <c r="D43" s="42">
        <v>13.25398279388177</v>
      </c>
      <c r="E43" s="36">
        <v>38</v>
      </c>
      <c r="F43" s="36">
        <v>18</v>
      </c>
      <c r="G43" s="31" t="s">
        <v>146</v>
      </c>
      <c r="H43" s="39">
        <v>453112</v>
      </c>
      <c r="I43" s="36">
        <v>37</v>
      </c>
      <c r="J43" s="36">
        <v>18</v>
      </c>
      <c r="K43" s="31" t="s">
        <v>146</v>
      </c>
      <c r="L43" s="39">
        <v>451395</v>
      </c>
      <c r="M43" s="36">
        <v>37</v>
      </c>
      <c r="N43" s="36">
        <v>18</v>
      </c>
      <c r="O43" s="31" t="s">
        <v>146</v>
      </c>
      <c r="P43" s="42">
        <v>2.47366497192038</v>
      </c>
      <c r="Q43" s="36">
        <v>37</v>
      </c>
      <c r="R43" s="36">
        <v>17</v>
      </c>
      <c r="S43" s="31" t="s">
        <v>196</v>
      </c>
      <c r="T43" s="42">
        <v>96.39823423182396</v>
      </c>
      <c r="U43" s="36">
        <v>37</v>
      </c>
      <c r="V43" s="36">
        <v>51</v>
      </c>
      <c r="W43" s="31" t="s">
        <v>175</v>
      </c>
      <c r="X43" s="42">
        <v>13.821530343283076</v>
      </c>
      <c r="Y43" s="36">
        <v>37</v>
      </c>
    </row>
    <row r="44" spans="2:25" s="38" customFormat="1" ht="11.25">
      <c r="B44" s="36">
        <v>53</v>
      </c>
      <c r="C44" s="31" t="s">
        <v>110</v>
      </c>
      <c r="D44" s="42">
        <v>12.842508230120078</v>
      </c>
      <c r="E44" s="36">
        <v>39</v>
      </c>
      <c r="F44" s="36">
        <v>30</v>
      </c>
      <c r="G44" s="31" t="s">
        <v>166</v>
      </c>
      <c r="H44" s="39">
        <v>432100</v>
      </c>
      <c r="I44" s="36">
        <v>38</v>
      </c>
      <c r="J44" s="36">
        <v>1</v>
      </c>
      <c r="K44" s="31" t="s">
        <v>136</v>
      </c>
      <c r="L44" s="39">
        <v>443507</v>
      </c>
      <c r="M44" s="36">
        <v>38</v>
      </c>
      <c r="N44" s="36">
        <v>25</v>
      </c>
      <c r="O44" s="31" t="s">
        <v>186</v>
      </c>
      <c r="P44" s="42">
        <v>2.4905809164987294</v>
      </c>
      <c r="Q44" s="36">
        <v>38</v>
      </c>
      <c r="R44" s="36">
        <v>1</v>
      </c>
      <c r="S44" s="31" t="s">
        <v>136</v>
      </c>
      <c r="T44" s="42">
        <v>95.86749527154824</v>
      </c>
      <c r="U44" s="36">
        <v>38</v>
      </c>
      <c r="V44" s="36">
        <v>41</v>
      </c>
      <c r="W44" s="31" t="s">
        <v>187</v>
      </c>
      <c r="X44" s="42">
        <v>13.704972434833806</v>
      </c>
      <c r="Y44" s="36">
        <v>38</v>
      </c>
    </row>
    <row r="45" spans="2:25" s="38" customFormat="1" ht="11.25">
      <c r="B45" s="36">
        <v>20</v>
      </c>
      <c r="C45" s="31" t="s">
        <v>199</v>
      </c>
      <c r="D45" s="42">
        <v>12.777513776688426</v>
      </c>
      <c r="E45" s="36">
        <v>40</v>
      </c>
      <c r="F45" s="36">
        <v>45</v>
      </c>
      <c r="G45" s="31" t="s">
        <v>198</v>
      </c>
      <c r="H45" s="39">
        <v>428702</v>
      </c>
      <c r="I45" s="36">
        <v>39</v>
      </c>
      <c r="J45" s="36">
        <v>48</v>
      </c>
      <c r="K45" s="31" t="s">
        <v>188</v>
      </c>
      <c r="L45" s="39">
        <v>430748</v>
      </c>
      <c r="M45" s="36">
        <v>39</v>
      </c>
      <c r="N45" s="36">
        <v>13</v>
      </c>
      <c r="O45" s="31" t="s">
        <v>162</v>
      </c>
      <c r="P45" s="42">
        <v>2.6632109548784717</v>
      </c>
      <c r="Q45" s="36">
        <v>39</v>
      </c>
      <c r="R45" s="36">
        <v>13</v>
      </c>
      <c r="S45" s="31" t="s">
        <v>162</v>
      </c>
      <c r="T45" s="42">
        <v>95.45680343117998</v>
      </c>
      <c r="U45" s="36">
        <v>39</v>
      </c>
      <c r="V45" s="36">
        <v>48</v>
      </c>
      <c r="W45" s="31" t="s">
        <v>188</v>
      </c>
      <c r="X45" s="42">
        <v>13.3115561922706</v>
      </c>
      <c r="Y45" s="36">
        <v>39</v>
      </c>
    </row>
    <row r="46" spans="2:25" s="38" customFormat="1" ht="11.25">
      <c r="B46" s="36">
        <v>45</v>
      </c>
      <c r="C46" s="31" t="s">
        <v>198</v>
      </c>
      <c r="D46" s="42">
        <v>12.64524540293886</v>
      </c>
      <c r="E46" s="36">
        <v>41</v>
      </c>
      <c r="F46" s="36">
        <v>36</v>
      </c>
      <c r="G46" s="31" t="s">
        <v>170</v>
      </c>
      <c r="H46" s="39">
        <v>428699</v>
      </c>
      <c r="I46" s="36">
        <v>40</v>
      </c>
      <c r="J46" s="36">
        <v>30</v>
      </c>
      <c r="K46" s="31" t="s">
        <v>166</v>
      </c>
      <c r="L46" s="39">
        <v>424185</v>
      </c>
      <c r="M46" s="36">
        <v>40</v>
      </c>
      <c r="N46" s="36">
        <v>42</v>
      </c>
      <c r="O46" s="31" t="s">
        <v>173</v>
      </c>
      <c r="P46" s="42">
        <v>2.7709814178144314</v>
      </c>
      <c r="Q46" s="36">
        <v>40</v>
      </c>
      <c r="R46" s="36">
        <v>38</v>
      </c>
      <c r="S46" s="31" t="s">
        <v>151</v>
      </c>
      <c r="T46" s="42">
        <v>95.29869841342803</v>
      </c>
      <c r="U46" s="36">
        <v>40</v>
      </c>
      <c r="V46" s="36">
        <v>32</v>
      </c>
      <c r="W46" s="31" t="s">
        <v>168</v>
      </c>
      <c r="X46" s="42">
        <v>13.265587933293205</v>
      </c>
      <c r="Y46" s="36">
        <v>40</v>
      </c>
    </row>
    <row r="47" spans="2:25" s="38" customFormat="1" ht="11.25">
      <c r="B47" s="36">
        <v>6</v>
      </c>
      <c r="C47" s="31" t="s">
        <v>184</v>
      </c>
      <c r="D47" s="42">
        <v>12.644127360637961</v>
      </c>
      <c r="E47" s="36">
        <v>42</v>
      </c>
      <c r="F47" s="36">
        <v>51</v>
      </c>
      <c r="G47" s="31" t="s">
        <v>175</v>
      </c>
      <c r="H47" s="39">
        <v>383561</v>
      </c>
      <c r="I47" s="36">
        <v>41</v>
      </c>
      <c r="J47" s="36">
        <v>2</v>
      </c>
      <c r="K47" s="31" t="s">
        <v>137</v>
      </c>
      <c r="L47" s="39">
        <v>421048</v>
      </c>
      <c r="M47" s="36">
        <v>41</v>
      </c>
      <c r="N47" s="36">
        <v>5</v>
      </c>
      <c r="O47" s="31" t="s">
        <v>12</v>
      </c>
      <c r="P47" s="42">
        <v>2.795121516253356</v>
      </c>
      <c r="Q47" s="36">
        <v>41</v>
      </c>
      <c r="R47" s="36">
        <v>32</v>
      </c>
      <c r="S47" s="31" t="s">
        <v>168</v>
      </c>
      <c r="T47" s="42">
        <v>95.25050454979994</v>
      </c>
      <c r="U47" s="36">
        <v>41</v>
      </c>
      <c r="V47" s="36">
        <v>27</v>
      </c>
      <c r="W47" s="31" t="s">
        <v>148</v>
      </c>
      <c r="X47" s="42">
        <v>12.59199272582616</v>
      </c>
      <c r="Y47" s="36">
        <v>41</v>
      </c>
    </row>
    <row r="48" spans="2:25" s="38" customFormat="1" ht="11.25">
      <c r="B48" s="36">
        <v>23</v>
      </c>
      <c r="C48" s="31" t="s">
        <v>78</v>
      </c>
      <c r="D48" s="42">
        <v>12.541710639071743</v>
      </c>
      <c r="E48" s="36">
        <v>43</v>
      </c>
      <c r="F48" s="36">
        <v>62</v>
      </c>
      <c r="G48" s="31" t="s">
        <v>178</v>
      </c>
      <c r="H48" s="39">
        <v>376000</v>
      </c>
      <c r="I48" s="36">
        <v>42</v>
      </c>
      <c r="J48" s="36">
        <v>50</v>
      </c>
      <c r="K48" s="31" t="s">
        <v>156</v>
      </c>
      <c r="L48" s="39">
        <v>371723</v>
      </c>
      <c r="M48" s="36">
        <v>42</v>
      </c>
      <c r="N48" s="36">
        <v>30</v>
      </c>
      <c r="O48" s="31" t="s">
        <v>166</v>
      </c>
      <c r="P48" s="42">
        <v>2.913115739594752</v>
      </c>
      <c r="Q48" s="36">
        <v>42</v>
      </c>
      <c r="R48" s="36">
        <v>52</v>
      </c>
      <c r="S48" s="31" t="s">
        <v>197</v>
      </c>
      <c r="T48" s="42">
        <v>95.02626839487509</v>
      </c>
      <c r="U48" s="36">
        <v>42</v>
      </c>
      <c r="V48" s="36">
        <v>14</v>
      </c>
      <c r="W48" s="31" t="s">
        <v>185</v>
      </c>
      <c r="X48" s="42">
        <v>12.569176987339327</v>
      </c>
      <c r="Y48" s="36">
        <v>42</v>
      </c>
    </row>
    <row r="49" spans="2:25" s="38" customFormat="1" ht="11.25">
      <c r="B49" s="36">
        <v>63</v>
      </c>
      <c r="C49" s="31" t="s">
        <v>157</v>
      </c>
      <c r="D49" s="42">
        <v>12.33312251561816</v>
      </c>
      <c r="E49" s="36">
        <v>44</v>
      </c>
      <c r="F49" s="36">
        <v>2</v>
      </c>
      <c r="G49" s="31" t="s">
        <v>137</v>
      </c>
      <c r="H49" s="39">
        <v>372879</v>
      </c>
      <c r="I49" s="36">
        <v>43</v>
      </c>
      <c r="J49" s="36">
        <v>59</v>
      </c>
      <c r="K49" s="31" t="s">
        <v>189</v>
      </c>
      <c r="L49" s="39">
        <v>326684</v>
      </c>
      <c r="M49" s="36">
        <v>43</v>
      </c>
      <c r="N49" s="36">
        <v>48</v>
      </c>
      <c r="O49" s="31" t="s">
        <v>188</v>
      </c>
      <c r="P49" s="42">
        <v>3.255964043942166</v>
      </c>
      <c r="Q49" s="36">
        <v>43</v>
      </c>
      <c r="R49" s="36">
        <v>58</v>
      </c>
      <c r="S49" s="31" t="s">
        <v>115</v>
      </c>
      <c r="T49" s="42">
        <v>93.83535324813059</v>
      </c>
      <c r="U49" s="36">
        <v>43</v>
      </c>
      <c r="V49" s="36">
        <v>47</v>
      </c>
      <c r="W49" s="31" t="s">
        <v>154</v>
      </c>
      <c r="X49" s="42">
        <v>12.367187705537244</v>
      </c>
      <c r="Y49" s="36">
        <v>43</v>
      </c>
    </row>
    <row r="50" spans="2:25" s="38" customFormat="1" ht="11.25">
      <c r="B50" s="36">
        <v>13</v>
      </c>
      <c r="C50" s="31" t="s">
        <v>162</v>
      </c>
      <c r="D50" s="42">
        <v>12.229536754079525</v>
      </c>
      <c r="E50" s="36">
        <v>45</v>
      </c>
      <c r="F50" s="36">
        <v>56</v>
      </c>
      <c r="G50" s="31" t="s">
        <v>113</v>
      </c>
      <c r="H50" s="39">
        <v>357924</v>
      </c>
      <c r="I50" s="36">
        <v>44</v>
      </c>
      <c r="J50" s="36">
        <v>63</v>
      </c>
      <c r="K50" s="31" t="s">
        <v>157</v>
      </c>
      <c r="L50" s="39">
        <v>311460</v>
      </c>
      <c r="M50" s="36">
        <v>44</v>
      </c>
      <c r="N50" s="36">
        <v>50</v>
      </c>
      <c r="O50" s="31" t="s">
        <v>156</v>
      </c>
      <c r="P50" s="42">
        <v>3.3368933318627043</v>
      </c>
      <c r="Q50" s="36">
        <v>44</v>
      </c>
      <c r="R50" s="36">
        <v>37</v>
      </c>
      <c r="S50" s="31" t="s">
        <v>171</v>
      </c>
      <c r="T50" s="42">
        <v>93.47095067831191</v>
      </c>
      <c r="U50" s="36">
        <v>44</v>
      </c>
      <c r="V50" s="36">
        <v>68</v>
      </c>
      <c r="W50" s="31" t="s">
        <v>181</v>
      </c>
      <c r="X50" s="42">
        <v>12.208535833807892</v>
      </c>
      <c r="Y50" s="36">
        <v>44</v>
      </c>
    </row>
    <row r="51" spans="2:25" s="38" customFormat="1" ht="11.25">
      <c r="B51" s="36">
        <v>15</v>
      </c>
      <c r="C51" s="31" t="s">
        <v>144</v>
      </c>
      <c r="D51" s="42">
        <v>12.18946659625642</v>
      </c>
      <c r="E51" s="36">
        <v>46</v>
      </c>
      <c r="F51" s="36">
        <v>50</v>
      </c>
      <c r="G51" s="31" t="s">
        <v>156</v>
      </c>
      <c r="H51" s="39">
        <v>327307</v>
      </c>
      <c r="I51" s="36">
        <v>45</v>
      </c>
      <c r="J51" s="36">
        <v>56</v>
      </c>
      <c r="K51" s="31" t="s">
        <v>113</v>
      </c>
      <c r="L51" s="39">
        <v>309163</v>
      </c>
      <c r="M51" s="36">
        <v>45</v>
      </c>
      <c r="N51" s="36">
        <v>51</v>
      </c>
      <c r="O51" s="31" t="s">
        <v>175</v>
      </c>
      <c r="P51" s="42">
        <v>3.3571139948199225</v>
      </c>
      <c r="Q51" s="36">
        <v>45</v>
      </c>
      <c r="R51" s="36">
        <v>49</v>
      </c>
      <c r="S51" s="31" t="s">
        <v>155</v>
      </c>
      <c r="T51" s="42">
        <v>93.33997203830225</v>
      </c>
      <c r="U51" s="36">
        <v>45</v>
      </c>
      <c r="V51" s="36">
        <v>1</v>
      </c>
      <c r="W51" s="31" t="s">
        <v>136</v>
      </c>
      <c r="X51" s="42">
        <v>11.972547960010807</v>
      </c>
      <c r="Y51" s="36">
        <v>45</v>
      </c>
    </row>
    <row r="52" spans="2:25" s="38" customFormat="1" ht="11.25">
      <c r="B52" s="36">
        <v>16</v>
      </c>
      <c r="C52" s="31" t="s">
        <v>145</v>
      </c>
      <c r="D52" s="42">
        <v>12.140342128875984</v>
      </c>
      <c r="E52" s="36">
        <v>47</v>
      </c>
      <c r="F52" s="36">
        <v>64</v>
      </c>
      <c r="G52" s="31" t="s">
        <v>179</v>
      </c>
      <c r="H52" s="39">
        <v>323414</v>
      </c>
      <c r="I52" s="36">
        <v>46</v>
      </c>
      <c r="J52" s="36">
        <v>51</v>
      </c>
      <c r="K52" s="31" t="s">
        <v>175</v>
      </c>
      <c r="L52" s="39">
        <v>301926</v>
      </c>
      <c r="M52" s="36">
        <v>46</v>
      </c>
      <c r="N52" s="36">
        <v>23</v>
      </c>
      <c r="O52" s="31" t="s">
        <v>78</v>
      </c>
      <c r="P52" s="42">
        <v>3.3712237429937666</v>
      </c>
      <c r="Q52" s="36">
        <v>46</v>
      </c>
      <c r="R52" s="36">
        <v>39</v>
      </c>
      <c r="S52" s="31" t="s">
        <v>152</v>
      </c>
      <c r="T52" s="42">
        <v>93.13756161095078</v>
      </c>
      <c r="U52" s="36">
        <v>46</v>
      </c>
      <c r="V52" s="36">
        <v>7</v>
      </c>
      <c r="W52" s="31" t="s">
        <v>140</v>
      </c>
      <c r="X52" s="42">
        <v>11.863260138327222</v>
      </c>
      <c r="Y52" s="36">
        <v>46</v>
      </c>
    </row>
    <row r="53" spans="2:25" s="38" customFormat="1" ht="11.25">
      <c r="B53" s="36">
        <v>14</v>
      </c>
      <c r="C53" s="31" t="s">
        <v>185</v>
      </c>
      <c r="D53" s="42">
        <v>12.048001886911576</v>
      </c>
      <c r="E53" s="36">
        <v>48</v>
      </c>
      <c r="F53" s="36">
        <v>23</v>
      </c>
      <c r="G53" s="31" t="s">
        <v>78</v>
      </c>
      <c r="H53" s="39">
        <v>321725</v>
      </c>
      <c r="I53" s="36">
        <v>47</v>
      </c>
      <c r="J53" s="36">
        <v>13</v>
      </c>
      <c r="K53" s="31" t="s">
        <v>162</v>
      </c>
      <c r="L53" s="39">
        <v>294006</v>
      </c>
      <c r="M53" s="36">
        <v>47</v>
      </c>
      <c r="N53" s="36">
        <v>59</v>
      </c>
      <c r="O53" s="31" t="s">
        <v>189</v>
      </c>
      <c r="P53" s="42">
        <v>3.6239913800492216</v>
      </c>
      <c r="Q53" s="36">
        <v>47</v>
      </c>
      <c r="R53" s="36">
        <v>69</v>
      </c>
      <c r="S53" s="31" t="s">
        <v>126</v>
      </c>
      <c r="T53" s="42">
        <v>92.5864084491402</v>
      </c>
      <c r="U53" s="36">
        <v>47</v>
      </c>
      <c r="V53" s="36">
        <v>39</v>
      </c>
      <c r="W53" s="31" t="s">
        <v>152</v>
      </c>
      <c r="X53" s="42">
        <v>11.720126669560997</v>
      </c>
      <c r="Y53" s="36">
        <v>47</v>
      </c>
    </row>
    <row r="54" spans="2:25" s="38" customFormat="1" ht="11.25">
      <c r="B54" s="36">
        <v>33</v>
      </c>
      <c r="C54" s="31" t="s">
        <v>169</v>
      </c>
      <c r="D54" s="42">
        <v>11.930472404661112</v>
      </c>
      <c r="E54" s="36">
        <v>49</v>
      </c>
      <c r="F54" s="36">
        <v>9</v>
      </c>
      <c r="G54" s="31" t="s">
        <v>142</v>
      </c>
      <c r="H54" s="39">
        <v>316730</v>
      </c>
      <c r="I54" s="36">
        <v>48</v>
      </c>
      <c r="J54" s="36">
        <v>39</v>
      </c>
      <c r="K54" s="31" t="s">
        <v>152</v>
      </c>
      <c r="L54" s="39">
        <v>291759</v>
      </c>
      <c r="M54" s="36">
        <v>48</v>
      </c>
      <c r="N54" s="36">
        <v>16</v>
      </c>
      <c r="O54" s="31" t="s">
        <v>145</v>
      </c>
      <c r="P54" s="42">
        <v>3.630398905797235</v>
      </c>
      <c r="Q54" s="36">
        <v>48</v>
      </c>
      <c r="R54" s="36">
        <v>12</v>
      </c>
      <c r="S54" s="31" t="s">
        <v>6</v>
      </c>
      <c r="T54" s="42">
        <v>92.3669038430823</v>
      </c>
      <c r="U54" s="36">
        <v>48</v>
      </c>
      <c r="V54" s="36">
        <v>30</v>
      </c>
      <c r="W54" s="31" t="s">
        <v>166</v>
      </c>
      <c r="X54" s="42">
        <v>11.316824809071974</v>
      </c>
      <c r="Y54" s="36">
        <v>48</v>
      </c>
    </row>
    <row r="55" spans="2:25" s="38" customFormat="1" ht="11.25">
      <c r="B55" s="36">
        <v>39</v>
      </c>
      <c r="C55" s="31" t="s">
        <v>152</v>
      </c>
      <c r="D55" s="42">
        <v>11.837297806045797</v>
      </c>
      <c r="E55" s="36">
        <v>50</v>
      </c>
      <c r="F55" s="36">
        <v>63</v>
      </c>
      <c r="G55" s="31" t="s">
        <v>157</v>
      </c>
      <c r="H55" s="39">
        <v>314997</v>
      </c>
      <c r="I55" s="36">
        <v>49</v>
      </c>
      <c r="J55" s="36">
        <v>62</v>
      </c>
      <c r="K55" s="31" t="s">
        <v>178</v>
      </c>
      <c r="L55" s="39">
        <v>291500</v>
      </c>
      <c r="M55" s="36">
        <v>49</v>
      </c>
      <c r="N55" s="36">
        <v>19</v>
      </c>
      <c r="O55" s="31" t="s">
        <v>163</v>
      </c>
      <c r="P55" s="42">
        <v>3.722068491178682</v>
      </c>
      <c r="Q55" s="36">
        <v>49</v>
      </c>
      <c r="R55" s="36">
        <v>10</v>
      </c>
      <c r="S55" s="31" t="s">
        <v>161</v>
      </c>
      <c r="T55" s="42">
        <v>91.6700412448444</v>
      </c>
      <c r="U55" s="36">
        <v>49</v>
      </c>
      <c r="V55" s="36">
        <v>53</v>
      </c>
      <c r="W55" s="31" t="s">
        <v>110</v>
      </c>
      <c r="X55" s="42">
        <v>11.293922932534446</v>
      </c>
      <c r="Y55" s="36">
        <v>49</v>
      </c>
    </row>
    <row r="56" spans="2:25" s="38" customFormat="1" ht="11.25">
      <c r="B56" s="36">
        <v>26</v>
      </c>
      <c r="C56" s="31" t="s">
        <v>200</v>
      </c>
      <c r="D56" s="42">
        <v>11.598775189379216</v>
      </c>
      <c r="E56" s="36">
        <v>51</v>
      </c>
      <c r="F56" s="36">
        <v>39</v>
      </c>
      <c r="G56" s="31" t="s">
        <v>152</v>
      </c>
      <c r="H56" s="39">
        <v>313256</v>
      </c>
      <c r="I56" s="36">
        <v>50</v>
      </c>
      <c r="J56" s="36">
        <v>9</v>
      </c>
      <c r="K56" s="31" t="s">
        <v>142</v>
      </c>
      <c r="L56" s="39">
        <v>284152</v>
      </c>
      <c r="M56" s="36">
        <v>50</v>
      </c>
      <c r="N56" s="36">
        <v>15</v>
      </c>
      <c r="O56" s="31" t="s">
        <v>144</v>
      </c>
      <c r="P56" s="42">
        <v>3.810008824781284</v>
      </c>
      <c r="Q56" s="36">
        <v>50</v>
      </c>
      <c r="R56" s="36">
        <v>67</v>
      </c>
      <c r="S56" s="31" t="s">
        <v>180</v>
      </c>
      <c r="T56" s="42">
        <v>91.57499102599296</v>
      </c>
      <c r="U56" s="36">
        <v>50</v>
      </c>
      <c r="V56" s="36">
        <v>40</v>
      </c>
      <c r="W56" s="31" t="s">
        <v>172</v>
      </c>
      <c r="X56" s="42">
        <v>11.00503413108291</v>
      </c>
      <c r="Y56" s="36">
        <v>50</v>
      </c>
    </row>
    <row r="57" spans="2:25" s="38" customFormat="1" ht="11.25">
      <c r="B57" s="36">
        <v>49</v>
      </c>
      <c r="C57" s="31" t="s">
        <v>155</v>
      </c>
      <c r="D57" s="42">
        <v>11.584367187599705</v>
      </c>
      <c r="E57" s="36">
        <v>52</v>
      </c>
      <c r="F57" s="36">
        <v>13</v>
      </c>
      <c r="G57" s="31" t="s">
        <v>162</v>
      </c>
      <c r="H57" s="39">
        <v>307999</v>
      </c>
      <c r="I57" s="36">
        <v>51</v>
      </c>
      <c r="J57" s="36">
        <v>23</v>
      </c>
      <c r="K57" s="31" t="s">
        <v>78</v>
      </c>
      <c r="L57" s="39">
        <v>267262</v>
      </c>
      <c r="M57" s="36">
        <v>51</v>
      </c>
      <c r="N57" s="36">
        <v>6</v>
      </c>
      <c r="O57" s="31" t="s">
        <v>184</v>
      </c>
      <c r="P57" s="42">
        <v>3.814374464360473</v>
      </c>
      <c r="Q57" s="36">
        <v>51</v>
      </c>
      <c r="R57" s="36">
        <v>16</v>
      </c>
      <c r="S57" s="31" t="s">
        <v>145</v>
      </c>
      <c r="T57" s="42">
        <v>91.47810791174334</v>
      </c>
      <c r="U57" s="36">
        <v>51</v>
      </c>
      <c r="V57" s="36">
        <v>5</v>
      </c>
      <c r="W57" s="31" t="s">
        <v>12</v>
      </c>
      <c r="X57" s="42">
        <v>10.7293805578415</v>
      </c>
      <c r="Y57" s="36">
        <v>51</v>
      </c>
    </row>
    <row r="58" spans="2:25" s="38" customFormat="1" ht="11.25">
      <c r="B58" s="36">
        <v>58</v>
      </c>
      <c r="C58" s="31" t="s">
        <v>115</v>
      </c>
      <c r="D58" s="42">
        <v>11.037225312086736</v>
      </c>
      <c r="E58" s="36">
        <v>53</v>
      </c>
      <c r="F58" s="36">
        <v>35</v>
      </c>
      <c r="G58" s="31" t="s">
        <v>150</v>
      </c>
      <c r="H58" s="39">
        <v>301131</v>
      </c>
      <c r="I58" s="36">
        <v>52</v>
      </c>
      <c r="J58" s="36">
        <v>64</v>
      </c>
      <c r="K58" s="31" t="s">
        <v>179</v>
      </c>
      <c r="L58" s="39">
        <v>256457</v>
      </c>
      <c r="M58" s="36">
        <v>52</v>
      </c>
      <c r="N58" s="36">
        <v>28</v>
      </c>
      <c r="O58" s="31" t="s">
        <v>149</v>
      </c>
      <c r="P58" s="42">
        <v>3.8506046257788378</v>
      </c>
      <c r="Q58" s="36">
        <v>52</v>
      </c>
      <c r="R58" s="36">
        <v>61</v>
      </c>
      <c r="S58" s="31" t="s">
        <v>177</v>
      </c>
      <c r="T58" s="42">
        <v>90.7502569373073</v>
      </c>
      <c r="U58" s="36">
        <v>52</v>
      </c>
      <c r="V58" s="36">
        <v>49</v>
      </c>
      <c r="W58" s="31" t="s">
        <v>155</v>
      </c>
      <c r="X58" s="42">
        <v>10.692381756311168</v>
      </c>
      <c r="Y58" s="36">
        <v>52</v>
      </c>
    </row>
    <row r="59" spans="2:25" s="38" customFormat="1" ht="11.25">
      <c r="B59" s="36">
        <v>34</v>
      </c>
      <c r="C59" s="31" t="s">
        <v>90</v>
      </c>
      <c r="D59" s="42">
        <v>10.99011649042884</v>
      </c>
      <c r="E59" s="36">
        <v>54</v>
      </c>
      <c r="F59" s="36">
        <v>59</v>
      </c>
      <c r="G59" s="31" t="s">
        <v>189</v>
      </c>
      <c r="H59" s="39">
        <v>279479</v>
      </c>
      <c r="I59" s="36">
        <v>53</v>
      </c>
      <c r="J59" s="36">
        <v>35</v>
      </c>
      <c r="K59" s="31" t="s">
        <v>150</v>
      </c>
      <c r="L59" s="39">
        <v>256414</v>
      </c>
      <c r="M59" s="36">
        <v>53</v>
      </c>
      <c r="N59" s="36">
        <v>49</v>
      </c>
      <c r="O59" s="31" t="s">
        <v>155</v>
      </c>
      <c r="P59" s="42">
        <v>3.860121381688181</v>
      </c>
      <c r="Q59" s="36">
        <v>53</v>
      </c>
      <c r="R59" s="36">
        <v>46</v>
      </c>
      <c r="S59" s="31" t="s">
        <v>174</v>
      </c>
      <c r="T59" s="42">
        <v>89.96591438502881</v>
      </c>
      <c r="U59" s="36">
        <v>53</v>
      </c>
      <c r="V59" s="36">
        <v>56</v>
      </c>
      <c r="W59" s="31" t="s">
        <v>113</v>
      </c>
      <c r="X59" s="42">
        <v>10.6044858685084</v>
      </c>
      <c r="Y59" s="36">
        <v>53</v>
      </c>
    </row>
    <row r="60" spans="2:25" s="38" customFormat="1" ht="11.25">
      <c r="B60" s="36">
        <v>57</v>
      </c>
      <c r="C60" s="31" t="s">
        <v>114</v>
      </c>
      <c r="D60" s="42">
        <v>10.67365088711398</v>
      </c>
      <c r="E60" s="36">
        <v>55</v>
      </c>
      <c r="F60" s="36">
        <v>17</v>
      </c>
      <c r="G60" s="31" t="s">
        <v>196</v>
      </c>
      <c r="H60" s="39">
        <v>239216</v>
      </c>
      <c r="I60" s="36">
        <v>54</v>
      </c>
      <c r="J60" s="36">
        <v>17</v>
      </c>
      <c r="K60" s="31" t="s">
        <v>196</v>
      </c>
      <c r="L60" s="39">
        <v>230600</v>
      </c>
      <c r="M60" s="36">
        <v>54</v>
      </c>
      <c r="N60" s="36">
        <v>33</v>
      </c>
      <c r="O60" s="31" t="s">
        <v>169</v>
      </c>
      <c r="P60" s="42">
        <v>4.376589357756066</v>
      </c>
      <c r="Q60" s="36">
        <v>54</v>
      </c>
      <c r="R60" s="36">
        <v>9</v>
      </c>
      <c r="S60" s="31" t="s">
        <v>142</v>
      </c>
      <c r="T60" s="42">
        <v>89.71426767278123</v>
      </c>
      <c r="U60" s="36">
        <v>54</v>
      </c>
      <c r="V60" s="36">
        <v>36</v>
      </c>
      <c r="W60" s="31" t="s">
        <v>170</v>
      </c>
      <c r="X60" s="42">
        <v>10.018124604909271</v>
      </c>
      <c r="Y60" s="36">
        <v>54</v>
      </c>
    </row>
    <row r="61" spans="2:25" s="38" customFormat="1" ht="11.25">
      <c r="B61" s="36">
        <v>59</v>
      </c>
      <c r="C61" s="31" t="s">
        <v>189</v>
      </c>
      <c r="D61" s="42">
        <v>10.611907224109913</v>
      </c>
      <c r="E61" s="36">
        <v>56</v>
      </c>
      <c r="F61" s="36">
        <v>10</v>
      </c>
      <c r="G61" s="31" t="s">
        <v>161</v>
      </c>
      <c r="H61" s="39">
        <v>200025</v>
      </c>
      <c r="I61" s="36">
        <v>55</v>
      </c>
      <c r="J61" s="36">
        <v>28</v>
      </c>
      <c r="K61" s="31" t="s">
        <v>149</v>
      </c>
      <c r="L61" s="39">
        <v>197891</v>
      </c>
      <c r="M61" s="36">
        <v>55</v>
      </c>
      <c r="N61" s="36">
        <v>32</v>
      </c>
      <c r="O61" s="31" t="s">
        <v>168</v>
      </c>
      <c r="P61" s="42">
        <v>4.84729532815892</v>
      </c>
      <c r="Q61" s="36">
        <v>55</v>
      </c>
      <c r="R61" s="36">
        <v>60</v>
      </c>
      <c r="S61" s="31" t="s">
        <v>117</v>
      </c>
      <c r="T61" s="42">
        <v>89.63532295850976</v>
      </c>
      <c r="U61" s="36">
        <v>55</v>
      </c>
      <c r="V61" s="36">
        <v>19</v>
      </c>
      <c r="W61" s="31" t="s">
        <v>163</v>
      </c>
      <c r="X61" s="42">
        <v>9.984645989406127</v>
      </c>
      <c r="Y61" s="36">
        <v>55</v>
      </c>
    </row>
    <row r="62" spans="2:25" s="38" customFormat="1" ht="11.25">
      <c r="B62" s="36">
        <v>69</v>
      </c>
      <c r="C62" s="31" t="s">
        <v>126</v>
      </c>
      <c r="D62" s="42">
        <v>10.524067923966555</v>
      </c>
      <c r="E62" s="36">
        <v>57</v>
      </c>
      <c r="F62" s="36">
        <v>54</v>
      </c>
      <c r="G62" s="31" t="s">
        <v>176</v>
      </c>
      <c r="H62" s="39">
        <v>198618</v>
      </c>
      <c r="I62" s="36">
        <v>56</v>
      </c>
      <c r="J62" s="36">
        <v>10</v>
      </c>
      <c r="K62" s="31" t="s">
        <v>161</v>
      </c>
      <c r="L62" s="39">
        <v>183363</v>
      </c>
      <c r="M62" s="36">
        <v>56</v>
      </c>
      <c r="N62" s="36">
        <v>54</v>
      </c>
      <c r="O62" s="31" t="s">
        <v>176</v>
      </c>
      <c r="P62" s="42">
        <v>4.9104531341403055</v>
      </c>
      <c r="Q62" s="36">
        <v>56</v>
      </c>
      <c r="R62" s="36">
        <v>54</v>
      </c>
      <c r="S62" s="31" t="s">
        <v>176</v>
      </c>
      <c r="T62" s="42">
        <v>89.5105176771491</v>
      </c>
      <c r="U62" s="36">
        <v>56</v>
      </c>
      <c r="V62" s="36">
        <v>10</v>
      </c>
      <c r="W62" s="31" t="s">
        <v>161</v>
      </c>
      <c r="X62" s="42">
        <v>9.280839895013123</v>
      </c>
      <c r="Y62" s="36">
        <v>56</v>
      </c>
    </row>
    <row r="63" spans="2:25" s="38" customFormat="1" ht="11.25">
      <c r="B63" s="36">
        <v>36</v>
      </c>
      <c r="C63" s="31" t="s">
        <v>170</v>
      </c>
      <c r="D63" s="42">
        <v>10.503558167158216</v>
      </c>
      <c r="E63" s="36">
        <v>58</v>
      </c>
      <c r="F63" s="36">
        <v>61</v>
      </c>
      <c r="G63" s="31" t="s">
        <v>177</v>
      </c>
      <c r="H63" s="39">
        <v>194600</v>
      </c>
      <c r="I63" s="36">
        <v>57</v>
      </c>
      <c r="J63" s="36">
        <v>54</v>
      </c>
      <c r="K63" s="31" t="s">
        <v>176</v>
      </c>
      <c r="L63" s="39">
        <v>177784</v>
      </c>
      <c r="M63" s="36">
        <v>57</v>
      </c>
      <c r="N63" s="36">
        <v>27</v>
      </c>
      <c r="O63" s="31" t="s">
        <v>148</v>
      </c>
      <c r="P63" s="42">
        <v>5.793390121242837</v>
      </c>
      <c r="Q63" s="36">
        <v>57</v>
      </c>
      <c r="R63" s="36">
        <v>11</v>
      </c>
      <c r="S63" s="31" t="s">
        <v>143</v>
      </c>
      <c r="T63" s="42">
        <v>89.35637029181042</v>
      </c>
      <c r="U63" s="36">
        <v>57</v>
      </c>
      <c r="V63" s="36">
        <v>46</v>
      </c>
      <c r="W63" s="31" t="s">
        <v>174</v>
      </c>
      <c r="X63" s="42">
        <v>8.832783142296513</v>
      </c>
      <c r="Y63" s="36">
        <v>57</v>
      </c>
    </row>
    <row r="64" spans="2:25" s="38" customFormat="1" ht="11.25">
      <c r="B64" s="36">
        <v>29</v>
      </c>
      <c r="C64" s="31" t="s">
        <v>4</v>
      </c>
      <c r="D64" s="42">
        <v>10.4963830613693</v>
      </c>
      <c r="E64" s="36">
        <v>59</v>
      </c>
      <c r="F64" s="36">
        <v>28</v>
      </c>
      <c r="G64" s="31" t="s">
        <v>149</v>
      </c>
      <c r="H64" s="39">
        <v>186574</v>
      </c>
      <c r="I64" s="36">
        <v>58</v>
      </c>
      <c r="J64" s="36">
        <v>61</v>
      </c>
      <c r="K64" s="31" t="s">
        <v>177</v>
      </c>
      <c r="L64" s="39">
        <v>176600</v>
      </c>
      <c r="M64" s="36">
        <v>58</v>
      </c>
      <c r="N64" s="36">
        <v>9</v>
      </c>
      <c r="O64" s="31" t="s">
        <v>142</v>
      </c>
      <c r="P64" s="42">
        <v>6.3180973563444915</v>
      </c>
      <c r="Q64" s="36">
        <v>58</v>
      </c>
      <c r="R64" s="36">
        <v>42</v>
      </c>
      <c r="S64" s="31" t="s">
        <v>173</v>
      </c>
      <c r="T64" s="42">
        <v>88.1849097430397</v>
      </c>
      <c r="U64" s="36">
        <v>58</v>
      </c>
      <c r="V64" s="36">
        <v>55</v>
      </c>
      <c r="W64" s="31" t="s">
        <v>112</v>
      </c>
      <c r="X64" s="42">
        <v>8.706199513268578</v>
      </c>
      <c r="Y64" s="36">
        <v>58</v>
      </c>
    </row>
    <row r="65" spans="2:25" s="38" customFormat="1" ht="11.25">
      <c r="B65" s="36">
        <v>25</v>
      </c>
      <c r="C65" s="31" t="s">
        <v>186</v>
      </c>
      <c r="D65" s="42">
        <v>10.075642504211377</v>
      </c>
      <c r="E65" s="36">
        <v>60</v>
      </c>
      <c r="F65" s="36">
        <v>60</v>
      </c>
      <c r="G65" s="31" t="s">
        <v>117</v>
      </c>
      <c r="H65" s="39">
        <v>183971</v>
      </c>
      <c r="I65" s="36">
        <v>59</v>
      </c>
      <c r="J65" s="36">
        <v>60</v>
      </c>
      <c r="K65" s="31" t="s">
        <v>117</v>
      </c>
      <c r="L65" s="39">
        <v>164903</v>
      </c>
      <c r="M65" s="36">
        <v>59</v>
      </c>
      <c r="N65" s="36">
        <v>14</v>
      </c>
      <c r="O65" s="31" t="s">
        <v>185</v>
      </c>
      <c r="P65" s="42">
        <v>6.552680111132402</v>
      </c>
      <c r="Q65" s="36">
        <v>59</v>
      </c>
      <c r="R65" s="36">
        <v>66</v>
      </c>
      <c r="S65" s="31" t="s">
        <v>123</v>
      </c>
      <c r="T65" s="42">
        <v>87.95792752261828</v>
      </c>
      <c r="U65" s="36">
        <v>59</v>
      </c>
      <c r="V65" s="36">
        <v>12</v>
      </c>
      <c r="W65" s="31" t="s">
        <v>6</v>
      </c>
      <c r="X65" s="42">
        <v>8.542816268138157</v>
      </c>
      <c r="Y65" s="36">
        <v>59</v>
      </c>
    </row>
    <row r="66" spans="2:25" s="38" customFormat="1" ht="11.25">
      <c r="B66" s="36">
        <v>30</v>
      </c>
      <c r="C66" s="31" t="s">
        <v>166</v>
      </c>
      <c r="D66" s="42">
        <v>9.43187842374978</v>
      </c>
      <c r="E66" s="36">
        <v>61</v>
      </c>
      <c r="F66" s="36">
        <v>32</v>
      </c>
      <c r="G66" s="31" t="s">
        <v>168</v>
      </c>
      <c r="H66" s="39">
        <v>141215</v>
      </c>
      <c r="I66" s="36">
        <v>60</v>
      </c>
      <c r="J66" s="36">
        <v>68</v>
      </c>
      <c r="K66" s="31" t="s">
        <v>181</v>
      </c>
      <c r="L66" s="39">
        <v>139669</v>
      </c>
      <c r="M66" s="36">
        <v>60</v>
      </c>
      <c r="N66" s="36">
        <v>3</v>
      </c>
      <c r="O66" s="31" t="s">
        <v>138</v>
      </c>
      <c r="P66" s="42">
        <v>7.117636187369698</v>
      </c>
      <c r="Q66" s="36">
        <v>60</v>
      </c>
      <c r="R66" s="36">
        <v>6</v>
      </c>
      <c r="S66" s="31" t="s">
        <v>184</v>
      </c>
      <c r="T66" s="42">
        <v>87.5194869138739</v>
      </c>
      <c r="U66" s="36">
        <v>60</v>
      </c>
      <c r="V66" s="36">
        <v>35</v>
      </c>
      <c r="W66" s="31" t="s">
        <v>150</v>
      </c>
      <c r="X66" s="42">
        <v>8.200417758384225</v>
      </c>
      <c r="Y66" s="36">
        <v>60</v>
      </c>
    </row>
    <row r="67" spans="2:25" s="38" customFormat="1" ht="11.25">
      <c r="B67" s="36">
        <v>11</v>
      </c>
      <c r="C67" s="31" t="s">
        <v>143</v>
      </c>
      <c r="D67" s="42">
        <v>9.195429021555697</v>
      </c>
      <c r="E67" s="36">
        <v>62</v>
      </c>
      <c r="F67" s="36">
        <v>68</v>
      </c>
      <c r="G67" s="31" t="s">
        <v>181</v>
      </c>
      <c r="H67" s="39">
        <v>128189</v>
      </c>
      <c r="I67" s="36">
        <v>61</v>
      </c>
      <c r="J67" s="36">
        <v>32</v>
      </c>
      <c r="K67" s="31" t="s">
        <v>168</v>
      </c>
      <c r="L67" s="39">
        <v>134508</v>
      </c>
      <c r="M67" s="36">
        <v>61</v>
      </c>
      <c r="N67" s="36">
        <v>36</v>
      </c>
      <c r="O67" s="31" t="s">
        <v>170</v>
      </c>
      <c r="P67" s="42">
        <v>7.694076664806939</v>
      </c>
      <c r="Q67" s="36">
        <v>61</v>
      </c>
      <c r="R67" s="36">
        <v>4</v>
      </c>
      <c r="S67" s="31" t="s">
        <v>139</v>
      </c>
      <c r="T67" s="42">
        <v>87.24907157674701</v>
      </c>
      <c r="U67" s="36">
        <v>61</v>
      </c>
      <c r="V67" s="36">
        <v>28</v>
      </c>
      <c r="W67" s="31" t="s">
        <v>149</v>
      </c>
      <c r="X67" s="42">
        <v>7.788866615927192</v>
      </c>
      <c r="Y67" s="36">
        <v>61</v>
      </c>
    </row>
    <row r="68" spans="2:25" s="38" customFormat="1" ht="11.25">
      <c r="B68" s="36">
        <v>27</v>
      </c>
      <c r="C68" s="31" t="s">
        <v>148</v>
      </c>
      <c r="D68" s="42">
        <v>9.150387329528701</v>
      </c>
      <c r="E68" s="36">
        <v>63</v>
      </c>
      <c r="F68" s="36">
        <v>70</v>
      </c>
      <c r="G68" s="31" t="s">
        <v>127</v>
      </c>
      <c r="H68" s="39">
        <v>100910</v>
      </c>
      <c r="I68" s="36">
        <v>62</v>
      </c>
      <c r="J68" s="36">
        <v>22</v>
      </c>
      <c r="K68" s="31" t="s">
        <v>165</v>
      </c>
      <c r="L68" s="39">
        <v>84142</v>
      </c>
      <c r="M68" s="36">
        <v>62</v>
      </c>
      <c r="N68" s="36">
        <v>17</v>
      </c>
      <c r="O68" s="31" t="s">
        <v>196</v>
      </c>
      <c r="P68" s="42">
        <v>7.8018213356461406</v>
      </c>
      <c r="Q68" s="36">
        <v>62</v>
      </c>
      <c r="R68" s="36">
        <v>26</v>
      </c>
      <c r="S68" s="31" t="s">
        <v>200</v>
      </c>
      <c r="T68" s="42">
        <v>86.56824313076237</v>
      </c>
      <c r="U68" s="36">
        <v>62</v>
      </c>
      <c r="V68" s="36">
        <v>15</v>
      </c>
      <c r="W68" s="31" t="s">
        <v>144</v>
      </c>
      <c r="X68" s="42">
        <v>7.739015874619957</v>
      </c>
      <c r="Y68" s="36">
        <v>62</v>
      </c>
    </row>
    <row r="69" spans="2:25" s="38" customFormat="1" ht="11.25">
      <c r="B69" s="36">
        <v>64</v>
      </c>
      <c r="C69" s="31" t="s">
        <v>179</v>
      </c>
      <c r="D69" s="42">
        <v>8.108446632005373</v>
      </c>
      <c r="E69" s="36">
        <v>64</v>
      </c>
      <c r="F69" s="36">
        <v>66</v>
      </c>
      <c r="G69" s="31" t="s">
        <v>123</v>
      </c>
      <c r="H69" s="39">
        <v>80908</v>
      </c>
      <c r="I69" s="36">
        <v>63</v>
      </c>
      <c r="J69" s="36">
        <v>70</v>
      </c>
      <c r="K69" s="31" t="s">
        <v>127</v>
      </c>
      <c r="L69" s="39">
        <v>82223</v>
      </c>
      <c r="M69" s="36">
        <v>63</v>
      </c>
      <c r="N69" s="36">
        <v>4</v>
      </c>
      <c r="O69" s="31" t="s">
        <v>139</v>
      </c>
      <c r="P69" s="42">
        <v>7.8909568222076985</v>
      </c>
      <c r="Q69" s="36">
        <v>63</v>
      </c>
      <c r="R69" s="36">
        <v>56</v>
      </c>
      <c r="S69" s="31" t="s">
        <v>113</v>
      </c>
      <c r="T69" s="42">
        <v>86.3767168449168</v>
      </c>
      <c r="U69" s="36">
        <v>63</v>
      </c>
      <c r="V69" s="36">
        <v>11</v>
      </c>
      <c r="W69" s="31" t="s">
        <v>143</v>
      </c>
      <c r="X69" s="42">
        <v>6.976719903460764</v>
      </c>
      <c r="Y69" s="36">
        <v>63</v>
      </c>
    </row>
    <row r="70" spans="2:25" s="38" customFormat="1" ht="11.25">
      <c r="B70" s="36">
        <v>41</v>
      </c>
      <c r="C70" s="31" t="s">
        <v>187</v>
      </c>
      <c r="D70" s="42">
        <v>8.077711301358542</v>
      </c>
      <c r="E70" s="36">
        <v>65</v>
      </c>
      <c r="F70" s="36">
        <v>65</v>
      </c>
      <c r="G70" s="31" t="s">
        <v>158</v>
      </c>
      <c r="H70" s="39">
        <v>76823</v>
      </c>
      <c r="I70" s="36">
        <v>64</v>
      </c>
      <c r="J70" s="36">
        <v>65</v>
      </c>
      <c r="K70" s="31" t="s">
        <v>158</v>
      </c>
      <c r="L70" s="39">
        <v>77053</v>
      </c>
      <c r="M70" s="36">
        <v>64</v>
      </c>
      <c r="N70" s="36">
        <v>37</v>
      </c>
      <c r="O70" s="31" t="s">
        <v>171</v>
      </c>
      <c r="P70" s="42">
        <v>7.949430444451982</v>
      </c>
      <c r="Q70" s="36">
        <v>64</v>
      </c>
      <c r="R70" s="36">
        <v>35</v>
      </c>
      <c r="S70" s="31" t="s">
        <v>150</v>
      </c>
      <c r="T70" s="42">
        <v>85.15031663960204</v>
      </c>
      <c r="U70" s="36">
        <v>64</v>
      </c>
      <c r="V70" s="36">
        <v>37</v>
      </c>
      <c r="W70" s="31" t="s">
        <v>171</v>
      </c>
      <c r="X70" s="42">
        <v>6.819689726931621</v>
      </c>
      <c r="Y70" s="36">
        <v>64</v>
      </c>
    </row>
    <row r="71" spans="2:25" s="38" customFormat="1" ht="11.25">
      <c r="B71" s="36">
        <v>67</v>
      </c>
      <c r="C71" s="31" t="s">
        <v>180</v>
      </c>
      <c r="D71" s="42">
        <v>5.737932668930377</v>
      </c>
      <c r="E71" s="36">
        <v>66</v>
      </c>
      <c r="F71" s="36">
        <v>40</v>
      </c>
      <c r="G71" s="31" t="s">
        <v>172</v>
      </c>
      <c r="H71" s="39">
        <v>61381</v>
      </c>
      <c r="I71" s="36">
        <v>65</v>
      </c>
      <c r="J71" s="36">
        <v>66</v>
      </c>
      <c r="K71" s="31" t="s">
        <v>123</v>
      </c>
      <c r="L71" s="39">
        <v>71165</v>
      </c>
      <c r="M71" s="36">
        <v>65</v>
      </c>
      <c r="N71" s="36">
        <v>2</v>
      </c>
      <c r="O71" s="31" t="s">
        <v>137</v>
      </c>
      <c r="P71" s="42">
        <v>8.210702817730995</v>
      </c>
      <c r="Q71" s="36">
        <v>65</v>
      </c>
      <c r="R71" s="36">
        <v>23</v>
      </c>
      <c r="S71" s="31" t="s">
        <v>78</v>
      </c>
      <c r="T71" s="42">
        <v>83.07156733234906</v>
      </c>
      <c r="U71" s="36">
        <v>66</v>
      </c>
      <c r="V71" s="36">
        <v>17</v>
      </c>
      <c r="W71" s="31" t="s">
        <v>196</v>
      </c>
      <c r="X71" s="42">
        <v>6.5213029228814134</v>
      </c>
      <c r="Y71" s="36">
        <v>65</v>
      </c>
    </row>
    <row r="72" spans="2:25" s="38" customFormat="1" ht="11.25">
      <c r="B72" s="36">
        <v>54</v>
      </c>
      <c r="C72" s="31" t="s">
        <v>176</v>
      </c>
      <c r="D72" s="42">
        <v>4.219820932386539</v>
      </c>
      <c r="E72" s="36">
        <v>67</v>
      </c>
      <c r="F72" s="36">
        <v>67</v>
      </c>
      <c r="G72" s="31" t="s">
        <v>180</v>
      </c>
      <c r="H72" s="39">
        <v>47359</v>
      </c>
      <c r="I72" s="36">
        <v>66</v>
      </c>
      <c r="J72" s="36">
        <v>43</v>
      </c>
      <c r="K72" s="31" t="s">
        <v>153</v>
      </c>
      <c r="L72" s="39">
        <v>43549</v>
      </c>
      <c r="M72" s="36">
        <v>67</v>
      </c>
      <c r="N72" s="36">
        <v>41</v>
      </c>
      <c r="O72" s="31" t="s">
        <v>187</v>
      </c>
      <c r="P72" s="42">
        <v>8.254908517651554</v>
      </c>
      <c r="Q72" s="36">
        <v>66</v>
      </c>
      <c r="R72" s="36">
        <v>70</v>
      </c>
      <c r="S72" s="31" t="s">
        <v>127</v>
      </c>
      <c r="T72" s="42">
        <v>81.48151818452085</v>
      </c>
      <c r="U72" s="36">
        <v>67</v>
      </c>
      <c r="V72" s="36">
        <v>26</v>
      </c>
      <c r="W72" s="31" t="s">
        <v>200</v>
      </c>
      <c r="X72" s="42">
        <v>4.303863283414631</v>
      </c>
      <c r="Y72" s="36">
        <v>66</v>
      </c>
    </row>
    <row r="73" spans="2:25" s="38" customFormat="1" ht="11.25">
      <c r="B73" s="36">
        <v>48</v>
      </c>
      <c r="C73" s="31" t="s">
        <v>188</v>
      </c>
      <c r="D73" s="42">
        <v>3.9511498254180113</v>
      </c>
      <c r="E73" s="36">
        <v>68</v>
      </c>
      <c r="F73" s="36">
        <v>43</v>
      </c>
      <c r="G73" s="31" t="s">
        <v>153</v>
      </c>
      <c r="H73" s="39">
        <v>44814</v>
      </c>
      <c r="I73" s="36">
        <v>67</v>
      </c>
      <c r="J73" s="36">
        <v>67</v>
      </c>
      <c r="K73" s="31" t="s">
        <v>180</v>
      </c>
      <c r="L73" s="39">
        <v>43369</v>
      </c>
      <c r="M73" s="36">
        <v>68</v>
      </c>
      <c r="N73" s="36">
        <v>8</v>
      </c>
      <c r="O73" s="31" t="s">
        <v>141</v>
      </c>
      <c r="P73" s="42">
        <v>9.267264101212442</v>
      </c>
      <c r="Q73" s="36">
        <v>67</v>
      </c>
      <c r="R73" s="36">
        <v>48</v>
      </c>
      <c r="S73" s="31" t="s">
        <v>188</v>
      </c>
      <c r="T73" s="42">
        <v>80.03805425332463</v>
      </c>
      <c r="U73" s="36">
        <v>68</v>
      </c>
      <c r="V73" s="36">
        <v>33</v>
      </c>
      <c r="W73" s="31" t="s">
        <v>169</v>
      </c>
      <c r="X73" s="42">
        <v>3.746078699957402</v>
      </c>
      <c r="Y73" s="36">
        <v>67</v>
      </c>
    </row>
    <row r="74" spans="2:25" s="38" customFormat="1" ht="11.25">
      <c r="B74" s="36">
        <v>32</v>
      </c>
      <c r="C74" s="31" t="s">
        <v>168</v>
      </c>
      <c r="D74" s="42">
        <v>3.166874304571521</v>
      </c>
      <c r="E74" s="36">
        <v>69</v>
      </c>
      <c r="F74" s="36">
        <v>41</v>
      </c>
      <c r="G74" s="31" t="s">
        <v>187</v>
      </c>
      <c r="H74" s="39">
        <v>37366</v>
      </c>
      <c r="I74" s="36">
        <v>68</v>
      </c>
      <c r="J74" s="36">
        <v>40</v>
      </c>
      <c r="K74" s="31" t="s">
        <v>172</v>
      </c>
      <c r="L74" s="39">
        <v>52070</v>
      </c>
      <c r="M74" s="36">
        <v>66</v>
      </c>
      <c r="N74" s="36">
        <v>21</v>
      </c>
      <c r="O74" s="31" t="s">
        <v>164</v>
      </c>
      <c r="P74" s="42">
        <v>9.394051266905404</v>
      </c>
      <c r="Q74" s="36">
        <v>68</v>
      </c>
      <c r="R74" s="36">
        <v>64</v>
      </c>
      <c r="S74" s="31" t="s">
        <v>179</v>
      </c>
      <c r="T74" s="42">
        <v>79.29681460913875</v>
      </c>
      <c r="U74" s="36">
        <v>69</v>
      </c>
      <c r="V74" s="36">
        <v>24</v>
      </c>
      <c r="W74" s="31" t="s">
        <v>147</v>
      </c>
      <c r="X74" s="42">
        <v>3.6454170609932683</v>
      </c>
      <c r="Y74" s="36">
        <v>68</v>
      </c>
    </row>
    <row r="75" spans="2:25" s="38" customFormat="1" ht="11.25">
      <c r="B75" s="36">
        <v>17</v>
      </c>
      <c r="C75" s="31" t="s">
        <v>196</v>
      </c>
      <c r="D75" s="42">
        <v>3.0153740227031824</v>
      </c>
      <c r="E75" s="36">
        <v>70</v>
      </c>
      <c r="F75" s="36">
        <v>71</v>
      </c>
      <c r="G75" s="31" t="s">
        <v>159</v>
      </c>
      <c r="H75" s="39">
        <v>20566</v>
      </c>
      <c r="I75" s="36">
        <v>69</v>
      </c>
      <c r="J75" s="36">
        <v>41</v>
      </c>
      <c r="K75" s="31" t="s">
        <v>187</v>
      </c>
      <c r="L75" s="39">
        <v>41866</v>
      </c>
      <c r="M75" s="36">
        <v>69</v>
      </c>
      <c r="N75" s="36">
        <v>45</v>
      </c>
      <c r="O75" s="31" t="s">
        <v>198</v>
      </c>
      <c r="P75" s="42">
        <v>10.916751510950327</v>
      </c>
      <c r="Q75" s="36">
        <v>69</v>
      </c>
      <c r="R75" s="36">
        <v>51</v>
      </c>
      <c r="S75" s="31" t="s">
        <v>175</v>
      </c>
      <c r="T75" s="42">
        <v>78.71655355992918</v>
      </c>
      <c r="U75" s="36">
        <v>70</v>
      </c>
      <c r="V75" s="36">
        <v>23</v>
      </c>
      <c r="W75" s="31" t="s">
        <v>78</v>
      </c>
      <c r="X75" s="42">
        <v>3.1924780480223793</v>
      </c>
      <c r="Y75" s="36">
        <v>69</v>
      </c>
    </row>
    <row r="76" spans="2:25" s="38" customFormat="1" ht="11.25">
      <c r="B76" s="36">
        <v>72</v>
      </c>
      <c r="C76" s="31" t="s">
        <v>182</v>
      </c>
      <c r="D76" s="42">
        <v>17.016242967371948</v>
      </c>
      <c r="E76" s="36">
        <v>14</v>
      </c>
      <c r="F76" s="36">
        <v>22</v>
      </c>
      <c r="G76" s="31" t="s">
        <v>165</v>
      </c>
      <c r="H76" s="39">
        <v>18213</v>
      </c>
      <c r="I76" s="36">
        <v>70</v>
      </c>
      <c r="J76" s="36">
        <v>8</v>
      </c>
      <c r="K76" s="31" t="s">
        <v>141</v>
      </c>
      <c r="L76" s="39">
        <v>37940</v>
      </c>
      <c r="M76" s="36">
        <v>70</v>
      </c>
      <c r="N76" s="36">
        <v>22</v>
      </c>
      <c r="O76" s="31" t="s">
        <v>165</v>
      </c>
      <c r="P76" s="42">
        <v>21.243849682679283</v>
      </c>
      <c r="Q76" s="36">
        <v>70</v>
      </c>
      <c r="R76" s="36">
        <v>62</v>
      </c>
      <c r="S76" s="31" t="s">
        <v>178</v>
      </c>
      <c r="T76" s="42">
        <v>77.52659574468085</v>
      </c>
      <c r="U76" s="36">
        <v>71</v>
      </c>
      <c r="V76" s="36">
        <v>34</v>
      </c>
      <c r="W76" s="31" t="s">
        <v>90</v>
      </c>
      <c r="X76" s="42">
        <v>2.6432652544876576</v>
      </c>
      <c r="Y76" s="36">
        <v>70</v>
      </c>
    </row>
    <row r="77" spans="2:25" s="38" customFormat="1" ht="11.25">
      <c r="B77" s="36">
        <v>40</v>
      </c>
      <c r="C77" s="31" t="s">
        <v>172</v>
      </c>
      <c r="D77" s="42">
        <v>-39.53598548214845</v>
      </c>
      <c r="E77" s="36">
        <v>71</v>
      </c>
      <c r="F77" s="36">
        <v>8</v>
      </c>
      <c r="G77" s="31" t="s">
        <v>141</v>
      </c>
      <c r="H77" s="39">
        <v>16876</v>
      </c>
      <c r="I77" s="36">
        <v>71</v>
      </c>
      <c r="J77" s="36">
        <v>71</v>
      </c>
      <c r="K77" s="31" t="s">
        <v>159</v>
      </c>
      <c r="L77" s="39">
        <v>21118</v>
      </c>
      <c r="M77" s="36">
        <v>71</v>
      </c>
      <c r="N77" s="36">
        <v>40</v>
      </c>
      <c r="O77" s="31" t="s">
        <v>172</v>
      </c>
      <c r="P77" s="42">
        <v>58.79777222969079</v>
      </c>
      <c r="Q77" s="36">
        <v>71</v>
      </c>
      <c r="R77" s="36">
        <v>40</v>
      </c>
      <c r="S77" s="31" t="s">
        <v>172</v>
      </c>
      <c r="T77" s="42">
        <v>84.83081083722976</v>
      </c>
      <c r="U77" s="36">
        <v>65</v>
      </c>
      <c r="V77" s="36">
        <v>29</v>
      </c>
      <c r="W77" s="31" t="s">
        <v>4</v>
      </c>
      <c r="X77" s="42">
        <v>2.4974608608389883</v>
      </c>
      <c r="Y77" s="36">
        <v>71</v>
      </c>
    </row>
    <row r="78" spans="2:25" s="38" customFormat="1" ht="11.25">
      <c r="B78" s="36">
        <v>31</v>
      </c>
      <c r="C78" s="31" t="s">
        <v>167</v>
      </c>
      <c r="D78" s="42">
        <v>-41.431767030423245</v>
      </c>
      <c r="E78" s="36">
        <v>72</v>
      </c>
      <c r="F78" s="36">
        <v>72</v>
      </c>
      <c r="G78" s="31" t="s">
        <v>182</v>
      </c>
      <c r="H78" s="39">
        <v>8503</v>
      </c>
      <c r="I78" s="36">
        <v>72</v>
      </c>
      <c r="J78" s="36">
        <v>72</v>
      </c>
      <c r="K78" s="31" t="s">
        <v>182</v>
      </c>
      <c r="L78" s="39">
        <v>0</v>
      </c>
      <c r="M78" s="36">
        <v>72</v>
      </c>
      <c r="N78" s="36">
        <v>31</v>
      </c>
      <c r="O78" s="31" t="s">
        <v>167</v>
      </c>
      <c r="P78" s="42">
        <v>80.80904612559047</v>
      </c>
      <c r="Q78" s="36">
        <v>72</v>
      </c>
      <c r="R78" s="36">
        <v>72</v>
      </c>
      <c r="S78" s="31" t="s">
        <v>182</v>
      </c>
      <c r="T78" s="42">
        <v>0</v>
      </c>
      <c r="U78" s="36">
        <v>72</v>
      </c>
      <c r="V78" s="36">
        <v>31</v>
      </c>
      <c r="W78" s="31" t="s">
        <v>167</v>
      </c>
      <c r="X78" s="42">
        <v>0.34046386087555314</v>
      </c>
      <c r="Y78" s="36">
        <v>72</v>
      </c>
    </row>
  </sheetData>
  <sheetProtection password="9871" sheet="1" objects="1" scenarios="1"/>
  <mergeCells count="6">
    <mergeCell ref="R5:U5"/>
    <mergeCell ref="V5:Y5"/>
    <mergeCell ref="B5:E5"/>
    <mergeCell ref="F5:I5"/>
    <mergeCell ref="J5:M5"/>
    <mergeCell ref="N5:Q5"/>
  </mergeCells>
  <printOptions/>
  <pageMargins left="0.55" right="0.2" top="0.5" bottom="0.5" header="0.5" footer="0.25"/>
  <pageSetup horizontalDpi="600" verticalDpi="600" orientation="landscape" r:id="rId1"/>
  <headerFooter alignWithMargins="0">
    <oddHeader>&amp;C
</oddHeader>
    <oddFooter>&amp;L&amp;8* Unaudited Figure&amp;R&amp;8
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nrb</dc:creator>
  <cp:keywords/>
  <dc:description/>
  <cp:lastModifiedBy>Shubhash </cp:lastModifiedBy>
  <cp:lastPrinted>2008-02-27T05:50:13Z</cp:lastPrinted>
  <dcterms:created xsi:type="dcterms:W3CDTF">2007-11-27T09:56:52Z</dcterms:created>
  <dcterms:modified xsi:type="dcterms:W3CDTF">2008-04-06T05:38:02Z</dcterms:modified>
  <cp:category/>
  <cp:version/>
  <cp:contentType/>
  <cp:contentStatus/>
</cp:coreProperties>
</file>