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ources and uses of MFDBs upto 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BN25" i="1"/>
  <c r="BN18"/>
  <c r="BN15"/>
  <c r="BN16"/>
  <c r="BH7"/>
  <c r="BG7"/>
  <c r="BF7"/>
  <c r="BE7"/>
  <c r="BD7"/>
  <c r="BC7"/>
  <c r="BB7"/>
  <c r="BA7"/>
  <c r="BN14" l="1"/>
  <c r="BN24"/>
  <c r="BN21"/>
  <c r="BN22"/>
  <c r="BN23" l="1"/>
  <c r="BN26" s="1"/>
  <c r="BN17"/>
  <c r="BN19" s="1"/>
  <c r="BN29" l="1"/>
</calcChain>
</file>

<file path=xl/sharedStrings.xml><?xml version="1.0" encoding="utf-8"?>
<sst xmlns="http://schemas.openxmlformats.org/spreadsheetml/2006/main" count="149" uniqueCount="146">
  <si>
    <t>Nepal Rastra Bank</t>
  </si>
  <si>
    <t>Micro Finance Promotion &amp; Supervision Department Off-site Division</t>
  </si>
  <si>
    <t>Sources &amp; Uses of Fund of Micro Finance Development Banks</t>
  </si>
  <si>
    <t>Particulars</t>
  </si>
  <si>
    <t>Nirdhan</t>
  </si>
  <si>
    <t>RMDC</t>
  </si>
  <si>
    <t>Deprosc DBL</t>
  </si>
  <si>
    <t>Chhimek BBL</t>
  </si>
  <si>
    <t>Swabalamban LBBL</t>
  </si>
  <si>
    <t>Sana Kisan BBL</t>
  </si>
  <si>
    <t>Nerude LBBL</t>
  </si>
  <si>
    <t>Naya Nepal LBBL</t>
  </si>
  <si>
    <t>Mithila LBBL</t>
  </si>
  <si>
    <t>Summit MDBL</t>
  </si>
  <si>
    <t>Swarojgar LBBL</t>
  </si>
  <si>
    <t>First MDBL</t>
  </si>
  <si>
    <t>Nagbeli LBBL</t>
  </si>
  <si>
    <t>Kalika MCDBL</t>
  </si>
  <si>
    <t>Mirmire MFDB</t>
  </si>
  <si>
    <t>Janautthan</t>
  </si>
  <si>
    <t>Womi Micro Finance</t>
  </si>
  <si>
    <t>Laxmi Laghubitta</t>
  </si>
  <si>
    <t>ILFCo</t>
  </si>
  <si>
    <t>Mahila</t>
  </si>
  <si>
    <t>Kisan</t>
  </si>
  <si>
    <t>Bijay</t>
  </si>
  <si>
    <t>NMB</t>
  </si>
  <si>
    <t>Forward</t>
  </si>
  <si>
    <t>Reliable</t>
  </si>
  <si>
    <t>Mahuli</t>
  </si>
  <si>
    <t>suryodaya</t>
  </si>
  <si>
    <t>Mero Microfinance</t>
  </si>
  <si>
    <t>Samata</t>
  </si>
  <si>
    <t>RSDC</t>
  </si>
  <si>
    <t>Samudayik</t>
  </si>
  <si>
    <t>National</t>
  </si>
  <si>
    <t>Nepal Grameen</t>
  </si>
  <si>
    <t>Nepal Sewa Microfinance</t>
  </si>
  <si>
    <t>Unnati Microfinance</t>
  </si>
  <si>
    <t>Swadeshi Microfinance</t>
  </si>
  <si>
    <t>Nadep Microfinance</t>
  </si>
  <si>
    <t>Support Microfinance</t>
  </si>
  <si>
    <t>Arambha Microfinance</t>
  </si>
  <si>
    <t>Janasewi Microfinance</t>
  </si>
  <si>
    <t>Choutari</t>
  </si>
  <si>
    <t>Ghodi Ghoda</t>
  </si>
  <si>
    <t>Asha</t>
  </si>
  <si>
    <t>Nepal Agro</t>
  </si>
  <si>
    <t>Creative</t>
  </si>
  <si>
    <t>Ramaroshan</t>
  </si>
  <si>
    <t>Guransh</t>
  </si>
  <si>
    <t>Ganapati</t>
  </si>
  <si>
    <t>Infinity</t>
  </si>
  <si>
    <t>Adhikhola</t>
  </si>
  <si>
    <t>Total</t>
  </si>
  <si>
    <t>CAPITAL FUND</t>
  </si>
  <si>
    <t xml:space="preserve"> </t>
  </si>
  <si>
    <t>1.1. Paid-up Capital</t>
  </si>
  <si>
    <t>1.2. General Reserves</t>
  </si>
  <si>
    <t>n3'ljQ ljsf; a}+sx?sf] ljQlo ;|f]t tyf pkof]usf] ljj/0f</t>
  </si>
  <si>
    <t>1.3. Retained Earning</t>
  </si>
  <si>
    <t xml:space="preserve">                     ?= xhf/df</t>
  </si>
  <si>
    <t>1.3. Others Reserves Fund</t>
  </si>
  <si>
    <t>ljj/0f</t>
  </si>
  <si>
    <t xml:space="preserve"> @)&amp;$ c;f/ d;fGt</t>
  </si>
  <si>
    <t>BORROWINGS</t>
  </si>
  <si>
    <t>;fwg</t>
  </si>
  <si>
    <t>k'FhLsf]if</t>
  </si>
  <si>
    <t>2.1. NRB</t>
  </si>
  <si>
    <t>lgIf]k</t>
  </si>
  <si>
    <t>2.2. Others</t>
  </si>
  <si>
    <t>;fk6L</t>
  </si>
  <si>
    <t>DEPOSITS</t>
  </si>
  <si>
    <t>cGo</t>
  </si>
  <si>
    <t>3.1.Compulsory Deposit</t>
  </si>
  <si>
    <t>gfkmf lx;fa</t>
  </si>
  <si>
    <t>3.2.Optional  Deposit</t>
  </si>
  <si>
    <t>hDdf</t>
  </si>
  <si>
    <t>3.3.Recurring Deposit</t>
  </si>
  <si>
    <t>3.4 Public Deposit</t>
  </si>
  <si>
    <t>pkof]u</t>
  </si>
  <si>
    <t>t/n sf]if</t>
  </si>
  <si>
    <t xml:space="preserve">     3.4.1. Saving</t>
  </si>
  <si>
    <t>nufgL</t>
  </si>
  <si>
    <t xml:space="preserve">     3.4.2. Fixed</t>
  </si>
  <si>
    <t>shf{ tyf ;fk6</t>
  </si>
  <si>
    <t>3.5. Other Deposit</t>
  </si>
  <si>
    <t xml:space="preserve">cGo </t>
  </si>
  <si>
    <t>Bills Payable</t>
  </si>
  <si>
    <t>gf]S;fg lx;fa</t>
  </si>
  <si>
    <t>5.1.Sundry Creditors</t>
  </si>
  <si>
    <t>5.2.Pension &amp; Gratuity Fund</t>
  </si>
  <si>
    <t>5.3.Staff Provident Fund</t>
  </si>
  <si>
    <t>5.4.Staff Welfare Fund</t>
  </si>
  <si>
    <t>5.5.Staff Training Fund</t>
  </si>
  <si>
    <t>5.6.Provision for staff bonus</t>
  </si>
  <si>
    <t>5.7.Payable to Cumulative leave of staff</t>
  </si>
  <si>
    <t>5.8.Proposed &amp; Payable Dividend</t>
  </si>
  <si>
    <t>5.9.Provision for Income Tax</t>
  </si>
  <si>
    <t>5.10.Loan Loss Provision</t>
  </si>
  <si>
    <t>5.11.Interest Suspense a/c</t>
  </si>
  <si>
    <t>5.12.Others</t>
  </si>
  <si>
    <t>Reconcillation A/c</t>
  </si>
  <si>
    <t>Profit &amp; Loss A/c</t>
  </si>
  <si>
    <t>TOTAL LIABILITIES</t>
  </si>
  <si>
    <t>Cash Balance</t>
  </si>
  <si>
    <t xml:space="preserve"> Bank Balance</t>
  </si>
  <si>
    <t>2.1.In Nepal Rastra Bank</t>
  </si>
  <si>
    <t>2.2.in "A"Class Licensed Institution</t>
  </si>
  <si>
    <t>2.3.in "Kha"Class Licensed Institution</t>
  </si>
  <si>
    <t>2.4.in "Ga"Class Licensed Institution</t>
  </si>
  <si>
    <t>2.5.In Other Financial Institutions</t>
  </si>
  <si>
    <t>Money at Call</t>
  </si>
  <si>
    <t>INVESTMENT IN SECURITIES</t>
  </si>
  <si>
    <t>4.1 Nepal Government Securities</t>
  </si>
  <si>
    <t xml:space="preserve">4.2.NRB Bond  </t>
  </si>
  <si>
    <t xml:space="preserve">4.3.Non Financial Govt. Ins. </t>
  </si>
  <si>
    <t>4.4.Other Non-Fin Ins.</t>
  </si>
  <si>
    <t>SHARE &amp; OTHER INVESTMENT</t>
  </si>
  <si>
    <t>5.1. Investment in Share</t>
  </si>
  <si>
    <t>5.2. Investment in Other</t>
  </si>
  <si>
    <t>LOANS &amp; ADVANCES</t>
  </si>
  <si>
    <t>6.1. Institutional</t>
  </si>
  <si>
    <t>6.2. Individual</t>
  </si>
  <si>
    <t>FIXED ASSETS</t>
  </si>
  <si>
    <t>7.1.Land</t>
  </si>
  <si>
    <t>7.2.Building</t>
  </si>
  <si>
    <t>7.3.Furniture</t>
  </si>
  <si>
    <t>7.4.Vehicles</t>
  </si>
  <si>
    <t>7.5.Computers &amp; Mechineries</t>
  </si>
  <si>
    <t>7.8.Other fixed assets</t>
  </si>
  <si>
    <t>OTHER ASSETS</t>
  </si>
  <si>
    <t>8.1.Accrued Interest</t>
  </si>
  <si>
    <t>8.2.Stationary Stock</t>
  </si>
  <si>
    <t>8.3.Staff Loans &amp; Adv.</t>
  </si>
  <si>
    <t>8.4.Sundry Debtors</t>
  </si>
  <si>
    <t>8.5.Prepaid Expenses</t>
  </si>
  <si>
    <t>8.6.Cash In Transit</t>
  </si>
  <si>
    <t>8.7.Tax in Advance</t>
  </si>
  <si>
    <t>8.8.Others</t>
  </si>
  <si>
    <t>Expenses not Written off</t>
  </si>
  <si>
    <t>Non Banking Assets</t>
  </si>
  <si>
    <t>Reconcillation Account</t>
  </si>
  <si>
    <t>TOTAL ASSETS</t>
  </si>
  <si>
    <t>Other Liabilities &amp; Provision</t>
  </si>
  <si>
    <t xml:space="preserve">Unaudited Balance Sheet of MFDB  At the end of Asar 2074                     (In thousand)        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</si>
</sst>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Optima"/>
      <family val="2"/>
    </font>
    <font>
      <sz val="11"/>
      <color indexed="8"/>
      <name val="Calibri"/>
      <family val="2"/>
    </font>
    <font>
      <sz val="11"/>
      <name val="Optima"/>
      <family val="2"/>
    </font>
    <font>
      <b/>
      <sz val="10"/>
      <name val="Optima"/>
    </font>
    <font>
      <b/>
      <u/>
      <sz val="10"/>
      <name val="Optima"/>
      <family val="2"/>
    </font>
    <font>
      <sz val="16"/>
      <name val="Preeti"/>
    </font>
    <font>
      <b/>
      <sz val="16"/>
      <name val="Preeti"/>
    </font>
    <font>
      <sz val="12"/>
      <name val="FONTASY_ HIMALI_ TT"/>
      <family val="5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double">
        <color indexed="8"/>
      </left>
      <right/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1" applyFont="1" applyFill="1" applyAlignment="1" applyProtection="1">
      <alignment horizontal="center"/>
    </xf>
    <xf numFmtId="0" fontId="2" fillId="0" borderId="0" xfId="1" applyFont="1"/>
    <xf numFmtId="0" fontId="4" fillId="0" borderId="0" xfId="2" applyFont="1"/>
    <xf numFmtId="0" fontId="2" fillId="0" borderId="0" xfId="1" applyNumberFormat="1" applyFont="1" applyFill="1" applyAlignment="1" applyProtection="1">
      <alignment horizontal="center" vertical="center"/>
    </xf>
    <xf numFmtId="43" fontId="2" fillId="0" borderId="0" xfId="1" applyNumberFormat="1" applyFont="1" applyFill="1" applyAlignment="1" applyProtection="1">
      <alignment horizontal="center" vertical="center"/>
    </xf>
    <xf numFmtId="43" fontId="2" fillId="0" borderId="0" xfId="1" applyNumberFormat="1" applyFont="1"/>
    <xf numFmtId="0" fontId="2" fillId="0" borderId="0" xfId="1" applyNumberFormat="1" applyFont="1" applyFill="1" applyAlignment="1" applyProtection="1">
      <alignment horizontal="left" vertical="center" wrapText="1"/>
    </xf>
    <xf numFmtId="43" fontId="2" fillId="0" borderId="0" xfId="1" applyNumberFormat="1" applyFont="1" applyFill="1" applyAlignment="1" applyProtection="1">
      <alignment horizontal="center" vertical="center" wrapText="1"/>
    </xf>
    <xf numFmtId="0" fontId="2" fillId="0" borderId="0" xfId="1" applyNumberFormat="1" applyFont="1" applyFill="1" applyAlignment="1" applyProtection="1">
      <alignment horizontal="center" vertical="center" wrapText="1"/>
    </xf>
    <xf numFmtId="0" fontId="6" fillId="0" borderId="0" xfId="1" applyNumberFormat="1" applyFont="1" applyFill="1" applyBorder="1" applyAlignment="1" applyProtection="1">
      <alignment horizontal="center" vertical="center"/>
    </xf>
    <xf numFmtId="0" fontId="2" fillId="0" borderId="0" xfId="1" applyFont="1" applyFill="1" applyProtection="1"/>
    <xf numFmtId="43" fontId="2" fillId="0" borderId="0" xfId="1" applyNumberFormat="1" applyFont="1" applyFill="1" applyProtection="1"/>
    <xf numFmtId="0" fontId="2" fillId="0" borderId="2" xfId="1" applyNumberFormat="1" applyFont="1" applyFill="1" applyBorder="1" applyAlignment="1" applyProtection="1">
      <alignment horizontal="center" vertical="center"/>
    </xf>
    <xf numFmtId="0" fontId="2" fillId="2" borderId="2" xfId="1" applyNumberFormat="1" applyFont="1" applyFill="1" applyBorder="1" applyAlignment="1" applyProtection="1">
      <alignment horizontal="center"/>
    </xf>
    <xf numFmtId="0" fontId="2" fillId="2" borderId="11" xfId="1" applyNumberFormat="1" applyFont="1" applyFill="1" applyBorder="1" applyProtection="1"/>
    <xf numFmtId="43" fontId="2" fillId="2" borderId="2" xfId="3" applyFont="1" applyFill="1" applyBorder="1" applyProtection="1"/>
    <xf numFmtId="43" fontId="2" fillId="2" borderId="7" xfId="3" applyFont="1" applyFill="1" applyBorder="1" applyProtection="1"/>
    <xf numFmtId="0" fontId="2" fillId="0" borderId="12" xfId="1" applyNumberFormat="1" applyFont="1" applyFill="1" applyBorder="1" applyAlignment="1" applyProtection="1">
      <alignment horizontal="center"/>
    </xf>
    <xf numFmtId="0" fontId="2" fillId="0" borderId="13" xfId="1" applyNumberFormat="1" applyFont="1" applyFill="1" applyBorder="1" applyProtection="1"/>
    <xf numFmtId="43" fontId="2" fillId="0" borderId="14" xfId="3" applyFont="1" applyFill="1" applyBorder="1" applyProtection="1">
      <protection locked="0"/>
    </xf>
    <xf numFmtId="43" fontId="2" fillId="0" borderId="7" xfId="3" applyFont="1" applyFill="1" applyBorder="1" applyProtection="1">
      <protection locked="0"/>
    </xf>
    <xf numFmtId="0" fontId="2" fillId="0" borderId="3" xfId="1" applyNumberFormat="1" applyFont="1" applyFill="1" applyBorder="1" applyAlignment="1" applyProtection="1">
      <alignment horizontal="center"/>
    </xf>
    <xf numFmtId="0" fontId="2" fillId="0" borderId="3" xfId="1" applyNumberFormat="1" applyFont="1" applyFill="1" applyBorder="1" applyProtection="1"/>
    <xf numFmtId="43" fontId="2" fillId="0" borderId="3" xfId="3" applyFont="1" applyFill="1" applyBorder="1" applyProtection="1">
      <protection locked="0"/>
    </xf>
    <xf numFmtId="0" fontId="2" fillId="0" borderId="10" xfId="1" applyNumberFormat="1" applyFont="1" applyFill="1" applyBorder="1" applyAlignment="1" applyProtection="1">
      <alignment horizontal="center"/>
    </xf>
    <xf numFmtId="0" fontId="1" fillId="0" borderId="2" xfId="1" applyFont="1" applyBorder="1"/>
    <xf numFmtId="0" fontId="7" fillId="0" borderId="2" xfId="2" applyFont="1" applyBorder="1"/>
    <xf numFmtId="0" fontId="8" fillId="0" borderId="2" xfId="2" applyFont="1" applyBorder="1"/>
    <xf numFmtId="0" fontId="1" fillId="0" borderId="0" xfId="1" applyFont="1"/>
    <xf numFmtId="0" fontId="2" fillId="2" borderId="2" xfId="1" applyNumberFormat="1" applyFont="1" applyFill="1" applyBorder="1" applyProtection="1"/>
    <xf numFmtId="1" fontId="9" fillId="0" borderId="2" xfId="1" applyNumberFormat="1" applyFont="1" applyBorder="1"/>
    <xf numFmtId="43" fontId="2" fillId="0" borderId="15" xfId="3" applyFont="1" applyFill="1" applyBorder="1" applyProtection="1">
      <protection locked="0"/>
    </xf>
    <xf numFmtId="0" fontId="2" fillId="2" borderId="7" xfId="1" applyNumberFormat="1" applyFont="1" applyFill="1" applyBorder="1" applyAlignment="1" applyProtection="1">
      <alignment horizontal="center"/>
    </xf>
    <xf numFmtId="0" fontId="2" fillId="2" borderId="7" xfId="1" applyNumberFormat="1" applyFont="1" applyFill="1" applyBorder="1" applyProtection="1"/>
    <xf numFmtId="0" fontId="2" fillId="0" borderId="7" xfId="1" applyNumberFormat="1" applyFont="1" applyFill="1" applyBorder="1" applyAlignment="1" applyProtection="1">
      <alignment horizontal="center"/>
    </xf>
    <xf numFmtId="0" fontId="2" fillId="0" borderId="7" xfId="1" applyNumberFormat="1" applyFont="1" applyFill="1" applyBorder="1" applyProtection="1"/>
    <xf numFmtId="0" fontId="2" fillId="0" borderId="12" xfId="1" applyNumberFormat="1" applyFont="1" applyFill="1" applyBorder="1" applyProtection="1"/>
    <xf numFmtId="43" fontId="2" fillId="0" borderId="12" xfId="3" applyFont="1" applyFill="1" applyBorder="1" applyProtection="1">
      <protection locked="0"/>
    </xf>
    <xf numFmtId="0" fontId="2" fillId="0" borderId="10" xfId="1" applyNumberFormat="1" applyFont="1" applyFill="1" applyBorder="1" applyProtection="1"/>
    <xf numFmtId="43" fontId="2" fillId="0" borderId="10" xfId="3" applyFont="1" applyFill="1" applyBorder="1" applyProtection="1">
      <protection locked="0"/>
    </xf>
    <xf numFmtId="0" fontId="2" fillId="0" borderId="0" xfId="1" applyNumberFormat="1" applyFont="1" applyFill="1" applyBorder="1" applyProtection="1"/>
    <xf numFmtId="43" fontId="2" fillId="0" borderId="2" xfId="3" applyFont="1" applyFill="1" applyBorder="1" applyProtection="1">
      <protection locked="0"/>
    </xf>
    <xf numFmtId="0" fontId="2" fillId="0" borderId="12" xfId="1" applyFont="1" applyFill="1" applyBorder="1" applyAlignment="1" applyProtection="1">
      <alignment horizontal="center"/>
    </xf>
    <xf numFmtId="0" fontId="2" fillId="0" borderId="4" xfId="1" applyFont="1" applyFill="1" applyBorder="1" applyAlignment="1" applyProtection="1">
      <alignment horizontal="left"/>
    </xf>
    <xf numFmtId="43" fontId="2" fillId="0" borderId="13" xfId="3" applyFont="1" applyFill="1" applyBorder="1" applyProtection="1">
      <protection locked="0"/>
    </xf>
    <xf numFmtId="1" fontId="4" fillId="0" borderId="0" xfId="2" applyNumberFormat="1" applyFont="1"/>
    <xf numFmtId="0" fontId="2" fillId="0" borderId="10" xfId="1" applyFont="1" applyFill="1" applyBorder="1" applyAlignment="1" applyProtection="1">
      <alignment horizontal="center"/>
    </xf>
    <xf numFmtId="0" fontId="2" fillId="0" borderId="9" xfId="1" applyFont="1" applyFill="1" applyBorder="1" applyAlignment="1" applyProtection="1">
      <alignment horizontal="left"/>
    </xf>
    <xf numFmtId="43" fontId="2" fillId="0" borderId="16" xfId="3" applyFont="1" applyFill="1" applyBorder="1" applyProtection="1">
      <protection locked="0"/>
    </xf>
    <xf numFmtId="1" fontId="2" fillId="0" borderId="2" xfId="1" applyNumberFormat="1" applyFont="1" applyFill="1" applyBorder="1" applyAlignment="1" applyProtection="1">
      <alignment horizontal="center"/>
    </xf>
    <xf numFmtId="2" fontId="2" fillId="0" borderId="11" xfId="1" applyNumberFormat="1" applyFont="1" applyFill="1" applyBorder="1" applyProtection="1"/>
    <xf numFmtId="0" fontId="2" fillId="0" borderId="2" xfId="1" applyNumberFormat="1" applyFont="1" applyFill="1" applyBorder="1" applyAlignment="1" applyProtection="1">
      <alignment horizontal="center"/>
    </xf>
    <xf numFmtId="0" fontId="2" fillId="0" borderId="11" xfId="1" applyNumberFormat="1" applyFont="1" applyFill="1" applyBorder="1" applyProtection="1"/>
    <xf numFmtId="43" fontId="2" fillId="3" borderId="15" xfId="3" applyFont="1" applyFill="1" applyBorder="1" applyProtection="1"/>
    <xf numFmtId="43" fontId="2" fillId="3" borderId="2" xfId="3" applyFont="1" applyFill="1" applyBorder="1" applyProtection="1"/>
    <xf numFmtId="0" fontId="2" fillId="0" borderId="18" xfId="1" applyNumberFormat="1" applyFont="1" applyFill="1" applyBorder="1" applyProtection="1"/>
    <xf numFmtId="43" fontId="2" fillId="0" borderId="18" xfId="3" applyFont="1" applyFill="1" applyBorder="1" applyProtection="1">
      <protection locked="0"/>
    </xf>
    <xf numFmtId="0" fontId="2" fillId="0" borderId="16" xfId="1" applyNumberFormat="1" applyFont="1" applyFill="1" applyBorder="1" applyProtection="1"/>
    <xf numFmtId="0" fontId="2" fillId="2" borderId="2" xfId="1" applyNumberFormat="1" applyFont="1" applyFill="1" applyBorder="1" applyAlignment="1" applyProtection="1">
      <alignment horizontal="left"/>
    </xf>
    <xf numFmtId="43" fontId="4" fillId="0" borderId="0" xfId="2" applyNumberFormat="1" applyFont="1"/>
    <xf numFmtId="0" fontId="2" fillId="0" borderId="13" xfId="1" applyNumberFormat="1" applyFont="1" applyFill="1" applyBorder="1" applyAlignment="1" applyProtection="1">
      <alignment horizontal="left"/>
    </xf>
    <xf numFmtId="0" fontId="2" fillId="0" borderId="13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>
      <alignment horizontal="left"/>
    </xf>
    <xf numFmtId="0" fontId="2" fillId="0" borderId="4" xfId="1" applyFont="1" applyFill="1" applyBorder="1" applyProtection="1"/>
    <xf numFmtId="0" fontId="2" fillId="0" borderId="1" xfId="1" applyNumberFormat="1" applyFont="1" applyFill="1" applyBorder="1" applyAlignment="1" applyProtection="1">
      <alignment horizontal="left"/>
    </xf>
    <xf numFmtId="43" fontId="2" fillId="0" borderId="19" xfId="3" applyFont="1" applyFill="1" applyBorder="1" applyProtection="1">
      <protection locked="0"/>
    </xf>
    <xf numFmtId="0" fontId="2" fillId="0" borderId="2" xfId="1" applyFont="1" applyFill="1" applyBorder="1" applyProtection="1"/>
    <xf numFmtId="0" fontId="2" fillId="0" borderId="2" xfId="1" applyNumberFormat="1" applyFont="1" applyFill="1" applyBorder="1" applyAlignment="1" applyProtection="1">
      <alignment horizontal="left"/>
    </xf>
    <xf numFmtId="0" fontId="8" fillId="0" borderId="0" xfId="2" applyFont="1" applyAlignment="1">
      <alignment horizontal="center"/>
    </xf>
    <xf numFmtId="0" fontId="2" fillId="3" borderId="17" xfId="1" applyNumberFormat="1" applyFont="1" applyFill="1" applyBorder="1" applyAlignment="1" applyProtection="1">
      <alignment horizontal="center"/>
    </xf>
    <xf numFmtId="0" fontId="2" fillId="3" borderId="4" xfId="1" applyNumberFormat="1" applyFont="1" applyFill="1" applyBorder="1" applyAlignment="1" applyProtection="1">
      <alignment horizontal="center"/>
    </xf>
    <xf numFmtId="0" fontId="2" fillId="3" borderId="2" xfId="1" applyNumberFormat="1" applyFont="1" applyFill="1" applyBorder="1" applyAlignment="1" applyProtection="1">
      <alignment horizontal="center"/>
    </xf>
    <xf numFmtId="0" fontId="2" fillId="0" borderId="7" xfId="1" applyNumberFormat="1" applyFont="1" applyFill="1" applyBorder="1" applyAlignment="1" applyProtection="1">
      <alignment horizontal="center" vertical="center" wrapText="1" shrinkToFit="1"/>
    </xf>
    <xf numFmtId="0" fontId="2" fillId="0" borderId="10" xfId="1" applyNumberFormat="1" applyFont="1" applyFill="1" applyBorder="1" applyAlignment="1" applyProtection="1">
      <alignment horizontal="center" vertical="center" wrapText="1" shrinkToFit="1"/>
    </xf>
    <xf numFmtId="0" fontId="2" fillId="0" borderId="2" xfId="1" applyNumberFormat="1" applyFont="1" applyFill="1" applyBorder="1" applyAlignment="1" applyProtection="1">
      <alignment horizontal="center" vertical="center" wrapText="1" shrinkToFit="1"/>
    </xf>
    <xf numFmtId="0" fontId="2" fillId="0" borderId="2" xfId="1" applyFont="1" applyFill="1" applyBorder="1" applyAlignment="1" applyProtection="1">
      <alignment wrapText="1" shrinkToFit="1"/>
    </xf>
    <xf numFmtId="0" fontId="7" fillId="0" borderId="0" xfId="2" applyFont="1" applyAlignment="1">
      <alignment horizontal="center"/>
    </xf>
    <xf numFmtId="0" fontId="2" fillId="0" borderId="7" xfId="1" applyNumberFormat="1" applyFont="1" applyFill="1" applyBorder="1" applyAlignment="1" applyProtection="1">
      <alignment horizontal="center" vertical="center" shrinkToFit="1"/>
    </xf>
    <xf numFmtId="0" fontId="2" fillId="0" borderId="10" xfId="1" applyNumberFormat="1" applyFont="1" applyFill="1" applyBorder="1" applyAlignment="1" applyProtection="1">
      <alignment horizontal="center" vertical="center" shrinkToFit="1"/>
    </xf>
    <xf numFmtId="0" fontId="2" fillId="0" borderId="7" xfId="1" applyNumberFormat="1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5" xfId="1" applyNumberFormat="1" applyFont="1" applyFill="1" applyBorder="1" applyAlignment="1" applyProtection="1">
      <alignment horizontal="center" vertical="center" wrapText="1" shrinkToFit="1"/>
    </xf>
    <xf numFmtId="0" fontId="2" fillId="0" borderId="5" xfId="1" applyFont="1" applyFill="1" applyBorder="1" applyAlignment="1" applyProtection="1">
      <alignment wrapText="1" shrinkToFit="1"/>
    </xf>
    <xf numFmtId="0" fontId="2" fillId="0" borderId="6" xfId="1" applyNumberFormat="1" applyFont="1" applyFill="1" applyBorder="1" applyAlignment="1" applyProtection="1">
      <alignment horizontal="center" vertical="center" wrapText="1" shrinkToFit="1"/>
    </xf>
    <xf numFmtId="0" fontId="2" fillId="0" borderId="9" xfId="1" applyNumberFormat="1" applyFont="1" applyFill="1" applyBorder="1" applyAlignment="1" applyProtection="1">
      <alignment horizontal="center" vertical="center" wrapText="1" shrinkToFit="1"/>
    </xf>
    <xf numFmtId="0" fontId="2" fillId="0" borderId="0" xfId="1" applyFont="1" applyFill="1" applyAlignment="1" applyProtection="1">
      <alignment horizontal="center" wrapText="1"/>
    </xf>
    <xf numFmtId="0" fontId="2" fillId="0" borderId="0" xfId="1" applyNumberFormat="1" applyFont="1" applyFill="1" applyAlignment="1" applyProtection="1">
      <alignment horizontal="center" vertical="center" wrapText="1"/>
    </xf>
    <xf numFmtId="0" fontId="2" fillId="0" borderId="3" xfId="1" applyNumberFormat="1" applyFont="1" applyFill="1" applyBorder="1" applyAlignment="1" applyProtection="1">
      <alignment horizontal="center" vertical="center" wrapText="1" shrinkToFit="1"/>
    </xf>
    <xf numFmtId="0" fontId="2" fillId="0" borderId="4" xfId="1" applyFont="1" applyFill="1" applyBorder="1" applyAlignment="1" applyProtection="1">
      <alignment wrapText="1" shrinkToFit="1"/>
    </xf>
    <xf numFmtId="0" fontId="2" fillId="0" borderId="8" xfId="1" applyFont="1" applyFill="1" applyBorder="1" applyAlignment="1" applyProtection="1">
      <alignment wrapText="1" shrinkToFit="1"/>
    </xf>
    <xf numFmtId="0" fontId="2" fillId="0" borderId="9" xfId="1" applyFont="1" applyFill="1" applyBorder="1" applyAlignment="1" applyProtection="1">
      <alignment wrapText="1" shrinkToFit="1"/>
    </xf>
    <xf numFmtId="2" fontId="2" fillId="0" borderId="2" xfId="1" applyNumberFormat="1" applyFont="1" applyFill="1" applyBorder="1" applyAlignment="1" applyProtection="1">
      <alignment horizontal="center" vertical="center" wrapText="1" shrinkToFit="1"/>
    </xf>
    <xf numFmtId="2" fontId="2" fillId="0" borderId="2" xfId="1" applyNumberFormat="1" applyFont="1" applyFill="1" applyBorder="1" applyAlignment="1" applyProtection="1">
      <alignment wrapText="1" shrinkToFit="1"/>
    </xf>
    <xf numFmtId="0" fontId="5" fillId="0" borderId="1" xfId="1" applyNumberFormat="1" applyFont="1" applyFill="1" applyBorder="1" applyAlignment="1" applyProtection="1">
      <alignment horizontal="left" vertical="center" wrapText="1"/>
    </xf>
  </cellXfs>
  <cellStyles count="4">
    <cellStyle name="Comma 2" xfId="3"/>
    <cellStyle name="Normal" xfId="0" builtinId="0"/>
    <cellStyle name="Normal 2" xfId="1"/>
    <cellStyle name="Normal_Sources_&amp;_Uses_of_MFDB_2070_12_30 (8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%20Asar%20Quarterly%202074%20Fina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72 Chait"/>
      <sheetName val="2073 Chait"/>
      <sheetName val="2072 Asar"/>
      <sheetName val="2073 Asaar"/>
      <sheetName val="2074 Asar"/>
      <sheetName val="Table C. Qtr"/>
      <sheetName val="Difference"/>
      <sheetName val="1.1 Posting"/>
      <sheetName val="1.2 Posting"/>
      <sheetName val="2.1 Posting"/>
      <sheetName val="9.1 Posting"/>
      <sheetName val="9.5 Posting"/>
      <sheetName val="9.7 Posting "/>
      <sheetName val="17.1 Posting"/>
      <sheetName val="Sources &amp; Usages Formulla 74.3"/>
      <sheetName val="Progress (IT)"/>
      <sheetName val="Progress (Formulla)"/>
      <sheetName val="Progress (Branch Print)"/>
      <sheetName val="Sources and Uses 73.12 (For IT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BA7" t="str">
            <v>51. Swabhiman MF</v>
          </cell>
          <cell r="BB7" t="str">
            <v>52. Sparsh</v>
          </cell>
          <cell r="BC7" t="str">
            <v>53. Sabaiko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O81"/>
  <sheetViews>
    <sheetView tabSelected="1" topLeftCell="AV1" workbookViewId="0">
      <selection activeCell="BI10" sqref="BI10"/>
    </sheetView>
  </sheetViews>
  <sheetFormatPr defaultRowHeight="14.25"/>
  <cols>
    <col min="1" max="1" width="3" style="3" bestFit="1" customWidth="1"/>
    <col min="2" max="2" width="37.7109375" style="3" bestFit="1" customWidth="1"/>
    <col min="3" max="3" width="14" style="3" bestFit="1" customWidth="1"/>
    <col min="4" max="5" width="12.85546875" style="3" bestFit="1" customWidth="1"/>
    <col min="6" max="6" width="14" style="3" bestFit="1" customWidth="1"/>
    <col min="7" max="7" width="19.85546875" style="3" bestFit="1" customWidth="1"/>
    <col min="8" max="8" width="15.7109375" style="3" bestFit="1" customWidth="1"/>
    <col min="9" max="9" width="13.140625" style="3" bestFit="1" customWidth="1"/>
    <col min="10" max="10" width="17" style="3" bestFit="1" customWidth="1"/>
    <col min="11" max="11" width="12.5703125" style="3" bestFit="1" customWidth="1"/>
    <col min="12" max="12" width="14" style="3" bestFit="1" customWidth="1"/>
    <col min="13" max="13" width="16" style="3" bestFit="1" customWidth="1"/>
    <col min="14" max="14" width="12.85546875" style="3" bestFit="1" customWidth="1"/>
    <col min="15" max="15" width="13.5703125" style="3" bestFit="1" customWidth="1"/>
    <col min="16" max="17" width="14" style="3" bestFit="1" customWidth="1"/>
    <col min="18" max="18" width="11.28515625" style="3" bestFit="1" customWidth="1"/>
    <col min="19" max="19" width="20" style="3" bestFit="1" customWidth="1"/>
    <col min="20" max="20" width="17.28515625" style="3" bestFit="1" customWidth="1"/>
    <col min="21" max="23" width="11.28515625" style="3" bestFit="1" customWidth="1"/>
    <col min="24" max="26" width="12.85546875" style="3" bestFit="1" customWidth="1"/>
    <col min="27" max="27" width="11.28515625" style="3" bestFit="1" customWidth="1"/>
    <col min="28" max="28" width="12.85546875" style="3" bestFit="1" customWidth="1"/>
    <col min="29" max="29" width="11.28515625" style="3" bestFit="1" customWidth="1"/>
    <col min="30" max="30" width="18.140625" style="3" bestFit="1" customWidth="1"/>
    <col min="31" max="32" width="11.28515625" style="3" bestFit="1" customWidth="1"/>
    <col min="33" max="34" width="12.85546875" style="3" bestFit="1" customWidth="1"/>
    <col min="35" max="35" width="15.42578125" style="3" bestFit="1" customWidth="1"/>
    <col min="36" max="36" width="24.7109375" style="3" bestFit="1" customWidth="1"/>
    <col min="37" max="37" width="19.42578125" style="3" bestFit="1" customWidth="1"/>
    <col min="38" max="38" width="22.5703125" style="3" bestFit="1" customWidth="1"/>
    <col min="39" max="39" width="19.42578125" style="3" bestFit="1" customWidth="1"/>
    <col min="40" max="40" width="20.7109375" style="3" bestFit="1" customWidth="1"/>
    <col min="41" max="41" width="22" style="3" bestFit="1" customWidth="1"/>
    <col min="42" max="42" width="22.28515625" style="3" bestFit="1" customWidth="1"/>
    <col min="43" max="43" width="11.28515625" style="3" bestFit="1" customWidth="1"/>
    <col min="44" max="44" width="13.140625" style="3" bestFit="1" customWidth="1"/>
    <col min="45" max="46" width="11.28515625" style="3" bestFit="1" customWidth="1"/>
    <col min="47" max="47" width="10.28515625" style="3" bestFit="1" customWidth="1"/>
    <col min="48" max="48" width="12.42578125" style="3" bestFit="1" customWidth="1"/>
    <col min="49" max="52" width="11.28515625" style="3" bestFit="1" customWidth="1"/>
    <col min="53" max="53" width="18.5703125" style="3" bestFit="1" customWidth="1"/>
    <col min="54" max="54" width="10.42578125" style="3" bestFit="1" customWidth="1"/>
    <col min="55" max="55" width="11.5703125" style="3" bestFit="1" customWidth="1"/>
    <col min="56" max="60" width="5.140625" style="3" hidden="1" customWidth="1"/>
    <col min="61" max="61" width="15" style="3" bestFit="1" customWidth="1"/>
    <col min="62" max="62" width="9.140625" style="3"/>
    <col min="63" max="63" width="0" style="3" hidden="1" customWidth="1"/>
    <col min="64" max="64" width="7.5703125" style="3" bestFit="1" customWidth="1"/>
    <col min="65" max="65" width="15.5703125" style="3" bestFit="1" customWidth="1"/>
    <col min="66" max="66" width="23.140625" style="3" bestFit="1" customWidth="1"/>
    <col min="67" max="16384" width="9.140625" style="3"/>
  </cols>
  <sheetData>
    <row r="1" spans="1:67">
      <c r="A1" s="86" t="s">
        <v>0</v>
      </c>
      <c r="B1" s="86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</row>
    <row r="2" spans="1:67">
      <c r="A2" s="86" t="s">
        <v>1</v>
      </c>
      <c r="B2" s="86"/>
      <c r="C2" s="1"/>
      <c r="D2" s="1"/>
      <c r="E2" s="1"/>
      <c r="F2" s="1"/>
      <c r="G2" s="1"/>
      <c r="H2" s="1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</row>
    <row r="3" spans="1:67">
      <c r="A3" s="87"/>
      <c r="B3" s="87"/>
      <c r="C3" s="4"/>
      <c r="D3" s="5"/>
      <c r="E3" s="5"/>
      <c r="F3" s="4"/>
      <c r="G3" s="4"/>
      <c r="H3" s="5"/>
      <c r="I3" s="4"/>
      <c r="J3" s="6"/>
      <c r="K3" s="2"/>
      <c r="L3" s="2"/>
      <c r="M3" s="6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</row>
    <row r="4" spans="1:67">
      <c r="A4" s="87" t="s">
        <v>2</v>
      </c>
      <c r="B4" s="87"/>
      <c r="C4" s="7"/>
      <c r="D4" s="7"/>
      <c r="E4" s="7"/>
      <c r="F4" s="8"/>
      <c r="G4" s="8"/>
      <c r="H4" s="8"/>
      <c r="I4" s="9"/>
      <c r="J4" s="2"/>
      <c r="K4" s="2"/>
      <c r="L4" s="2"/>
      <c r="M4" s="2"/>
      <c r="N4" s="2"/>
      <c r="O4" s="2"/>
      <c r="P4" s="6"/>
      <c r="Q4" s="2"/>
      <c r="R4" s="6"/>
      <c r="S4" s="2"/>
      <c r="T4" s="6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</row>
    <row r="5" spans="1:67" ht="15" customHeight="1">
      <c r="A5" s="94" t="s">
        <v>145</v>
      </c>
      <c r="B5" s="94"/>
      <c r="C5" s="94"/>
      <c r="D5" s="94"/>
      <c r="E5" s="94"/>
      <c r="F5" s="10"/>
      <c r="G5" s="10"/>
      <c r="H5" s="10"/>
      <c r="I5" s="10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2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</row>
    <row r="6" spans="1:67">
      <c r="A6" s="13"/>
      <c r="B6" s="13"/>
      <c r="C6" s="13">
        <v>1</v>
      </c>
      <c r="D6" s="13">
        <v>2</v>
      </c>
      <c r="E6" s="13">
        <v>3</v>
      </c>
      <c r="F6" s="13">
        <v>4</v>
      </c>
      <c r="G6" s="13">
        <v>5</v>
      </c>
      <c r="H6" s="13">
        <v>6</v>
      </c>
      <c r="I6" s="13">
        <v>7</v>
      </c>
      <c r="J6" s="13">
        <v>8</v>
      </c>
      <c r="K6" s="13">
        <v>9</v>
      </c>
      <c r="L6" s="13">
        <v>10</v>
      </c>
      <c r="M6" s="13">
        <v>11</v>
      </c>
      <c r="N6" s="13">
        <v>12</v>
      </c>
      <c r="O6" s="13">
        <v>13</v>
      </c>
      <c r="P6" s="13">
        <v>14</v>
      </c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  <c r="X6" s="13">
        <v>22</v>
      </c>
      <c r="Y6" s="13">
        <v>23</v>
      </c>
      <c r="Z6" s="13">
        <v>24</v>
      </c>
      <c r="AA6" s="13">
        <v>25</v>
      </c>
      <c r="AB6" s="13">
        <v>26</v>
      </c>
      <c r="AC6" s="13">
        <v>27</v>
      </c>
      <c r="AD6" s="13">
        <v>28</v>
      </c>
      <c r="AE6" s="13">
        <v>29</v>
      </c>
      <c r="AF6" s="13">
        <v>30</v>
      </c>
      <c r="AG6" s="13">
        <v>31</v>
      </c>
      <c r="AH6" s="13">
        <v>32</v>
      </c>
      <c r="AI6" s="13">
        <v>33</v>
      </c>
      <c r="AJ6" s="13">
        <v>34</v>
      </c>
      <c r="AK6" s="13">
        <v>35</v>
      </c>
      <c r="AL6" s="13">
        <v>36</v>
      </c>
      <c r="AM6" s="13">
        <v>37</v>
      </c>
      <c r="AN6" s="13">
        <v>38</v>
      </c>
      <c r="AO6" s="13">
        <v>39</v>
      </c>
      <c r="AP6" s="13">
        <v>40</v>
      </c>
      <c r="AQ6" s="13">
        <v>41</v>
      </c>
      <c r="AR6" s="13">
        <v>42</v>
      </c>
      <c r="AS6" s="13">
        <v>43</v>
      </c>
      <c r="AT6" s="13">
        <v>44</v>
      </c>
      <c r="AU6" s="13">
        <v>45</v>
      </c>
      <c r="AV6" s="13">
        <v>46</v>
      </c>
      <c r="AW6" s="13">
        <v>47</v>
      </c>
      <c r="AX6" s="13">
        <v>48</v>
      </c>
      <c r="AY6" s="13">
        <v>49</v>
      </c>
      <c r="AZ6" s="13">
        <v>50</v>
      </c>
      <c r="BA6" s="13">
        <v>51</v>
      </c>
      <c r="BB6" s="13">
        <v>52</v>
      </c>
      <c r="BC6" s="13">
        <v>53</v>
      </c>
      <c r="BD6" s="13">
        <v>54</v>
      </c>
      <c r="BE6" s="13">
        <v>55</v>
      </c>
      <c r="BF6" s="13">
        <v>56</v>
      </c>
      <c r="BG6" s="13">
        <v>57</v>
      </c>
      <c r="BH6" s="13">
        <v>58</v>
      </c>
      <c r="BI6" s="13"/>
    </row>
    <row r="7" spans="1:67">
      <c r="A7" s="88" t="s">
        <v>3</v>
      </c>
      <c r="B7" s="89"/>
      <c r="C7" s="75" t="s">
        <v>4</v>
      </c>
      <c r="D7" s="75" t="s">
        <v>5</v>
      </c>
      <c r="E7" s="75" t="s">
        <v>6</v>
      </c>
      <c r="F7" s="92" t="s">
        <v>7</v>
      </c>
      <c r="G7" s="92" t="s">
        <v>8</v>
      </c>
      <c r="H7" s="75" t="s">
        <v>9</v>
      </c>
      <c r="I7" s="75" t="s">
        <v>10</v>
      </c>
      <c r="J7" s="75" t="s">
        <v>11</v>
      </c>
      <c r="K7" s="75" t="s">
        <v>12</v>
      </c>
      <c r="L7" s="75" t="s">
        <v>13</v>
      </c>
      <c r="M7" s="75" t="s">
        <v>14</v>
      </c>
      <c r="N7" s="75" t="s">
        <v>15</v>
      </c>
      <c r="O7" s="75" t="s">
        <v>16</v>
      </c>
      <c r="P7" s="75" t="s">
        <v>17</v>
      </c>
      <c r="Q7" s="82" t="s">
        <v>18</v>
      </c>
      <c r="R7" s="75" t="s">
        <v>19</v>
      </c>
      <c r="S7" s="84" t="s">
        <v>20</v>
      </c>
      <c r="T7" s="73" t="s">
        <v>21</v>
      </c>
      <c r="U7" s="73" t="s">
        <v>22</v>
      </c>
      <c r="V7" s="73" t="s">
        <v>23</v>
      </c>
      <c r="W7" s="80" t="s">
        <v>24</v>
      </c>
      <c r="X7" s="73" t="s">
        <v>25</v>
      </c>
      <c r="Y7" s="73" t="s">
        <v>26</v>
      </c>
      <c r="Z7" s="73" t="s">
        <v>27</v>
      </c>
      <c r="AA7" s="73" t="s">
        <v>28</v>
      </c>
      <c r="AB7" s="73" t="s">
        <v>29</v>
      </c>
      <c r="AC7" s="73" t="s">
        <v>30</v>
      </c>
      <c r="AD7" s="73" t="s">
        <v>31</v>
      </c>
      <c r="AE7" s="73" t="s">
        <v>32</v>
      </c>
      <c r="AF7" s="73" t="s">
        <v>33</v>
      </c>
      <c r="AG7" s="73" t="s">
        <v>34</v>
      </c>
      <c r="AH7" s="73" t="s">
        <v>35</v>
      </c>
      <c r="AI7" s="73" t="s">
        <v>36</v>
      </c>
      <c r="AJ7" s="73" t="s">
        <v>37</v>
      </c>
      <c r="AK7" s="73" t="s">
        <v>38</v>
      </c>
      <c r="AL7" s="73" t="s">
        <v>39</v>
      </c>
      <c r="AM7" s="73" t="s">
        <v>40</v>
      </c>
      <c r="AN7" s="73" t="s">
        <v>41</v>
      </c>
      <c r="AO7" s="73" t="s">
        <v>42</v>
      </c>
      <c r="AP7" s="73" t="s">
        <v>43</v>
      </c>
      <c r="AQ7" s="73" t="s">
        <v>44</v>
      </c>
      <c r="AR7" s="78" t="s">
        <v>45</v>
      </c>
      <c r="AS7" s="73" t="s">
        <v>46</v>
      </c>
      <c r="AT7" s="73" t="s">
        <v>47</v>
      </c>
      <c r="AU7" s="73" t="s">
        <v>48</v>
      </c>
      <c r="AV7" s="73" t="s">
        <v>49</v>
      </c>
      <c r="AW7" s="73" t="s">
        <v>50</v>
      </c>
      <c r="AX7" s="73" t="s">
        <v>51</v>
      </c>
      <c r="AY7" s="73" t="s">
        <v>52</v>
      </c>
      <c r="AZ7" s="73" t="s">
        <v>53</v>
      </c>
      <c r="BA7" s="73" t="str">
        <f>'[1]9.7 Posting '!BA7:BA8</f>
        <v>51. Swabhiman MF</v>
      </c>
      <c r="BB7" s="73" t="str">
        <f>'[1]9.7 Posting '!BB7:BB8</f>
        <v>52. Sparsh</v>
      </c>
      <c r="BC7" s="73" t="str">
        <f>'[1]9.7 Posting '!BC7:BC8</f>
        <v>53. Sabaiko</v>
      </c>
      <c r="BD7" s="73">
        <f>'[1]9.7 Posting '!BD7:BD8</f>
        <v>0</v>
      </c>
      <c r="BE7" s="73">
        <f>'[1]9.7 Posting '!BE7:BE8</f>
        <v>0</v>
      </c>
      <c r="BF7" s="73">
        <f>'[1]9.7 Posting '!BF7:BF8</f>
        <v>0</v>
      </c>
      <c r="BG7" s="73">
        <f>'[1]9.7 Posting '!BG7:BG8</f>
        <v>0</v>
      </c>
      <c r="BH7" s="73">
        <f>'[1]9.7 Posting '!BH7:BH8</f>
        <v>0</v>
      </c>
      <c r="BI7" s="75" t="s">
        <v>54</v>
      </c>
    </row>
    <row r="8" spans="1:67">
      <c r="A8" s="90"/>
      <c r="B8" s="91"/>
      <c r="C8" s="76"/>
      <c r="D8" s="76"/>
      <c r="E8" s="76"/>
      <c r="F8" s="93"/>
      <c r="G8" s="93"/>
      <c r="H8" s="76"/>
      <c r="I8" s="76"/>
      <c r="J8" s="76"/>
      <c r="K8" s="76"/>
      <c r="L8" s="76"/>
      <c r="M8" s="76"/>
      <c r="N8" s="76"/>
      <c r="O8" s="76"/>
      <c r="P8" s="76"/>
      <c r="Q8" s="83"/>
      <c r="R8" s="76"/>
      <c r="S8" s="85"/>
      <c r="T8" s="74"/>
      <c r="U8" s="74"/>
      <c r="V8" s="74"/>
      <c r="W8" s="81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9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6"/>
    </row>
    <row r="9" spans="1:67">
      <c r="A9" s="14">
        <v>1</v>
      </c>
      <c r="B9" s="15" t="s">
        <v>55</v>
      </c>
      <c r="C9" s="16">
        <v>1092370.9099999999</v>
      </c>
      <c r="D9" s="16">
        <v>1797309.4200000002</v>
      </c>
      <c r="E9" s="16">
        <v>795201</v>
      </c>
      <c r="F9" s="16">
        <v>1212346.1627299995</v>
      </c>
      <c r="G9" s="16">
        <v>890018.27637999994</v>
      </c>
      <c r="H9" s="16">
        <v>1299938.7</v>
      </c>
      <c r="I9" s="16">
        <v>554032.46124999993</v>
      </c>
      <c r="J9" s="16">
        <v>32541</v>
      </c>
      <c r="K9" s="16">
        <v>76568.949680000005</v>
      </c>
      <c r="L9" s="16">
        <v>103886.87409</v>
      </c>
      <c r="M9" s="16">
        <v>89483.039300000004</v>
      </c>
      <c r="N9" s="16">
        <v>437878.63515999995</v>
      </c>
      <c r="O9" s="16">
        <v>84041.752120000005</v>
      </c>
      <c r="P9" s="16">
        <v>112941</v>
      </c>
      <c r="Q9" s="16">
        <v>44884.842319999996</v>
      </c>
      <c r="R9" s="16">
        <v>43181.53</v>
      </c>
      <c r="S9" s="16">
        <v>83272.365059999996</v>
      </c>
      <c r="T9" s="16">
        <v>282448.21568999998</v>
      </c>
      <c r="U9" s="16">
        <v>106865.43652</v>
      </c>
      <c r="V9" s="16">
        <v>126998.69025999999</v>
      </c>
      <c r="W9" s="16">
        <v>38677.53</v>
      </c>
      <c r="X9" s="16">
        <v>170469.9608</v>
      </c>
      <c r="Y9" s="16">
        <v>173185.58004</v>
      </c>
      <c r="Z9" s="16">
        <v>549090.97273000004</v>
      </c>
      <c r="AA9" s="16">
        <v>86550.242119999995</v>
      </c>
      <c r="AB9" s="16">
        <v>135288.17874999996</v>
      </c>
      <c r="AC9" s="16">
        <v>57373.54262</v>
      </c>
      <c r="AD9" s="16">
        <v>296884.73436999996</v>
      </c>
      <c r="AE9" s="16">
        <v>39102.380539999998</v>
      </c>
      <c r="AF9" s="16">
        <v>123193</v>
      </c>
      <c r="AG9" s="16">
        <v>77915.992079999996</v>
      </c>
      <c r="AH9" s="16">
        <v>148133.6</v>
      </c>
      <c r="AI9" s="16">
        <v>556292.85057999997</v>
      </c>
      <c r="AJ9" s="16">
        <v>17931.623</v>
      </c>
      <c r="AK9" s="16">
        <v>36339.520000000004</v>
      </c>
      <c r="AL9" s="16">
        <v>104557.27939000001</v>
      </c>
      <c r="AM9" s="16">
        <v>164817.96172999998</v>
      </c>
      <c r="AN9" s="16">
        <v>39327.196759999999</v>
      </c>
      <c r="AO9" s="16">
        <v>23603.976640000001</v>
      </c>
      <c r="AP9" s="16">
        <v>48397.4</v>
      </c>
      <c r="AQ9" s="16">
        <v>112936.52852000001</v>
      </c>
      <c r="AR9" s="16">
        <v>11050</v>
      </c>
      <c r="AS9" s="16">
        <v>69465.302359999987</v>
      </c>
      <c r="AT9" s="16">
        <v>23656.69</v>
      </c>
      <c r="AU9" s="16">
        <v>13400</v>
      </c>
      <c r="AV9" s="16">
        <v>10979.68</v>
      </c>
      <c r="AW9" s="16">
        <v>27733.921999999999</v>
      </c>
      <c r="AX9" s="16">
        <v>69924.52</v>
      </c>
      <c r="AY9" s="16">
        <v>69810.899999999994</v>
      </c>
      <c r="AZ9" s="16">
        <v>19200</v>
      </c>
      <c r="BA9" s="16">
        <v>14000</v>
      </c>
      <c r="BB9" s="16">
        <v>56000</v>
      </c>
      <c r="BC9" s="16">
        <v>112099.74</v>
      </c>
      <c r="BD9" s="16"/>
      <c r="BE9" s="16"/>
      <c r="BF9" s="16"/>
      <c r="BG9" s="16"/>
      <c r="BH9" s="16"/>
      <c r="BI9" s="17">
        <v>12763600.065589994</v>
      </c>
    </row>
    <row r="10" spans="1:67">
      <c r="A10" s="18" t="s">
        <v>56</v>
      </c>
      <c r="B10" s="19" t="s">
        <v>57</v>
      </c>
      <c r="C10" s="20">
        <v>600000</v>
      </c>
      <c r="D10" s="20">
        <v>692120</v>
      </c>
      <c r="E10" s="20">
        <v>606121</v>
      </c>
      <c r="F10" s="20">
        <v>834070.7</v>
      </c>
      <c r="G10" s="20">
        <v>418963</v>
      </c>
      <c r="H10" s="20">
        <v>503062.35</v>
      </c>
      <c r="I10" s="20">
        <v>306000</v>
      </c>
      <c r="J10" s="20">
        <v>20000</v>
      </c>
      <c r="K10" s="20">
        <v>57372.12</v>
      </c>
      <c r="L10" s="20">
        <v>72500</v>
      </c>
      <c r="M10" s="20">
        <v>69998.720000000001</v>
      </c>
      <c r="N10" s="20">
        <v>395587.4</v>
      </c>
      <c r="O10" s="20">
        <v>52641.7</v>
      </c>
      <c r="P10" s="20">
        <v>82500</v>
      </c>
      <c r="Q10" s="20">
        <v>37425</v>
      </c>
      <c r="R10" s="20">
        <v>24000</v>
      </c>
      <c r="S10" s="20">
        <v>64800</v>
      </c>
      <c r="T10" s="20">
        <v>220000</v>
      </c>
      <c r="U10" s="20">
        <v>105000</v>
      </c>
      <c r="V10" s="20">
        <v>121000</v>
      </c>
      <c r="W10" s="20">
        <v>32200</v>
      </c>
      <c r="X10" s="20">
        <v>161000</v>
      </c>
      <c r="Y10" s="20">
        <v>112700</v>
      </c>
      <c r="Z10" s="20">
        <v>200000</v>
      </c>
      <c r="AA10" s="20">
        <v>76275</v>
      </c>
      <c r="AB10" s="20">
        <v>40000</v>
      </c>
      <c r="AC10" s="20">
        <v>40000</v>
      </c>
      <c r="AD10" s="20">
        <v>220000</v>
      </c>
      <c r="AE10" s="20">
        <v>31600</v>
      </c>
      <c r="AF10" s="20">
        <v>115000</v>
      </c>
      <c r="AG10" s="20">
        <v>70000</v>
      </c>
      <c r="AH10" s="20">
        <v>100000</v>
      </c>
      <c r="AI10" s="20">
        <v>557500</v>
      </c>
      <c r="AJ10" s="20">
        <v>21000</v>
      </c>
      <c r="AK10" s="20">
        <v>38500</v>
      </c>
      <c r="AL10" s="20">
        <v>100000</v>
      </c>
      <c r="AM10" s="20">
        <v>112000</v>
      </c>
      <c r="AN10" s="20">
        <v>42000</v>
      </c>
      <c r="AO10" s="20">
        <v>29780</v>
      </c>
      <c r="AP10" s="20">
        <v>49000</v>
      </c>
      <c r="AQ10" s="20">
        <v>114037</v>
      </c>
      <c r="AR10" s="20">
        <v>11050</v>
      </c>
      <c r="AS10" s="20">
        <v>70000</v>
      </c>
      <c r="AT10" s="20">
        <v>28000</v>
      </c>
      <c r="AU10" s="20">
        <v>13400</v>
      </c>
      <c r="AV10" s="20">
        <v>14000</v>
      </c>
      <c r="AW10" s="20">
        <v>28000</v>
      </c>
      <c r="AX10" s="20">
        <v>70000</v>
      </c>
      <c r="AY10" s="20">
        <v>70000</v>
      </c>
      <c r="AZ10" s="21">
        <v>19200</v>
      </c>
      <c r="BA10" s="21">
        <v>14000</v>
      </c>
      <c r="BB10" s="21">
        <v>56000</v>
      </c>
      <c r="BC10" s="21">
        <v>112000</v>
      </c>
      <c r="BD10" s="21">
        <v>0</v>
      </c>
      <c r="BE10" s="21">
        <v>0</v>
      </c>
      <c r="BF10" s="21">
        <v>0</v>
      </c>
      <c r="BG10" s="21">
        <v>0</v>
      </c>
      <c r="BH10" s="21">
        <v>0</v>
      </c>
      <c r="BI10" s="17">
        <v>8051403.9900000012</v>
      </c>
    </row>
    <row r="11" spans="1:67" ht="19.5">
      <c r="A11" s="18"/>
      <c r="B11" s="19" t="s">
        <v>58</v>
      </c>
      <c r="C11" s="20">
        <v>238237.43</v>
      </c>
      <c r="D11" s="20">
        <v>240404</v>
      </c>
      <c r="E11" s="20">
        <v>126099</v>
      </c>
      <c r="F11" s="20">
        <v>254203.36285</v>
      </c>
      <c r="G11" s="20">
        <v>222399.538</v>
      </c>
      <c r="H11" s="20">
        <v>143085.57999999999</v>
      </c>
      <c r="I11" s="20">
        <v>70837.608540000001</v>
      </c>
      <c r="J11" s="20">
        <v>2931</v>
      </c>
      <c r="K11" s="20">
        <v>4751.4443099999999</v>
      </c>
      <c r="L11" s="20">
        <v>19302.716659999998</v>
      </c>
      <c r="M11" s="20">
        <v>12179.879779999999</v>
      </c>
      <c r="N11" s="20">
        <v>31050.549440000003</v>
      </c>
      <c r="O11" s="20">
        <v>11504.665999999999</v>
      </c>
      <c r="P11" s="20">
        <v>22438</v>
      </c>
      <c r="Q11" s="20">
        <v>4409.2177000000001</v>
      </c>
      <c r="R11" s="20">
        <v>8573.4500000000007</v>
      </c>
      <c r="S11" s="20">
        <v>6539.0428899999997</v>
      </c>
      <c r="T11" s="20">
        <v>16282.42164</v>
      </c>
      <c r="U11" s="20">
        <v>1273.99488</v>
      </c>
      <c r="V11" s="20">
        <v>3081.8542600000001</v>
      </c>
      <c r="W11" s="20">
        <v>4089.79</v>
      </c>
      <c r="X11" s="20">
        <v>7493.9927500000003</v>
      </c>
      <c r="Y11" s="20">
        <v>8182.5550999999996</v>
      </c>
      <c r="Z11" s="20">
        <v>70972.142540000001</v>
      </c>
      <c r="AA11" s="20">
        <v>5835.2969599999997</v>
      </c>
      <c r="AB11" s="20">
        <v>17388.731399999997</v>
      </c>
      <c r="AC11" s="20">
        <v>4118.1665699999994</v>
      </c>
      <c r="AD11" s="20">
        <v>23593.191600000002</v>
      </c>
      <c r="AE11" s="20">
        <v>1708.1261000000002</v>
      </c>
      <c r="AF11" s="20">
        <v>4882</v>
      </c>
      <c r="AG11" s="20">
        <v>1782.1719800000001</v>
      </c>
      <c r="AH11" s="20">
        <v>9743.18</v>
      </c>
      <c r="AI11" s="20">
        <v>156025.69342</v>
      </c>
      <c r="AJ11" s="20">
        <v>0</v>
      </c>
      <c r="AK11" s="20">
        <v>444.16</v>
      </c>
      <c r="AL11" s="20">
        <v>3102.31</v>
      </c>
      <c r="AM11" s="20">
        <v>10563.592345999998</v>
      </c>
      <c r="AN11" s="20">
        <v>-2672.8032400000002</v>
      </c>
      <c r="AO11" s="20">
        <v>-6176.0233599999992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-3020.32</v>
      </c>
      <c r="AW11" s="20">
        <v>0</v>
      </c>
      <c r="AX11" s="20">
        <v>-75.48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17">
        <v>1757565.2311159992</v>
      </c>
      <c r="BL11" s="77" t="s">
        <v>59</v>
      </c>
      <c r="BM11" s="77"/>
      <c r="BN11" s="77"/>
      <c r="BO11" s="77"/>
    </row>
    <row r="12" spans="1:67" ht="19.5">
      <c r="A12" s="22" t="s">
        <v>56</v>
      </c>
      <c r="B12" s="23" t="s">
        <v>60</v>
      </c>
      <c r="C12" s="24">
        <v>201095.01</v>
      </c>
      <c r="D12" s="24">
        <v>414666.85</v>
      </c>
      <c r="E12" s="24">
        <v>29058</v>
      </c>
      <c r="F12" s="24">
        <v>76508.532039999787</v>
      </c>
      <c r="G12" s="24">
        <v>7831.8004900000005</v>
      </c>
      <c r="H12" s="24">
        <v>173232.92</v>
      </c>
      <c r="I12" s="24">
        <v>119546.37235999999</v>
      </c>
      <c r="J12" s="24">
        <v>8698</v>
      </c>
      <c r="K12" s="24">
        <v>12042.831539999999</v>
      </c>
      <c r="L12" s="24">
        <v>8502.9585999999999</v>
      </c>
      <c r="M12" s="24">
        <v>3101.8081899999997</v>
      </c>
      <c r="N12" s="24">
        <v>10213.84497</v>
      </c>
      <c r="O12" s="24">
        <v>12250.467349999999</v>
      </c>
      <c r="P12" s="24">
        <v>8003</v>
      </c>
      <c r="Q12" s="24">
        <v>935.37926999999956</v>
      </c>
      <c r="R12" s="24">
        <v>10608.08</v>
      </c>
      <c r="S12" s="24">
        <v>6905.4098400000003</v>
      </c>
      <c r="T12" s="24">
        <v>30247.563330000001</v>
      </c>
      <c r="U12" s="24">
        <v>528.18918000000008</v>
      </c>
      <c r="V12" s="24">
        <v>310.12700000000001</v>
      </c>
      <c r="W12" s="24">
        <v>47</v>
      </c>
      <c r="X12" s="24">
        <v>1497.36</v>
      </c>
      <c r="Y12" s="24">
        <v>12228.4812</v>
      </c>
      <c r="Z12" s="24">
        <v>278118.83019000001</v>
      </c>
      <c r="AA12" s="24">
        <v>4253.2067400000005</v>
      </c>
      <c r="AB12" s="24">
        <v>68973.119849999988</v>
      </c>
      <c r="AC12" s="24">
        <v>13105.680530000001</v>
      </c>
      <c r="AD12" s="24">
        <v>53291.54277</v>
      </c>
      <c r="AE12" s="24">
        <v>5794.2544400000006</v>
      </c>
      <c r="AF12" s="24">
        <v>2640</v>
      </c>
      <c r="AG12" s="24">
        <v>6133.8200999999999</v>
      </c>
      <c r="AH12" s="24">
        <v>37841.79</v>
      </c>
      <c r="AI12" s="24">
        <v>-469103.31943000003</v>
      </c>
      <c r="AJ12" s="24">
        <v>-3068.377</v>
      </c>
      <c r="AK12" s="24">
        <v>-2604.64</v>
      </c>
      <c r="AL12" s="24">
        <v>1017.84639</v>
      </c>
      <c r="AM12" s="24">
        <v>42254.369383999991</v>
      </c>
      <c r="AN12" s="24">
        <v>0</v>
      </c>
      <c r="AO12" s="24">
        <v>0</v>
      </c>
      <c r="AP12" s="24">
        <v>-602.6</v>
      </c>
      <c r="AQ12" s="24">
        <v>-1100.4714799999999</v>
      </c>
      <c r="AR12" s="24">
        <v>0</v>
      </c>
      <c r="AS12" s="24">
        <v>-735.73287000000005</v>
      </c>
      <c r="AT12" s="24">
        <v>-4343.3100000000004</v>
      </c>
      <c r="AU12" s="24">
        <v>0</v>
      </c>
      <c r="AV12" s="24">
        <v>0</v>
      </c>
      <c r="AW12" s="24">
        <v>-266.07799999999997</v>
      </c>
      <c r="AX12" s="24">
        <v>0</v>
      </c>
      <c r="AY12" s="24">
        <v>-189.1</v>
      </c>
      <c r="AZ12" s="24">
        <v>0</v>
      </c>
      <c r="BA12" s="24">
        <v>0</v>
      </c>
      <c r="BB12" s="24">
        <v>0</v>
      </c>
      <c r="BC12" s="24">
        <v>99.74</v>
      </c>
      <c r="BD12" s="24">
        <v>0</v>
      </c>
      <c r="BE12" s="24">
        <v>0</v>
      </c>
      <c r="BF12" s="24">
        <v>0</v>
      </c>
      <c r="BG12" s="24">
        <v>0</v>
      </c>
      <c r="BH12" s="24">
        <v>0</v>
      </c>
      <c r="BI12" s="17">
        <v>1179570.5569740001</v>
      </c>
      <c r="BL12" s="69" t="s">
        <v>61</v>
      </c>
      <c r="BM12" s="69"/>
      <c r="BN12" s="69"/>
      <c r="BO12" s="69"/>
    </row>
    <row r="13" spans="1:67" ht="19.5">
      <c r="A13" s="25"/>
      <c r="B13" s="19" t="s">
        <v>62</v>
      </c>
      <c r="C13" s="20">
        <v>53038.47</v>
      </c>
      <c r="D13" s="20">
        <v>450118.57</v>
      </c>
      <c r="E13" s="20">
        <v>33923</v>
      </c>
      <c r="F13" s="20">
        <v>47563.567840000003</v>
      </c>
      <c r="G13" s="20">
        <v>240823.93789</v>
      </c>
      <c r="H13" s="20">
        <v>480557.85</v>
      </c>
      <c r="I13" s="20">
        <v>57648.480349999998</v>
      </c>
      <c r="J13" s="20">
        <v>912</v>
      </c>
      <c r="K13" s="20">
        <v>2402.5538300000003</v>
      </c>
      <c r="L13" s="20">
        <v>3581.1988299999998</v>
      </c>
      <c r="M13" s="20">
        <v>4202.6313300000002</v>
      </c>
      <c r="N13" s="20">
        <v>1026.8407500000001</v>
      </c>
      <c r="O13" s="20">
        <v>7644.9187700000002</v>
      </c>
      <c r="P13" s="20">
        <v>0</v>
      </c>
      <c r="Q13" s="20">
        <v>2115.2453500000001</v>
      </c>
      <c r="R13" s="20">
        <v>0</v>
      </c>
      <c r="S13" s="20">
        <v>5027.9123300000001</v>
      </c>
      <c r="T13" s="20">
        <v>15918.23072</v>
      </c>
      <c r="U13" s="20">
        <v>63.252459999999999</v>
      </c>
      <c r="V13" s="20">
        <v>2606.7090000000003</v>
      </c>
      <c r="W13" s="20">
        <v>2340.7399999999998</v>
      </c>
      <c r="X13" s="20">
        <v>478.60804999999999</v>
      </c>
      <c r="Y13" s="20">
        <v>40074.543740000001</v>
      </c>
      <c r="Z13" s="20">
        <v>0</v>
      </c>
      <c r="AA13" s="20">
        <v>186.73842000000002</v>
      </c>
      <c r="AB13" s="20">
        <v>8926.3274999999994</v>
      </c>
      <c r="AC13" s="20">
        <v>149.69551999999999</v>
      </c>
      <c r="AD13" s="20">
        <v>0</v>
      </c>
      <c r="AE13" s="20">
        <v>0</v>
      </c>
      <c r="AF13" s="20">
        <v>671</v>
      </c>
      <c r="AG13" s="20">
        <v>0</v>
      </c>
      <c r="AH13" s="20">
        <v>548.63</v>
      </c>
      <c r="AI13" s="20">
        <v>311870.47658999998</v>
      </c>
      <c r="AJ13" s="20">
        <v>0</v>
      </c>
      <c r="AK13" s="20">
        <v>0</v>
      </c>
      <c r="AL13" s="20">
        <v>437.12300000000005</v>
      </c>
      <c r="AM13" s="20">
        <v>0</v>
      </c>
      <c r="AN13" s="20">
        <v>0</v>
      </c>
      <c r="AO13" s="20">
        <v>0</v>
      </c>
      <c r="AP13" s="20">
        <v>0</v>
      </c>
      <c r="AQ13" s="20">
        <v>0</v>
      </c>
      <c r="AR13" s="20">
        <v>0</v>
      </c>
      <c r="AS13" s="20">
        <v>201.03523000000001</v>
      </c>
      <c r="AT13" s="20">
        <v>0</v>
      </c>
      <c r="AU13" s="20">
        <v>0</v>
      </c>
      <c r="AV13" s="20">
        <v>0</v>
      </c>
      <c r="AW13" s="20">
        <v>0</v>
      </c>
      <c r="AX13" s="20">
        <v>0</v>
      </c>
      <c r="AY13" s="20">
        <v>0</v>
      </c>
      <c r="AZ13" s="20">
        <v>0</v>
      </c>
      <c r="BA13" s="20">
        <v>0</v>
      </c>
      <c r="BB13" s="20">
        <v>0</v>
      </c>
      <c r="BC13" s="20">
        <v>0</v>
      </c>
      <c r="BD13" s="20">
        <v>0</v>
      </c>
      <c r="BE13" s="20">
        <v>0</v>
      </c>
      <c r="BF13" s="20">
        <v>0</v>
      </c>
      <c r="BG13" s="20">
        <v>0</v>
      </c>
      <c r="BH13" s="20">
        <v>0</v>
      </c>
      <c r="BI13" s="17">
        <v>1775060.2875000003</v>
      </c>
      <c r="BL13" s="26"/>
      <c r="BM13" s="27" t="s">
        <v>63</v>
      </c>
      <c r="BN13" s="28" t="s">
        <v>64</v>
      </c>
      <c r="BO13" s="29"/>
    </row>
    <row r="14" spans="1:67" ht="21">
      <c r="A14" s="14">
        <v>2</v>
      </c>
      <c r="B14" s="30" t="s">
        <v>65</v>
      </c>
      <c r="C14" s="16">
        <v>6837940.5999999996</v>
      </c>
      <c r="D14" s="16">
        <v>4994763.3600000003</v>
      </c>
      <c r="E14" s="16">
        <v>3072221</v>
      </c>
      <c r="F14" s="16">
        <v>3930393.7282399996</v>
      </c>
      <c r="G14" s="16">
        <v>4030860.5235800003</v>
      </c>
      <c r="H14" s="16">
        <v>11949490.510000002</v>
      </c>
      <c r="I14" s="16">
        <v>1648414.7092200001</v>
      </c>
      <c r="J14" s="16">
        <v>131807</v>
      </c>
      <c r="K14" s="16">
        <v>262029.08937</v>
      </c>
      <c r="L14" s="16">
        <v>540446.73944000003</v>
      </c>
      <c r="M14" s="16">
        <v>765537.90815000003</v>
      </c>
      <c r="N14" s="16">
        <v>3241779.1675600004</v>
      </c>
      <c r="O14" s="16">
        <v>421849.00407999998</v>
      </c>
      <c r="P14" s="16">
        <v>384901</v>
      </c>
      <c r="Q14" s="16">
        <v>758352.14778</v>
      </c>
      <c r="R14" s="16">
        <v>448988.99</v>
      </c>
      <c r="S14" s="16">
        <v>321931.56836000009</v>
      </c>
      <c r="T14" s="16">
        <v>1315592.70086</v>
      </c>
      <c r="U14" s="16">
        <v>199230.52193999998</v>
      </c>
      <c r="V14" s="16">
        <v>409642.67287999997</v>
      </c>
      <c r="W14" s="16">
        <v>598279.98</v>
      </c>
      <c r="X14" s="16">
        <v>666202.81999999995</v>
      </c>
      <c r="Y14" s="16">
        <v>1485583.051</v>
      </c>
      <c r="Z14" s="16">
        <v>3439375.8783899997</v>
      </c>
      <c r="AA14" s="16">
        <v>429388.56334999995</v>
      </c>
      <c r="AB14" s="16">
        <v>517227.94898000004</v>
      </c>
      <c r="AC14" s="16">
        <v>401172.92337000003</v>
      </c>
      <c r="AD14" s="16">
        <v>1731001.6840299999</v>
      </c>
      <c r="AE14" s="16">
        <v>223001.24475000001</v>
      </c>
      <c r="AF14" s="16">
        <v>769811</v>
      </c>
      <c r="AG14" s="16">
        <v>319451.30089000001</v>
      </c>
      <c r="AH14" s="16">
        <v>1358024.21</v>
      </c>
      <c r="AI14" s="16">
        <v>4536232.1236300003</v>
      </c>
      <c r="AJ14" s="16">
        <v>166442.85</v>
      </c>
      <c r="AK14" s="16">
        <v>468553.23</v>
      </c>
      <c r="AL14" s="16">
        <v>1022506.99308</v>
      </c>
      <c r="AM14" s="16">
        <v>1076837.2028099999</v>
      </c>
      <c r="AN14" s="16">
        <v>235202.58897000001</v>
      </c>
      <c r="AO14" s="16">
        <v>283211.46361999999</v>
      </c>
      <c r="AP14" s="16">
        <v>158854.82162999999</v>
      </c>
      <c r="AQ14" s="16">
        <v>212171.6256</v>
      </c>
      <c r="AR14" s="16">
        <v>17582</v>
      </c>
      <c r="AS14" s="16">
        <v>365070.07766000001</v>
      </c>
      <c r="AT14" s="16">
        <v>163925.43</v>
      </c>
      <c r="AU14" s="16">
        <v>28372.958739999998</v>
      </c>
      <c r="AV14" s="16">
        <v>36493.5</v>
      </c>
      <c r="AW14" s="16">
        <v>153780.30481999999</v>
      </c>
      <c r="AX14" s="16">
        <v>160150.11319999999</v>
      </c>
      <c r="AY14" s="16">
        <v>107313.96885999999</v>
      </c>
      <c r="AZ14" s="16">
        <v>80618.84</v>
      </c>
      <c r="BA14" s="16">
        <v>74999.999079999994</v>
      </c>
      <c r="BB14" s="16">
        <v>0</v>
      </c>
      <c r="BC14" s="16">
        <v>0.09</v>
      </c>
      <c r="BD14" s="16">
        <v>0</v>
      </c>
      <c r="BE14" s="16">
        <v>0</v>
      </c>
      <c r="BF14" s="16">
        <v>0</v>
      </c>
      <c r="BG14" s="16">
        <v>0</v>
      </c>
      <c r="BH14" s="16">
        <v>0</v>
      </c>
      <c r="BI14" s="17">
        <v>66953013.727920018</v>
      </c>
      <c r="BL14" s="27" t="s">
        <v>66</v>
      </c>
      <c r="BM14" s="27" t="s">
        <v>67</v>
      </c>
      <c r="BN14" s="31">
        <f>BI9</f>
        <v>12763600.065589994</v>
      </c>
      <c r="BO14" s="29"/>
    </row>
    <row r="15" spans="1:67" ht="21">
      <c r="A15" s="18"/>
      <c r="B15" s="19" t="s">
        <v>68</v>
      </c>
      <c r="C15" s="32">
        <v>0</v>
      </c>
      <c r="D15" s="32">
        <v>0</v>
      </c>
      <c r="E15" s="32">
        <v>3100</v>
      </c>
      <c r="F15" s="32">
        <v>4159.8710000000001</v>
      </c>
      <c r="G15" s="32">
        <v>0</v>
      </c>
      <c r="H15" s="32">
        <v>4996.3900000000003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15000</v>
      </c>
      <c r="X15" s="32">
        <v>12000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32">
        <v>0</v>
      </c>
      <c r="AE15" s="32">
        <v>0</v>
      </c>
      <c r="AF15" s="32">
        <v>0</v>
      </c>
      <c r="AG15" s="32">
        <v>0</v>
      </c>
      <c r="AH15" s="32">
        <v>0</v>
      </c>
      <c r="AI15" s="32">
        <v>44691.788</v>
      </c>
      <c r="AJ15" s="32">
        <v>0</v>
      </c>
      <c r="AK15" s="32">
        <v>0</v>
      </c>
      <c r="AL15" s="32">
        <v>0</v>
      </c>
      <c r="AM15" s="32">
        <v>0</v>
      </c>
      <c r="AN15" s="32">
        <v>235202.58897000001</v>
      </c>
      <c r="AO15" s="32">
        <v>0</v>
      </c>
      <c r="AP15" s="32">
        <v>0</v>
      </c>
      <c r="AQ15" s="32">
        <v>212171.6256</v>
      </c>
      <c r="AR15" s="32">
        <v>17582</v>
      </c>
      <c r="AS15" s="32">
        <v>0</v>
      </c>
      <c r="AT15" s="32">
        <v>0</v>
      </c>
      <c r="AU15" s="32">
        <v>0</v>
      </c>
      <c r="AV15" s="32">
        <v>0</v>
      </c>
      <c r="AW15" s="32">
        <v>0</v>
      </c>
      <c r="AX15" s="32">
        <v>0</v>
      </c>
      <c r="AY15" s="32">
        <v>0</v>
      </c>
      <c r="AZ15" s="32">
        <v>0</v>
      </c>
      <c r="BA15" s="32">
        <v>0</v>
      </c>
      <c r="BB15" s="32">
        <v>0</v>
      </c>
      <c r="BC15" s="32">
        <v>0</v>
      </c>
      <c r="BD15" s="32">
        <v>0</v>
      </c>
      <c r="BE15" s="32">
        <v>0</v>
      </c>
      <c r="BF15" s="32">
        <v>0</v>
      </c>
      <c r="BG15" s="32">
        <v>0</v>
      </c>
      <c r="BH15" s="32">
        <v>0</v>
      </c>
      <c r="BI15" s="17">
        <v>548904.26357000007</v>
      </c>
      <c r="BL15" s="26"/>
      <c r="BM15" s="27" t="s">
        <v>69</v>
      </c>
      <c r="BN15" s="31">
        <f>BI17</f>
        <v>34401183.601929992</v>
      </c>
      <c r="BO15" s="29"/>
    </row>
    <row r="16" spans="1:67" ht="21">
      <c r="A16" s="18"/>
      <c r="B16" s="19" t="s">
        <v>70</v>
      </c>
      <c r="C16" s="32">
        <v>6837940.5999999996</v>
      </c>
      <c r="D16" s="32">
        <v>4994763.3600000003</v>
      </c>
      <c r="E16" s="32">
        <v>3069121</v>
      </c>
      <c r="F16" s="32">
        <v>3926233.8572399998</v>
      </c>
      <c r="G16" s="32">
        <v>4030860.5235800003</v>
      </c>
      <c r="H16" s="32">
        <v>11944494.120000001</v>
      </c>
      <c r="I16" s="32">
        <v>1648414.7092200001</v>
      </c>
      <c r="J16" s="32">
        <v>131807</v>
      </c>
      <c r="K16" s="32">
        <v>262029.08937</v>
      </c>
      <c r="L16" s="32">
        <v>540446.73944000003</v>
      </c>
      <c r="M16" s="32">
        <v>765537.90815000003</v>
      </c>
      <c r="N16" s="32">
        <v>3241779.1675600004</v>
      </c>
      <c r="O16" s="32">
        <v>421849.00407999998</v>
      </c>
      <c r="P16" s="32">
        <v>384901</v>
      </c>
      <c r="Q16" s="32">
        <v>758352.14778</v>
      </c>
      <c r="R16" s="32">
        <v>448988.99</v>
      </c>
      <c r="S16" s="32">
        <v>321931.56836000009</v>
      </c>
      <c r="T16" s="32">
        <v>1315592.70086</v>
      </c>
      <c r="U16" s="32">
        <v>199230.52193999998</v>
      </c>
      <c r="V16" s="32">
        <v>409642.67287999997</v>
      </c>
      <c r="W16" s="32">
        <v>583279.98</v>
      </c>
      <c r="X16" s="32">
        <v>654202.81999999995</v>
      </c>
      <c r="Y16" s="32">
        <v>1485583.051</v>
      </c>
      <c r="Z16" s="32">
        <v>3439375.8783899997</v>
      </c>
      <c r="AA16" s="32">
        <v>429388.56334999995</v>
      </c>
      <c r="AB16" s="32">
        <v>517227.94898000004</v>
      </c>
      <c r="AC16" s="32">
        <v>401172.92337000003</v>
      </c>
      <c r="AD16" s="32">
        <v>1731001.6840299999</v>
      </c>
      <c r="AE16" s="32">
        <v>223001.24475000001</v>
      </c>
      <c r="AF16" s="32">
        <v>769811</v>
      </c>
      <c r="AG16" s="32">
        <v>319451.30089000001</v>
      </c>
      <c r="AH16" s="32">
        <v>1358024.21</v>
      </c>
      <c r="AI16" s="32">
        <v>4491540.3356300006</v>
      </c>
      <c r="AJ16" s="32">
        <v>166442.85</v>
      </c>
      <c r="AK16" s="32">
        <v>468553.23</v>
      </c>
      <c r="AL16" s="32">
        <v>1022506.99308</v>
      </c>
      <c r="AM16" s="32">
        <v>1076837.2028099999</v>
      </c>
      <c r="AN16" s="32">
        <v>0</v>
      </c>
      <c r="AO16" s="32">
        <v>283211.46361999999</v>
      </c>
      <c r="AP16" s="32">
        <v>158854.82162999999</v>
      </c>
      <c r="AQ16" s="32">
        <v>0</v>
      </c>
      <c r="AR16" s="32">
        <v>0</v>
      </c>
      <c r="AS16" s="32">
        <v>365070.07766000001</v>
      </c>
      <c r="AT16" s="32">
        <v>163925.43</v>
      </c>
      <c r="AU16" s="32">
        <v>28372.958739999998</v>
      </c>
      <c r="AV16" s="32">
        <v>36493.5</v>
      </c>
      <c r="AW16" s="32">
        <v>153780.30481999999</v>
      </c>
      <c r="AX16" s="32">
        <v>160150.11319999999</v>
      </c>
      <c r="AY16" s="32">
        <v>107313.96885999999</v>
      </c>
      <c r="AZ16" s="32">
        <v>80618.84</v>
      </c>
      <c r="BA16" s="32">
        <v>74999.999079999994</v>
      </c>
      <c r="BB16" s="32">
        <v>0</v>
      </c>
      <c r="BC16" s="32">
        <v>0.09</v>
      </c>
      <c r="BD16" s="32">
        <v>0</v>
      </c>
      <c r="BE16" s="32">
        <v>0</v>
      </c>
      <c r="BF16" s="32">
        <v>0</v>
      </c>
      <c r="BG16" s="32">
        <v>0</v>
      </c>
      <c r="BH16" s="32">
        <v>0</v>
      </c>
      <c r="BI16" s="17">
        <v>66404109.464350022</v>
      </c>
      <c r="BL16" s="26"/>
      <c r="BM16" s="27" t="s">
        <v>71</v>
      </c>
      <c r="BN16" s="31">
        <f>BI14</f>
        <v>66953013.727920018</v>
      </c>
      <c r="BO16" s="29"/>
    </row>
    <row r="17" spans="1:67" ht="21">
      <c r="A17" s="33">
        <v>3</v>
      </c>
      <c r="B17" s="34" t="s">
        <v>72</v>
      </c>
      <c r="C17" s="17">
        <v>6230408.4899999993</v>
      </c>
      <c r="D17" s="17">
        <v>0</v>
      </c>
      <c r="E17" s="17">
        <v>1673627</v>
      </c>
      <c r="F17" s="17">
        <v>9068311.3775799982</v>
      </c>
      <c r="G17" s="17">
        <v>4231750.6394999996</v>
      </c>
      <c r="H17" s="17">
        <v>0</v>
      </c>
      <c r="I17" s="17">
        <v>1138036.3515000001</v>
      </c>
      <c r="J17" s="17">
        <v>52306</v>
      </c>
      <c r="K17" s="17">
        <v>115602.13609</v>
      </c>
      <c r="L17" s="17">
        <v>454518.32649999997</v>
      </c>
      <c r="M17" s="17">
        <v>474621.12599999999</v>
      </c>
      <c r="N17" s="17">
        <v>0</v>
      </c>
      <c r="O17" s="17">
        <v>170854.56399999998</v>
      </c>
      <c r="P17" s="17">
        <v>321576</v>
      </c>
      <c r="Q17" s="17">
        <v>203311.38535</v>
      </c>
      <c r="R17" s="17">
        <v>139903.81200000001</v>
      </c>
      <c r="S17" s="17">
        <v>257511.08497</v>
      </c>
      <c r="T17" s="17">
        <v>661252.85109000001</v>
      </c>
      <c r="U17" s="17">
        <v>102724.36723999999</v>
      </c>
      <c r="V17" s="17">
        <v>74065.01307999999</v>
      </c>
      <c r="W17" s="17">
        <v>150911.13</v>
      </c>
      <c r="X17" s="17">
        <v>151910.41207000002</v>
      </c>
      <c r="Y17" s="17">
        <v>404171.98440000002</v>
      </c>
      <c r="Z17" s="17">
        <v>2385561.5500000003</v>
      </c>
      <c r="AA17" s="17">
        <v>163403.70759000001</v>
      </c>
      <c r="AB17" s="17">
        <v>594966.41899999999</v>
      </c>
      <c r="AC17" s="17">
        <v>251225.55027000007</v>
      </c>
      <c r="AD17" s="17">
        <v>499553.34701000003</v>
      </c>
      <c r="AE17" s="17">
        <v>135715.40951999999</v>
      </c>
      <c r="AF17" s="17">
        <v>0</v>
      </c>
      <c r="AG17" s="17">
        <v>201249.50899999999</v>
      </c>
      <c r="AH17" s="17">
        <v>326060.07</v>
      </c>
      <c r="AI17" s="17">
        <v>2257376.5194100002</v>
      </c>
      <c r="AJ17" s="17">
        <v>24725.77764</v>
      </c>
      <c r="AK17" s="17">
        <v>153399.67999999999</v>
      </c>
      <c r="AL17" s="17">
        <v>341156.43951</v>
      </c>
      <c r="AM17" s="17">
        <v>632287.15599999996</v>
      </c>
      <c r="AN17" s="17">
        <v>29740.781950000001</v>
      </c>
      <c r="AO17" s="17">
        <v>39802.133679999999</v>
      </c>
      <c r="AP17" s="16">
        <v>40941.49</v>
      </c>
      <c r="AQ17" s="16">
        <v>88875.18591</v>
      </c>
      <c r="AR17" s="16">
        <v>2061</v>
      </c>
      <c r="AS17" s="16">
        <v>36942.531320000002</v>
      </c>
      <c r="AT17" s="16">
        <v>37526.140160000003</v>
      </c>
      <c r="AU17" s="16">
        <v>5515.9639999999999</v>
      </c>
      <c r="AV17" s="16">
        <v>5735.31</v>
      </c>
      <c r="AW17" s="16">
        <v>7514.152</v>
      </c>
      <c r="AX17" s="16">
        <v>17221.497640000001</v>
      </c>
      <c r="AY17" s="16">
        <v>27481.276819999999</v>
      </c>
      <c r="AZ17" s="16">
        <v>13052.58</v>
      </c>
      <c r="BA17" s="16">
        <v>4698.6621300000006</v>
      </c>
      <c r="BB17" s="16">
        <v>0</v>
      </c>
      <c r="BC17" s="16">
        <v>19.71</v>
      </c>
      <c r="BD17" s="16">
        <v>0</v>
      </c>
      <c r="BE17" s="16">
        <v>0</v>
      </c>
      <c r="BF17" s="16">
        <v>0</v>
      </c>
      <c r="BG17" s="16">
        <v>0</v>
      </c>
      <c r="BH17" s="16">
        <v>0</v>
      </c>
      <c r="BI17" s="17">
        <v>34401183.601929992</v>
      </c>
      <c r="BL17" s="26"/>
      <c r="BM17" s="27" t="s">
        <v>73</v>
      </c>
      <c r="BN17" s="31">
        <f>BI25+BI26+BI39-BI79</f>
        <v>10172144.624159921</v>
      </c>
      <c r="BO17" s="29"/>
    </row>
    <row r="18" spans="1:67" ht="21">
      <c r="A18" s="35"/>
      <c r="B18" s="36" t="s">
        <v>74</v>
      </c>
      <c r="C18" s="21">
        <v>3918311.8</v>
      </c>
      <c r="D18" s="21">
        <v>0</v>
      </c>
      <c r="E18" s="21">
        <v>958727</v>
      </c>
      <c r="F18" s="21">
        <v>1207040.94279</v>
      </c>
      <c r="G18" s="21">
        <v>1397133.656</v>
      </c>
      <c r="H18" s="21">
        <v>0</v>
      </c>
      <c r="I18" s="21">
        <v>228263.69149999999</v>
      </c>
      <c r="J18" s="21">
        <v>25274</v>
      </c>
      <c r="K18" s="21">
        <v>29505.11</v>
      </c>
      <c r="L18" s="21">
        <v>139024.736</v>
      </c>
      <c r="M18" s="21">
        <v>56527.091</v>
      </c>
      <c r="N18" s="21">
        <v>0</v>
      </c>
      <c r="O18" s="21">
        <v>140312.639</v>
      </c>
      <c r="P18" s="21">
        <v>107903</v>
      </c>
      <c r="Q18" s="21">
        <v>84866.652219999989</v>
      </c>
      <c r="R18" s="21">
        <v>84440.131999999998</v>
      </c>
      <c r="S18" s="21">
        <v>79649.623999999996</v>
      </c>
      <c r="T18" s="21">
        <v>224907.60676</v>
      </c>
      <c r="U18" s="21">
        <v>86803.756200000003</v>
      </c>
      <c r="V18" s="21">
        <v>27992.292109999999</v>
      </c>
      <c r="W18" s="21">
        <v>109095.39</v>
      </c>
      <c r="X18" s="21">
        <v>50308.07215</v>
      </c>
      <c r="Y18" s="21">
        <v>111432.4112</v>
      </c>
      <c r="Z18" s="21">
        <v>701846.96400000004</v>
      </c>
      <c r="AA18" s="21">
        <v>27294.045869999998</v>
      </c>
      <c r="AB18" s="21">
        <v>266662.34399999998</v>
      </c>
      <c r="AC18" s="21">
        <v>110374.20960000003</v>
      </c>
      <c r="AD18" s="21">
        <v>132242.54454</v>
      </c>
      <c r="AE18" s="21">
        <v>28321.293380000003</v>
      </c>
      <c r="AF18" s="21">
        <v>0</v>
      </c>
      <c r="AG18" s="21">
        <v>159135.21599999999</v>
      </c>
      <c r="AH18" s="21">
        <v>67520.38</v>
      </c>
      <c r="AI18" s="21">
        <v>1418023.35005</v>
      </c>
      <c r="AJ18" s="21">
        <v>9625.61</v>
      </c>
      <c r="AK18" s="21">
        <v>68758.5</v>
      </c>
      <c r="AL18" s="21">
        <v>159517.06844</v>
      </c>
      <c r="AM18" s="21">
        <v>236735.58900000001</v>
      </c>
      <c r="AN18" s="21">
        <v>7039.6589999999997</v>
      </c>
      <c r="AO18" s="21">
        <v>8673.259</v>
      </c>
      <c r="AP18" s="21">
        <v>8542.6880000000001</v>
      </c>
      <c r="AQ18" s="21">
        <v>25429.069</v>
      </c>
      <c r="AR18" s="21">
        <v>735</v>
      </c>
      <c r="AS18" s="21">
        <v>13765.58725</v>
      </c>
      <c r="AT18" s="21">
        <v>15342.287390000001</v>
      </c>
      <c r="AU18" s="21">
        <v>1268.011</v>
      </c>
      <c r="AV18" s="21">
        <v>3748.34</v>
      </c>
      <c r="AW18" s="21">
        <v>4303.7969999999996</v>
      </c>
      <c r="AX18" s="21">
        <v>12668.210359999999</v>
      </c>
      <c r="AY18" s="21">
        <v>7003.06178</v>
      </c>
      <c r="AZ18" s="21">
        <v>1480.19</v>
      </c>
      <c r="BA18" s="21">
        <v>391.48568</v>
      </c>
      <c r="BB18" s="21">
        <v>0</v>
      </c>
      <c r="BC18" s="21">
        <v>0.6</v>
      </c>
      <c r="BD18" s="21">
        <v>0</v>
      </c>
      <c r="BE18" s="21">
        <v>0</v>
      </c>
      <c r="BF18" s="21">
        <v>0</v>
      </c>
      <c r="BG18" s="21">
        <v>0</v>
      </c>
      <c r="BH18" s="21">
        <v>0</v>
      </c>
      <c r="BI18" s="17">
        <v>12563967.963269999</v>
      </c>
      <c r="BL18" s="26"/>
      <c r="BM18" s="27" t="s">
        <v>75</v>
      </c>
      <c r="BN18" s="31">
        <f>BI40</f>
        <v>3718864.9857981703</v>
      </c>
      <c r="BO18" s="29"/>
    </row>
    <row r="19" spans="1:67" ht="21">
      <c r="A19" s="18"/>
      <c r="B19" s="37" t="s">
        <v>76</v>
      </c>
      <c r="C19" s="38">
        <v>1219021.25</v>
      </c>
      <c r="D19" s="38">
        <v>0</v>
      </c>
      <c r="E19" s="38">
        <v>714900</v>
      </c>
      <c r="F19" s="38">
        <v>1942230.7288799996</v>
      </c>
      <c r="G19" s="38">
        <v>496258.1875</v>
      </c>
      <c r="H19" s="38">
        <v>0</v>
      </c>
      <c r="I19" s="38">
        <v>909772.66</v>
      </c>
      <c r="J19" s="38">
        <v>27032</v>
      </c>
      <c r="K19" s="38">
        <v>78402.930999999997</v>
      </c>
      <c r="L19" s="38">
        <v>315493.59049999999</v>
      </c>
      <c r="M19" s="38">
        <v>84913.123000000007</v>
      </c>
      <c r="N19" s="38">
        <v>0</v>
      </c>
      <c r="O19" s="38">
        <v>30541.924999999999</v>
      </c>
      <c r="P19" s="38">
        <v>90233</v>
      </c>
      <c r="Q19" s="38">
        <v>56652.459139999999</v>
      </c>
      <c r="R19" s="38">
        <v>55463.68</v>
      </c>
      <c r="S19" s="38">
        <v>80042.014970000004</v>
      </c>
      <c r="T19" s="38">
        <v>215230.81093000001</v>
      </c>
      <c r="U19" s="38">
        <v>14652.95218</v>
      </c>
      <c r="V19" s="38">
        <v>22257.693740000002</v>
      </c>
      <c r="W19" s="38">
        <v>41815.74</v>
      </c>
      <c r="X19" s="38">
        <v>61749.942450000002</v>
      </c>
      <c r="Y19" s="38">
        <v>253664.00319999998</v>
      </c>
      <c r="Z19" s="38">
        <v>1683714.5860000001</v>
      </c>
      <c r="AA19" s="38">
        <v>85996.021970000002</v>
      </c>
      <c r="AB19" s="38">
        <v>217434.117</v>
      </c>
      <c r="AC19" s="38">
        <v>51830.210519999986</v>
      </c>
      <c r="AD19" s="38">
        <v>204107.84131999998</v>
      </c>
      <c r="AE19" s="38">
        <v>68440.539049999992</v>
      </c>
      <c r="AF19" s="38">
        <v>0</v>
      </c>
      <c r="AG19" s="38">
        <v>39600.599000000002</v>
      </c>
      <c r="AH19" s="38">
        <v>150875.53</v>
      </c>
      <c r="AI19" s="38">
        <v>839353.16936000006</v>
      </c>
      <c r="AJ19" s="38">
        <v>15100.16764</v>
      </c>
      <c r="AK19" s="38">
        <v>44442.8</v>
      </c>
      <c r="AL19" s="38">
        <v>181639.37106999999</v>
      </c>
      <c r="AM19" s="38">
        <v>86075.036999999997</v>
      </c>
      <c r="AN19" s="38">
        <v>22701.122950000001</v>
      </c>
      <c r="AO19" s="38">
        <v>10078.927659999999</v>
      </c>
      <c r="AP19" s="38">
        <v>32398.802</v>
      </c>
      <c r="AQ19" s="38">
        <v>63446.116909999997</v>
      </c>
      <c r="AR19" s="38">
        <v>1120</v>
      </c>
      <c r="AS19" s="38">
        <v>23176.944070000001</v>
      </c>
      <c r="AT19" s="38">
        <v>22183.852770000001</v>
      </c>
      <c r="AU19" s="38">
        <v>2115.7820000000002</v>
      </c>
      <c r="AV19" s="38">
        <v>1986.97</v>
      </c>
      <c r="AW19" s="38">
        <v>3210.355</v>
      </c>
      <c r="AX19" s="38">
        <v>4315.1529899999996</v>
      </c>
      <c r="AY19" s="38">
        <v>11689.015039999998</v>
      </c>
      <c r="AZ19" s="38">
        <v>9694.51</v>
      </c>
      <c r="BA19" s="38">
        <v>2771.5376700000002</v>
      </c>
      <c r="BB19" s="38">
        <v>0</v>
      </c>
      <c r="BC19" s="38">
        <v>19.11</v>
      </c>
      <c r="BD19" s="38">
        <v>0</v>
      </c>
      <c r="BE19" s="38">
        <v>0</v>
      </c>
      <c r="BF19" s="38">
        <v>0</v>
      </c>
      <c r="BG19" s="38">
        <v>0</v>
      </c>
      <c r="BH19" s="38">
        <v>0</v>
      </c>
      <c r="BI19" s="17">
        <v>10589846.881480001</v>
      </c>
      <c r="BL19" s="26"/>
      <c r="BM19" s="27" t="s">
        <v>77</v>
      </c>
      <c r="BN19" s="31">
        <f>SUM(BN14:BN18)</f>
        <v>128008807.00539809</v>
      </c>
      <c r="BO19" s="29"/>
    </row>
    <row r="20" spans="1:67" ht="21">
      <c r="A20" s="18"/>
      <c r="B20" s="37" t="s">
        <v>78</v>
      </c>
      <c r="C20" s="38">
        <v>89697.84</v>
      </c>
      <c r="D20" s="38">
        <v>0</v>
      </c>
      <c r="E20" s="38">
        <v>0</v>
      </c>
      <c r="F20" s="38">
        <v>0</v>
      </c>
      <c r="G20" s="38">
        <v>2338358.7960000001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297352.77299999999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97554.445999999996</v>
      </c>
      <c r="T20" s="38">
        <v>211184.90759000002</v>
      </c>
      <c r="U20" s="38">
        <v>0</v>
      </c>
      <c r="V20" s="38">
        <v>22456.613329999996</v>
      </c>
      <c r="W20" s="38">
        <v>0</v>
      </c>
      <c r="X20" s="38">
        <v>35485.806859999997</v>
      </c>
      <c r="Y20" s="38">
        <v>0</v>
      </c>
      <c r="Z20" s="38">
        <v>0</v>
      </c>
      <c r="AA20" s="38">
        <v>50113.639750000002</v>
      </c>
      <c r="AB20" s="38">
        <v>110869.958</v>
      </c>
      <c r="AC20" s="38">
        <v>83253.339470000035</v>
      </c>
      <c r="AD20" s="38">
        <v>163202.96115000002</v>
      </c>
      <c r="AE20" s="38">
        <v>38953.577090000006</v>
      </c>
      <c r="AF20" s="38">
        <v>0</v>
      </c>
      <c r="AG20" s="38">
        <v>0</v>
      </c>
      <c r="AH20" s="38">
        <v>107664.16</v>
      </c>
      <c r="AI20" s="38">
        <v>0</v>
      </c>
      <c r="AJ20" s="38">
        <v>0</v>
      </c>
      <c r="AK20" s="38">
        <v>40198.379999999997</v>
      </c>
      <c r="AL20" s="38">
        <v>0</v>
      </c>
      <c r="AM20" s="38">
        <v>270660.80499999999</v>
      </c>
      <c r="AN20" s="38">
        <v>0</v>
      </c>
      <c r="AO20" s="38">
        <v>14587.786</v>
      </c>
      <c r="AP20" s="38">
        <v>0</v>
      </c>
      <c r="AQ20" s="38">
        <v>0</v>
      </c>
      <c r="AR20" s="38">
        <v>0</v>
      </c>
      <c r="AS20" s="38">
        <v>0</v>
      </c>
      <c r="AT20" s="38">
        <v>0</v>
      </c>
      <c r="AU20" s="38">
        <v>870.44799999999998</v>
      </c>
      <c r="AV20" s="38">
        <v>0</v>
      </c>
      <c r="AW20" s="38">
        <v>0</v>
      </c>
      <c r="AX20" s="38">
        <v>0</v>
      </c>
      <c r="AY20" s="38">
        <v>8789.2000000000007</v>
      </c>
      <c r="AZ20" s="38">
        <v>1711.3</v>
      </c>
      <c r="BA20" s="38">
        <v>1512.50479</v>
      </c>
      <c r="BB20" s="38">
        <v>0</v>
      </c>
      <c r="BC20" s="38">
        <v>0</v>
      </c>
      <c r="BD20" s="38">
        <v>0</v>
      </c>
      <c r="BE20" s="38">
        <v>0</v>
      </c>
      <c r="BF20" s="38">
        <v>0</v>
      </c>
      <c r="BG20" s="38">
        <v>0</v>
      </c>
      <c r="BH20" s="38">
        <v>0</v>
      </c>
      <c r="BI20" s="17">
        <v>3984479.2420299998</v>
      </c>
      <c r="BL20" s="26"/>
      <c r="BM20" s="27"/>
      <c r="BN20" s="31"/>
      <c r="BO20" s="29"/>
    </row>
    <row r="21" spans="1:67" ht="21">
      <c r="A21" s="18"/>
      <c r="B21" s="37" t="s">
        <v>79</v>
      </c>
      <c r="C21" s="38">
        <v>1003377.6</v>
      </c>
      <c r="D21" s="38">
        <v>0</v>
      </c>
      <c r="E21" s="38">
        <v>0</v>
      </c>
      <c r="F21" s="38">
        <v>663050.40590999997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0</v>
      </c>
      <c r="AT21" s="38">
        <v>0</v>
      </c>
      <c r="AU21" s="38">
        <v>0</v>
      </c>
      <c r="AV21" s="38">
        <v>0</v>
      </c>
      <c r="AW21" s="38">
        <v>0</v>
      </c>
      <c r="AX21" s="38">
        <v>0</v>
      </c>
      <c r="AY21" s="38">
        <v>0</v>
      </c>
      <c r="AZ21" s="38">
        <v>0</v>
      </c>
      <c r="BA21" s="38">
        <v>0</v>
      </c>
      <c r="BB21" s="38">
        <v>0</v>
      </c>
      <c r="BC21" s="38">
        <v>0</v>
      </c>
      <c r="BD21" s="38">
        <v>0</v>
      </c>
      <c r="BE21" s="38">
        <v>0</v>
      </c>
      <c r="BF21" s="38">
        <v>0</v>
      </c>
      <c r="BG21" s="38">
        <v>0</v>
      </c>
      <c r="BH21" s="38">
        <v>0</v>
      </c>
      <c r="BI21" s="17">
        <v>1666428.0059099998</v>
      </c>
      <c r="BL21" s="27" t="s">
        <v>80</v>
      </c>
      <c r="BM21" s="27" t="s">
        <v>81</v>
      </c>
      <c r="BN21" s="31">
        <f>BI42+BI43+BI49</f>
        <v>12740977.319590002</v>
      </c>
      <c r="BO21" s="29"/>
    </row>
    <row r="22" spans="1:67" ht="21">
      <c r="A22" s="18"/>
      <c r="B22" s="37" t="s">
        <v>82</v>
      </c>
      <c r="C22" s="38">
        <v>878459.53</v>
      </c>
      <c r="D22" s="38">
        <v>0</v>
      </c>
      <c r="E22" s="38">
        <v>0</v>
      </c>
      <c r="F22" s="38">
        <v>654514.75790999993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0</v>
      </c>
      <c r="AT22" s="38">
        <v>0</v>
      </c>
      <c r="AU22" s="38">
        <v>0</v>
      </c>
      <c r="AV22" s="38">
        <v>0</v>
      </c>
      <c r="AW22" s="38">
        <v>0</v>
      </c>
      <c r="AX22" s="38">
        <v>0</v>
      </c>
      <c r="AY22" s="38">
        <v>0</v>
      </c>
      <c r="AZ22" s="38">
        <v>0</v>
      </c>
      <c r="BA22" s="38">
        <v>0</v>
      </c>
      <c r="BB22" s="38">
        <v>0</v>
      </c>
      <c r="BC22" s="38">
        <v>0</v>
      </c>
      <c r="BD22" s="38">
        <v>0</v>
      </c>
      <c r="BE22" s="38">
        <v>0</v>
      </c>
      <c r="BF22" s="38">
        <v>0</v>
      </c>
      <c r="BG22" s="38">
        <v>0</v>
      </c>
      <c r="BH22" s="38">
        <v>0</v>
      </c>
      <c r="BI22" s="17">
        <v>1532974.28791</v>
      </c>
      <c r="BL22" s="26"/>
      <c r="BM22" s="27" t="s">
        <v>83</v>
      </c>
      <c r="BN22" s="31">
        <f>BI50+BI55</f>
        <v>2753141.1793500003</v>
      </c>
      <c r="BO22" s="29"/>
    </row>
    <row r="23" spans="1:67" ht="21">
      <c r="A23" s="18"/>
      <c r="B23" s="37" t="s">
        <v>84</v>
      </c>
      <c r="C23" s="38">
        <v>124918.07</v>
      </c>
      <c r="D23" s="38">
        <v>0</v>
      </c>
      <c r="E23" s="38">
        <v>0</v>
      </c>
      <c r="F23" s="38">
        <v>8535.6479999999992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0</v>
      </c>
      <c r="AT23" s="38">
        <v>0</v>
      </c>
      <c r="AU23" s="38">
        <v>0</v>
      </c>
      <c r="AV23" s="38">
        <v>0</v>
      </c>
      <c r="AW23" s="38">
        <v>0</v>
      </c>
      <c r="AX23" s="38">
        <v>0</v>
      </c>
      <c r="AY23" s="38">
        <v>0</v>
      </c>
      <c r="AZ23" s="38">
        <v>0</v>
      </c>
      <c r="BA23" s="38">
        <v>0</v>
      </c>
      <c r="BB23" s="38">
        <v>0</v>
      </c>
      <c r="BC23" s="38">
        <v>0</v>
      </c>
      <c r="BD23" s="38">
        <v>0</v>
      </c>
      <c r="BE23" s="38">
        <v>0</v>
      </c>
      <c r="BF23" s="38">
        <v>0</v>
      </c>
      <c r="BG23" s="38">
        <v>0</v>
      </c>
      <c r="BH23" s="38">
        <v>0</v>
      </c>
      <c r="BI23" s="17">
        <v>133453.71799999999</v>
      </c>
      <c r="BL23" s="26"/>
      <c r="BM23" s="27" t="s">
        <v>85</v>
      </c>
      <c r="BN23" s="31">
        <f>BI58</f>
        <v>106515183.74287003</v>
      </c>
      <c r="BO23" s="29"/>
    </row>
    <row r="24" spans="1:67" ht="21">
      <c r="A24" s="25"/>
      <c r="B24" s="39" t="s">
        <v>86</v>
      </c>
      <c r="C24" s="40">
        <v>0</v>
      </c>
      <c r="D24" s="40">
        <v>0</v>
      </c>
      <c r="E24" s="40">
        <v>0</v>
      </c>
      <c r="F24" s="40">
        <v>5255989.3</v>
      </c>
      <c r="G24" s="40">
        <v>0</v>
      </c>
      <c r="H24" s="40">
        <v>0</v>
      </c>
      <c r="I24" s="40">
        <v>0</v>
      </c>
      <c r="J24" s="40">
        <v>0</v>
      </c>
      <c r="K24" s="40">
        <v>7694.0950899999998</v>
      </c>
      <c r="L24" s="40">
        <v>0</v>
      </c>
      <c r="M24" s="40">
        <v>35828.139000000003</v>
      </c>
      <c r="N24" s="40">
        <v>0</v>
      </c>
      <c r="O24" s="40">
        <v>0</v>
      </c>
      <c r="P24" s="40">
        <v>123440</v>
      </c>
      <c r="Q24" s="40">
        <v>61792.273990000002</v>
      </c>
      <c r="R24" s="40">
        <v>0</v>
      </c>
      <c r="S24" s="40">
        <v>265</v>
      </c>
      <c r="T24" s="40">
        <v>9929.525810000001</v>
      </c>
      <c r="U24" s="40">
        <v>1267.65886</v>
      </c>
      <c r="V24" s="40">
        <v>1358.4139</v>
      </c>
      <c r="W24" s="40">
        <v>0</v>
      </c>
      <c r="X24" s="40">
        <v>4366.5906100000002</v>
      </c>
      <c r="Y24" s="40">
        <v>39075.57</v>
      </c>
      <c r="Z24" s="40">
        <v>0</v>
      </c>
      <c r="AA24" s="40">
        <v>0</v>
      </c>
      <c r="AB24" s="40">
        <v>0</v>
      </c>
      <c r="AC24" s="40">
        <v>5767.7906800000001</v>
      </c>
      <c r="AD24" s="40">
        <v>0</v>
      </c>
      <c r="AE24" s="40">
        <v>0</v>
      </c>
      <c r="AF24" s="40">
        <v>0</v>
      </c>
      <c r="AG24" s="40">
        <v>2513.694</v>
      </c>
      <c r="AH24" s="40">
        <v>0</v>
      </c>
      <c r="AI24" s="40">
        <v>0</v>
      </c>
      <c r="AJ24" s="40">
        <v>0</v>
      </c>
      <c r="AK24" s="40">
        <v>0</v>
      </c>
      <c r="AL24" s="40">
        <v>0</v>
      </c>
      <c r="AM24" s="40">
        <v>38815.724999999999</v>
      </c>
      <c r="AN24" s="40">
        <v>0</v>
      </c>
      <c r="AO24" s="40">
        <v>6462.1610199999996</v>
      </c>
      <c r="AP24" s="38">
        <v>0</v>
      </c>
      <c r="AQ24" s="38">
        <v>0</v>
      </c>
      <c r="AR24" s="38">
        <v>206</v>
      </c>
      <c r="AS24" s="38">
        <v>0</v>
      </c>
      <c r="AT24" s="38">
        <v>0</v>
      </c>
      <c r="AU24" s="38">
        <v>1261.723</v>
      </c>
      <c r="AV24" s="38">
        <v>0</v>
      </c>
      <c r="AW24" s="38">
        <v>0</v>
      </c>
      <c r="AX24" s="38">
        <v>238.13428999999999</v>
      </c>
      <c r="AY24" s="38">
        <v>0</v>
      </c>
      <c r="AZ24" s="38">
        <v>166.58</v>
      </c>
      <c r="BA24" s="38">
        <v>23.133990000000001</v>
      </c>
      <c r="BB24" s="38">
        <v>0</v>
      </c>
      <c r="BC24" s="38">
        <v>0</v>
      </c>
      <c r="BD24" s="38">
        <v>0</v>
      </c>
      <c r="BE24" s="38">
        <v>0</v>
      </c>
      <c r="BF24" s="38">
        <v>0</v>
      </c>
      <c r="BG24" s="38">
        <v>0</v>
      </c>
      <c r="BH24" s="38">
        <v>0</v>
      </c>
      <c r="BI24" s="17">
        <v>5596461.5092399996</v>
      </c>
      <c r="BL24" s="26"/>
      <c r="BM24" s="27" t="s">
        <v>87</v>
      </c>
      <c r="BN24" s="31">
        <f>BI61+BI68+BI77+BI78</f>
        <v>5929869.5488522621</v>
      </c>
      <c r="BO24" s="29"/>
    </row>
    <row r="25" spans="1:67" ht="21">
      <c r="A25" s="18">
        <v>4</v>
      </c>
      <c r="B25" s="41" t="s">
        <v>88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40">
        <v>0</v>
      </c>
      <c r="AL25" s="40">
        <v>1923.761</v>
      </c>
      <c r="AM25" s="40">
        <v>0</v>
      </c>
      <c r="AN25" s="40">
        <v>0</v>
      </c>
      <c r="AO25" s="40">
        <v>0</v>
      </c>
      <c r="AP25" s="42">
        <v>0</v>
      </c>
      <c r="AQ25" s="42">
        <v>58.637</v>
      </c>
      <c r="AR25" s="42">
        <v>8</v>
      </c>
      <c r="AS25" s="42">
        <v>0</v>
      </c>
      <c r="AT25" s="42">
        <v>0</v>
      </c>
      <c r="AU25" s="42">
        <v>0</v>
      </c>
      <c r="AV25" s="42">
        <v>0</v>
      </c>
      <c r="AW25" s="42">
        <v>0</v>
      </c>
      <c r="AX25" s="42">
        <v>0</v>
      </c>
      <c r="AY25" s="42">
        <v>0</v>
      </c>
      <c r="AZ25" s="42">
        <v>0</v>
      </c>
      <c r="BA25" s="21"/>
      <c r="BB25" s="21"/>
      <c r="BC25" s="21"/>
      <c r="BD25" s="21"/>
      <c r="BE25" s="21"/>
      <c r="BF25" s="21"/>
      <c r="BG25" s="21"/>
      <c r="BH25" s="21"/>
      <c r="BI25" s="17">
        <v>1990.3979999999999</v>
      </c>
      <c r="BL25" s="26"/>
      <c r="BM25" s="27" t="s">
        <v>89</v>
      </c>
      <c r="BN25" s="31">
        <f>BI80</f>
        <v>69635.210000000006</v>
      </c>
      <c r="BO25" s="29"/>
    </row>
    <row r="26" spans="1:67" ht="21">
      <c r="A26" s="14">
        <v>5</v>
      </c>
      <c r="B26" s="30" t="s">
        <v>144</v>
      </c>
      <c r="C26" s="16">
        <v>1217156.3199999998</v>
      </c>
      <c r="D26" s="16">
        <v>239111.61000000002</v>
      </c>
      <c r="E26" s="16">
        <v>525815</v>
      </c>
      <c r="F26" s="16">
        <v>855085.4996528998</v>
      </c>
      <c r="G26" s="16">
        <v>857933.05753727257</v>
      </c>
      <c r="H26" s="16">
        <v>1378281.66</v>
      </c>
      <c r="I26" s="16">
        <v>453077.94348000002</v>
      </c>
      <c r="J26" s="16">
        <v>25573</v>
      </c>
      <c r="K26" s="16">
        <v>25746.631889999997</v>
      </c>
      <c r="L26" s="16">
        <v>111035.48569</v>
      </c>
      <c r="M26" s="16">
        <v>74312.124102090922</v>
      </c>
      <c r="N26" s="16">
        <v>103499.07259843568</v>
      </c>
      <c r="O26" s="16">
        <v>72832.782489000005</v>
      </c>
      <c r="P26" s="16">
        <v>80599</v>
      </c>
      <c r="Q26" s="16">
        <v>50537.597279999994</v>
      </c>
      <c r="R26" s="16">
        <v>23029.19</v>
      </c>
      <c r="S26" s="16">
        <v>58646.298920909088</v>
      </c>
      <c r="T26" s="16">
        <v>102323.43979454548</v>
      </c>
      <c r="U26" s="16">
        <v>18352.245130563642</v>
      </c>
      <c r="V26" s="16">
        <v>46382.437147272729</v>
      </c>
      <c r="W26" s="16">
        <v>10887.859</v>
      </c>
      <c r="X26" s="16">
        <v>48420.609670000005</v>
      </c>
      <c r="Y26" s="16">
        <v>107309.62252996693</v>
      </c>
      <c r="Z26" s="16">
        <v>423570.13272221078</v>
      </c>
      <c r="AA26" s="16">
        <v>40750.08470454545</v>
      </c>
      <c r="AB26" s="16">
        <v>145401.40668999997</v>
      </c>
      <c r="AC26" s="16">
        <v>47912.828243636366</v>
      </c>
      <c r="AD26" s="16">
        <v>169053.19348999998</v>
      </c>
      <c r="AE26" s="16">
        <v>16719.584900000002</v>
      </c>
      <c r="AF26" s="16">
        <v>31941</v>
      </c>
      <c r="AG26" s="16">
        <v>54860.870620000002</v>
      </c>
      <c r="AH26" s="16">
        <v>122990.65</v>
      </c>
      <c r="AI26" s="16">
        <v>2235823.8524881816</v>
      </c>
      <c r="AJ26" s="16">
        <v>8852.4179999999997</v>
      </c>
      <c r="AK26" s="16">
        <v>29025.969999999998</v>
      </c>
      <c r="AL26" s="16">
        <v>105939.39090566389</v>
      </c>
      <c r="AM26" s="16">
        <v>313893.02416671987</v>
      </c>
      <c r="AN26" s="16">
        <v>11626.949416000001</v>
      </c>
      <c r="AO26" s="16">
        <v>13042.83936</v>
      </c>
      <c r="AP26" s="16">
        <v>5278.7455000000009</v>
      </c>
      <c r="AQ26" s="16">
        <v>15191.424299999999</v>
      </c>
      <c r="AR26" s="16">
        <v>912</v>
      </c>
      <c r="AS26" s="16">
        <v>15552.392249999999</v>
      </c>
      <c r="AT26" s="16">
        <v>8479.3785200000002</v>
      </c>
      <c r="AU26" s="16">
        <v>1559.4705800000002</v>
      </c>
      <c r="AV26" s="16">
        <v>254.61</v>
      </c>
      <c r="AW26" s="16">
        <v>5214.2686200000007</v>
      </c>
      <c r="AX26" s="16">
        <v>4547.8614699999998</v>
      </c>
      <c r="AY26" s="16">
        <v>2434.2565300000001</v>
      </c>
      <c r="AZ26" s="16">
        <v>1648.1</v>
      </c>
      <c r="BA26" s="16">
        <v>1053.9059400000001</v>
      </c>
      <c r="BB26" s="16">
        <v>0</v>
      </c>
      <c r="BC26" s="16">
        <v>2014.56</v>
      </c>
      <c r="BD26" s="16">
        <v>0</v>
      </c>
      <c r="BE26" s="16">
        <v>0</v>
      </c>
      <c r="BF26" s="16">
        <v>0</v>
      </c>
      <c r="BG26" s="16">
        <v>0</v>
      </c>
      <c r="BH26" s="16">
        <v>0</v>
      </c>
      <c r="BI26" s="17">
        <v>10321493.656329919</v>
      </c>
      <c r="BL26" s="26"/>
      <c r="BM26" s="27" t="s">
        <v>77</v>
      </c>
      <c r="BN26" s="31">
        <f>SUM(BN21:BN25)</f>
        <v>128008807.0006623</v>
      </c>
      <c r="BO26" s="29"/>
    </row>
    <row r="27" spans="1:67">
      <c r="A27" s="43"/>
      <c r="B27" s="44" t="s">
        <v>90</v>
      </c>
      <c r="C27" s="45">
        <v>44266.829999999776</v>
      </c>
      <c r="D27" s="45">
        <v>8069.55</v>
      </c>
      <c r="E27" s="45">
        <v>162030</v>
      </c>
      <c r="F27" s="45">
        <v>14937.26575</v>
      </c>
      <c r="G27" s="45">
        <v>6672.5763999999981</v>
      </c>
      <c r="H27" s="45">
        <v>5208.0200000000004</v>
      </c>
      <c r="I27" s="45">
        <v>1418.7129199999999</v>
      </c>
      <c r="J27" s="45">
        <v>2309</v>
      </c>
      <c r="K27" s="45">
        <v>105.10545999999999</v>
      </c>
      <c r="L27" s="45">
        <v>258.60039</v>
      </c>
      <c r="M27" s="45">
        <v>706.904</v>
      </c>
      <c r="N27" s="45">
        <v>0</v>
      </c>
      <c r="O27" s="45">
        <v>443.98632000000003</v>
      </c>
      <c r="P27" s="45">
        <v>3110</v>
      </c>
      <c r="Q27" s="45">
        <v>1043.56269</v>
      </c>
      <c r="R27" s="45">
        <v>1146.68</v>
      </c>
      <c r="S27" s="45">
        <v>8.1163500000000006</v>
      </c>
      <c r="T27" s="45">
        <v>415.21992</v>
      </c>
      <c r="U27" s="45">
        <v>578.47067000000004</v>
      </c>
      <c r="V27" s="45">
        <v>1083.0338000000002</v>
      </c>
      <c r="W27" s="45">
        <v>3963.74</v>
      </c>
      <c r="X27" s="45">
        <v>680.22655000000009</v>
      </c>
      <c r="Y27" s="45">
        <v>2517.6738799999998</v>
      </c>
      <c r="Z27" s="45">
        <v>25793.805639999984</v>
      </c>
      <c r="AA27" s="45">
        <v>426.72260999999997</v>
      </c>
      <c r="AB27" s="45">
        <v>639.57938999999999</v>
      </c>
      <c r="AC27" s="45">
        <v>17747.92856</v>
      </c>
      <c r="AD27" s="45">
        <v>983.24447999999995</v>
      </c>
      <c r="AE27" s="45">
        <v>317.33</v>
      </c>
      <c r="AF27" s="45">
        <v>10279</v>
      </c>
      <c r="AG27" s="45">
        <v>3683.056</v>
      </c>
      <c r="AH27" s="45">
        <v>234.5</v>
      </c>
      <c r="AI27" s="45">
        <v>63998.651340000004</v>
      </c>
      <c r="AJ27" s="45">
        <v>94.626000000000005</v>
      </c>
      <c r="AK27" s="45">
        <v>816.62</v>
      </c>
      <c r="AL27" s="45">
        <v>0</v>
      </c>
      <c r="AM27" s="45">
        <v>1960.8540699999999</v>
      </c>
      <c r="AN27" s="45">
        <v>309.10599999999999</v>
      </c>
      <c r="AO27" s="45">
        <v>1022.4210899999999</v>
      </c>
      <c r="AP27" s="45">
        <v>80</v>
      </c>
      <c r="AQ27" s="45">
        <v>339.01158000000004</v>
      </c>
      <c r="AR27" s="45">
        <v>114</v>
      </c>
      <c r="AS27" s="45">
        <v>254.03492</v>
      </c>
      <c r="AT27" s="45">
        <v>83.822389999999999</v>
      </c>
      <c r="AU27" s="45">
        <v>62.614789999999999</v>
      </c>
      <c r="AV27" s="45">
        <v>29.03</v>
      </c>
      <c r="AW27" s="45">
        <v>957.91399999999999</v>
      </c>
      <c r="AX27" s="45">
        <v>0</v>
      </c>
      <c r="AY27" s="45">
        <v>510.31464999999997</v>
      </c>
      <c r="AZ27" s="45">
        <v>161.56</v>
      </c>
      <c r="BA27" s="45">
        <v>2.25</v>
      </c>
      <c r="BB27" s="45">
        <v>0</v>
      </c>
      <c r="BC27" s="45">
        <v>421.49</v>
      </c>
      <c r="BD27" s="45">
        <v>0</v>
      </c>
      <c r="BE27" s="45">
        <v>0</v>
      </c>
      <c r="BF27" s="45">
        <v>0</v>
      </c>
      <c r="BG27" s="45">
        <v>0</v>
      </c>
      <c r="BH27" s="45">
        <v>0</v>
      </c>
      <c r="BI27" s="17">
        <v>392296.76260999974</v>
      </c>
    </row>
    <row r="28" spans="1:67">
      <c r="A28" s="43"/>
      <c r="B28" s="44" t="s">
        <v>91</v>
      </c>
      <c r="C28" s="45">
        <v>302036.58</v>
      </c>
      <c r="D28" s="45">
        <v>20814.45</v>
      </c>
      <c r="E28" s="45">
        <v>12987</v>
      </c>
      <c r="F28" s="45">
        <v>0</v>
      </c>
      <c r="G28" s="45">
        <v>420589.16388999997</v>
      </c>
      <c r="H28" s="45">
        <v>8707.51</v>
      </c>
      <c r="I28" s="45">
        <v>46933.66</v>
      </c>
      <c r="J28" s="45">
        <v>445</v>
      </c>
      <c r="K28" s="45">
        <v>734.678</v>
      </c>
      <c r="L28" s="45">
        <v>8878.3940000000002</v>
      </c>
      <c r="M28" s="45">
        <v>1257.5999999999999</v>
      </c>
      <c r="N28" s="45">
        <v>1061.96234</v>
      </c>
      <c r="O28" s="45">
        <v>1081.25</v>
      </c>
      <c r="P28" s="45">
        <v>1134</v>
      </c>
      <c r="Q28" s="45">
        <v>515.84400000000005</v>
      </c>
      <c r="R28" s="45">
        <v>0</v>
      </c>
      <c r="S28" s="45">
        <v>804.35</v>
      </c>
      <c r="T28" s="45">
        <v>0</v>
      </c>
      <c r="U28" s="45">
        <v>387.59377000000001</v>
      </c>
      <c r="V28" s="45">
        <v>0</v>
      </c>
      <c r="W28" s="45">
        <v>0</v>
      </c>
      <c r="X28" s="45">
        <v>0</v>
      </c>
      <c r="Y28" s="45">
        <v>429.16500000000002</v>
      </c>
      <c r="Z28" s="45">
        <v>8725.875</v>
      </c>
      <c r="AA28" s="45">
        <v>465.08903999999995</v>
      </c>
      <c r="AB28" s="45">
        <v>9029.8723100000007</v>
      </c>
      <c r="AC28" s="45">
        <v>0</v>
      </c>
      <c r="AD28" s="45">
        <v>2704.6383300000002</v>
      </c>
      <c r="AE28" s="45">
        <v>994.50400000000002</v>
      </c>
      <c r="AF28" s="45">
        <v>411</v>
      </c>
      <c r="AG28" s="45">
        <v>1724.1</v>
      </c>
      <c r="AH28" s="45">
        <v>2246.09</v>
      </c>
      <c r="AI28" s="45">
        <v>914221.19200000004</v>
      </c>
      <c r="AJ28" s="45">
        <v>41</v>
      </c>
      <c r="AK28" s="45">
        <v>473.48</v>
      </c>
      <c r="AL28" s="45">
        <v>1191.961</v>
      </c>
      <c r="AM28" s="45">
        <v>55100.805059999999</v>
      </c>
      <c r="AN28" s="45">
        <v>0</v>
      </c>
      <c r="AO28" s="45">
        <v>208.77500000000001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5">
        <v>0</v>
      </c>
      <c r="AV28" s="45">
        <v>0</v>
      </c>
      <c r="AW28" s="45">
        <v>0</v>
      </c>
      <c r="AX28" s="45">
        <v>0</v>
      </c>
      <c r="AY28" s="45">
        <v>0</v>
      </c>
      <c r="AZ28" s="45">
        <v>0</v>
      </c>
      <c r="BA28" s="45">
        <v>0</v>
      </c>
      <c r="BB28" s="45">
        <v>0</v>
      </c>
      <c r="BC28" s="45">
        <v>0</v>
      </c>
      <c r="BD28" s="45">
        <v>0</v>
      </c>
      <c r="BE28" s="45">
        <v>0</v>
      </c>
      <c r="BF28" s="45">
        <v>0</v>
      </c>
      <c r="BG28" s="45">
        <v>0</v>
      </c>
      <c r="BH28" s="45">
        <v>0</v>
      </c>
      <c r="BI28" s="17">
        <v>1826336.5827399995</v>
      </c>
    </row>
    <row r="29" spans="1:67">
      <c r="A29" s="43"/>
      <c r="B29" s="44" t="s">
        <v>92</v>
      </c>
      <c r="C29" s="45">
        <v>0</v>
      </c>
      <c r="D29" s="45">
        <v>0</v>
      </c>
      <c r="E29" s="45">
        <v>266</v>
      </c>
      <c r="F29" s="45">
        <v>0</v>
      </c>
      <c r="G29" s="45">
        <v>7624.4614999999985</v>
      </c>
      <c r="H29" s="45">
        <v>0</v>
      </c>
      <c r="I29" s="45">
        <v>0</v>
      </c>
      <c r="J29" s="45">
        <v>1764</v>
      </c>
      <c r="K29" s="45">
        <v>0</v>
      </c>
      <c r="L29" s="45">
        <v>12.428000000000001</v>
      </c>
      <c r="M29" s="45">
        <v>0</v>
      </c>
      <c r="N29" s="45">
        <v>0</v>
      </c>
      <c r="O29" s="45">
        <v>39.472000000000001</v>
      </c>
      <c r="P29" s="45">
        <v>150</v>
      </c>
      <c r="Q29" s="45">
        <v>2.004</v>
      </c>
      <c r="R29" s="45">
        <v>149.94999999999999</v>
      </c>
      <c r="S29" s="45">
        <v>0</v>
      </c>
      <c r="T29" s="45">
        <v>0</v>
      </c>
      <c r="U29" s="45">
        <v>0</v>
      </c>
      <c r="V29" s="45">
        <v>101.24985000000001</v>
      </c>
      <c r="W29" s="45">
        <v>22.01</v>
      </c>
      <c r="X29" s="45">
        <v>0</v>
      </c>
      <c r="Y29" s="45">
        <v>453.91399999999999</v>
      </c>
      <c r="Z29" s="45">
        <v>7787.9160000000002</v>
      </c>
      <c r="AA29" s="45">
        <v>0</v>
      </c>
      <c r="AB29" s="45">
        <v>1356.79582</v>
      </c>
      <c r="AC29" s="45">
        <v>0</v>
      </c>
      <c r="AD29" s="45">
        <v>0</v>
      </c>
      <c r="AE29" s="45">
        <v>0</v>
      </c>
      <c r="AF29" s="45">
        <v>20</v>
      </c>
      <c r="AG29" s="45">
        <v>5867.4140799999996</v>
      </c>
      <c r="AH29" s="45">
        <v>0</v>
      </c>
      <c r="AI29" s="45">
        <v>113.69265</v>
      </c>
      <c r="AJ29" s="45">
        <v>0</v>
      </c>
      <c r="AK29" s="45">
        <v>161.58000000000001</v>
      </c>
      <c r="AL29" s="45">
        <v>0</v>
      </c>
      <c r="AM29" s="45">
        <v>0</v>
      </c>
      <c r="AN29" s="45">
        <v>1234.489</v>
      </c>
      <c r="AO29" s="45">
        <v>89.69</v>
      </c>
      <c r="AP29" s="45">
        <v>8.4</v>
      </c>
      <c r="AQ29" s="45">
        <v>69.835999999999999</v>
      </c>
      <c r="AR29" s="45">
        <v>148</v>
      </c>
      <c r="AS29" s="45">
        <v>217.13399999999999</v>
      </c>
      <c r="AT29" s="45">
        <v>0</v>
      </c>
      <c r="AU29" s="45">
        <v>0</v>
      </c>
      <c r="AV29" s="45">
        <v>0</v>
      </c>
      <c r="AW29" s="45">
        <v>0</v>
      </c>
      <c r="AX29" s="45">
        <v>0</v>
      </c>
      <c r="AY29" s="45">
        <v>0</v>
      </c>
      <c r="AZ29" s="45">
        <v>0</v>
      </c>
      <c r="BA29" s="45">
        <v>0</v>
      </c>
      <c r="BB29" s="45">
        <v>0</v>
      </c>
      <c r="BC29" s="45">
        <v>40.61</v>
      </c>
      <c r="BD29" s="45">
        <v>0</v>
      </c>
      <c r="BE29" s="45">
        <v>0</v>
      </c>
      <c r="BF29" s="45">
        <v>0</v>
      </c>
      <c r="BG29" s="45">
        <v>0</v>
      </c>
      <c r="BH29" s="45">
        <v>0</v>
      </c>
      <c r="BI29" s="17">
        <v>27701.046900000001</v>
      </c>
      <c r="BN29" s="46">
        <f>BN19-BN26</f>
        <v>4.735797643661499E-3</v>
      </c>
    </row>
    <row r="30" spans="1:67">
      <c r="A30" s="43"/>
      <c r="B30" s="44" t="s">
        <v>93</v>
      </c>
      <c r="C30" s="45">
        <v>10482.77</v>
      </c>
      <c r="D30" s="45">
        <v>0</v>
      </c>
      <c r="E30" s="45">
        <v>1760</v>
      </c>
      <c r="F30" s="45">
        <v>0</v>
      </c>
      <c r="G30" s="45">
        <v>42967.434999999998</v>
      </c>
      <c r="H30" s="45">
        <v>95769.41</v>
      </c>
      <c r="I30" s="45">
        <v>498.40300000000002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58.441300000000005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43.222999999999999</v>
      </c>
      <c r="Z30" s="45">
        <v>0</v>
      </c>
      <c r="AA30" s="45">
        <v>0</v>
      </c>
      <c r="AB30" s="45">
        <v>0</v>
      </c>
      <c r="AC30" s="45">
        <v>0</v>
      </c>
      <c r="AD30" s="45">
        <v>0</v>
      </c>
      <c r="AE30" s="45">
        <v>0</v>
      </c>
      <c r="AF30" s="45">
        <v>0</v>
      </c>
      <c r="AG30" s="45">
        <v>3791.1598300000001</v>
      </c>
      <c r="AH30" s="45">
        <v>0</v>
      </c>
      <c r="AI30" s="45">
        <v>13151.47183</v>
      </c>
      <c r="AJ30" s="45">
        <v>0</v>
      </c>
      <c r="AK30" s="45">
        <v>0</v>
      </c>
      <c r="AL30" s="45">
        <v>0</v>
      </c>
      <c r="AM30" s="45">
        <v>6885.0749999999998</v>
      </c>
      <c r="AN30" s="45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5">
        <v>0</v>
      </c>
      <c r="AV30" s="45">
        <v>0</v>
      </c>
      <c r="AW30" s="45">
        <v>0</v>
      </c>
      <c r="AX30" s="45">
        <v>0</v>
      </c>
      <c r="AY30" s="45">
        <v>0</v>
      </c>
      <c r="AZ30" s="45">
        <v>0</v>
      </c>
      <c r="BA30" s="45">
        <v>0</v>
      </c>
      <c r="BB30" s="45">
        <v>0</v>
      </c>
      <c r="BC30" s="45">
        <v>0</v>
      </c>
      <c r="BD30" s="45">
        <v>0</v>
      </c>
      <c r="BE30" s="45">
        <v>0</v>
      </c>
      <c r="BF30" s="45">
        <v>0</v>
      </c>
      <c r="BG30" s="45">
        <v>0</v>
      </c>
      <c r="BH30" s="45">
        <v>0</v>
      </c>
      <c r="BI30" s="17">
        <v>175407.38895999998</v>
      </c>
    </row>
    <row r="31" spans="1:67">
      <c r="A31" s="43"/>
      <c r="B31" s="44" t="s">
        <v>94</v>
      </c>
      <c r="C31" s="45">
        <v>0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354.25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5">
        <v>0</v>
      </c>
      <c r="AB31" s="45">
        <v>0</v>
      </c>
      <c r="AC31" s="45">
        <v>0</v>
      </c>
      <c r="AD31" s="45">
        <v>0</v>
      </c>
      <c r="AE31" s="45">
        <v>250</v>
      </c>
      <c r="AF31" s="45">
        <v>31</v>
      </c>
      <c r="AG31" s="45">
        <v>0</v>
      </c>
      <c r="AH31" s="45">
        <v>0</v>
      </c>
      <c r="AI31" s="45">
        <v>555.80799999999999</v>
      </c>
      <c r="AJ31" s="45">
        <v>0</v>
      </c>
      <c r="AK31" s="45">
        <v>328.76</v>
      </c>
      <c r="AL31" s="45">
        <v>0</v>
      </c>
      <c r="AM31" s="45">
        <v>0</v>
      </c>
      <c r="AN31" s="45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5">
        <v>0</v>
      </c>
      <c r="AV31" s="45">
        <v>0</v>
      </c>
      <c r="AW31" s="45">
        <v>0</v>
      </c>
      <c r="AX31" s="45">
        <v>0</v>
      </c>
      <c r="AY31" s="45">
        <v>0</v>
      </c>
      <c r="AZ31" s="45">
        <v>0</v>
      </c>
      <c r="BA31" s="45">
        <v>0</v>
      </c>
      <c r="BB31" s="45">
        <v>0</v>
      </c>
      <c r="BC31" s="45">
        <v>0</v>
      </c>
      <c r="BD31" s="45">
        <v>0</v>
      </c>
      <c r="BE31" s="45">
        <v>0</v>
      </c>
      <c r="BF31" s="45">
        <v>0</v>
      </c>
      <c r="BG31" s="45">
        <v>0</v>
      </c>
      <c r="BH31" s="45">
        <v>0</v>
      </c>
      <c r="BI31" s="17">
        <v>1519.818</v>
      </c>
    </row>
    <row r="32" spans="1:67">
      <c r="A32" s="43"/>
      <c r="B32" s="44" t="s">
        <v>95</v>
      </c>
      <c r="C32" s="45">
        <v>83354.67</v>
      </c>
      <c r="D32" s="45">
        <v>30023.119999999999</v>
      </c>
      <c r="E32" s="45">
        <v>37663</v>
      </c>
      <c r="F32" s="45">
        <v>90728.833242899986</v>
      </c>
      <c r="G32" s="45">
        <v>36487.542721818165</v>
      </c>
      <c r="H32" s="45">
        <v>47238.15</v>
      </c>
      <c r="I32" s="45">
        <v>0</v>
      </c>
      <c r="J32" s="45">
        <v>1045</v>
      </c>
      <c r="K32" s="45">
        <v>337.8279</v>
      </c>
      <c r="L32" s="45">
        <v>7191.79313</v>
      </c>
      <c r="M32" s="45">
        <v>4091.6948272727259</v>
      </c>
      <c r="N32" s="45">
        <v>11461.075814509191</v>
      </c>
      <c r="O32" s="45">
        <v>4818.5286990000004</v>
      </c>
      <c r="P32" s="45">
        <v>0</v>
      </c>
      <c r="Q32" s="45">
        <v>0</v>
      </c>
      <c r="R32" s="45">
        <v>2289.19</v>
      </c>
      <c r="S32" s="45">
        <v>3219.5758927272732</v>
      </c>
      <c r="T32" s="45">
        <v>15302.520353636366</v>
      </c>
      <c r="U32" s="45">
        <v>896.3300463636366</v>
      </c>
      <c r="V32" s="45">
        <v>1301.3714618181821</v>
      </c>
      <c r="W32" s="45">
        <v>39.92</v>
      </c>
      <c r="X32" s="45">
        <v>4542.46</v>
      </c>
      <c r="Y32" s="45">
        <v>6661.81</v>
      </c>
      <c r="Z32" s="45">
        <v>36823.193552210832</v>
      </c>
      <c r="AA32" s="45">
        <v>1613.5688136363638</v>
      </c>
      <c r="AB32" s="45">
        <v>6292.6760000000004</v>
      </c>
      <c r="AC32" s="45">
        <v>3388.4981509090921</v>
      </c>
      <c r="AD32" s="45">
        <v>13261.04336</v>
      </c>
      <c r="AE32" s="45">
        <v>0</v>
      </c>
      <c r="AF32" s="45">
        <v>2812</v>
      </c>
      <c r="AG32" s="45">
        <v>0</v>
      </c>
      <c r="AH32" s="45">
        <v>10301.620000000001</v>
      </c>
      <c r="AI32" s="45">
        <v>85666.058254545482</v>
      </c>
      <c r="AJ32" s="45">
        <v>591.79499999999996</v>
      </c>
      <c r="AK32" s="45">
        <v>2329.34</v>
      </c>
      <c r="AL32" s="45">
        <v>3423.3970901265784</v>
      </c>
      <c r="AM32" s="45">
        <v>9528.7621066799602</v>
      </c>
      <c r="AN32" s="45">
        <v>186.7</v>
      </c>
      <c r="AO32" s="45">
        <v>0</v>
      </c>
      <c r="AP32" s="45">
        <v>0</v>
      </c>
      <c r="AQ32" s="45">
        <v>0</v>
      </c>
      <c r="AR32" s="45">
        <v>0</v>
      </c>
      <c r="AS32" s="45">
        <v>0</v>
      </c>
      <c r="AT32" s="45">
        <v>0</v>
      </c>
      <c r="AU32" s="45">
        <v>0</v>
      </c>
      <c r="AV32" s="45">
        <v>0</v>
      </c>
      <c r="AW32" s="45">
        <v>0</v>
      </c>
      <c r="AX32" s="45">
        <v>0</v>
      </c>
      <c r="AY32" s="45">
        <v>0</v>
      </c>
      <c r="AZ32" s="45">
        <v>0</v>
      </c>
      <c r="BA32" s="45">
        <v>0</v>
      </c>
      <c r="BB32" s="45">
        <v>0</v>
      </c>
      <c r="BC32" s="45">
        <v>0</v>
      </c>
      <c r="BD32" s="45">
        <v>0</v>
      </c>
      <c r="BE32" s="45">
        <v>0</v>
      </c>
      <c r="BF32" s="45">
        <v>0</v>
      </c>
      <c r="BG32" s="45">
        <v>0</v>
      </c>
      <c r="BH32" s="45">
        <v>0</v>
      </c>
      <c r="BI32" s="17">
        <v>564913.0664181537</v>
      </c>
    </row>
    <row r="33" spans="1:61">
      <c r="A33" s="43"/>
      <c r="B33" s="44" t="s">
        <v>96</v>
      </c>
      <c r="C33" s="45">
        <v>87639.58</v>
      </c>
      <c r="D33" s="45">
        <v>6067.13</v>
      </c>
      <c r="E33" s="45">
        <v>39503</v>
      </c>
      <c r="F33" s="45">
        <v>0</v>
      </c>
      <c r="G33" s="45">
        <v>0</v>
      </c>
      <c r="H33" s="45">
        <v>9469.49</v>
      </c>
      <c r="I33" s="45">
        <v>24607.930520000002</v>
      </c>
      <c r="J33" s="45">
        <v>392</v>
      </c>
      <c r="K33" s="45">
        <v>1693.4871599999999</v>
      </c>
      <c r="L33" s="45">
        <v>6687.1509999999998</v>
      </c>
      <c r="M33" s="45">
        <v>1558.856</v>
      </c>
      <c r="N33" s="45">
        <v>1840.48397</v>
      </c>
      <c r="O33" s="45">
        <v>2073.5839999999998</v>
      </c>
      <c r="P33" s="45">
        <v>1804</v>
      </c>
      <c r="Q33" s="45">
        <v>1125.15283</v>
      </c>
      <c r="R33" s="45">
        <v>1358.67</v>
      </c>
      <c r="S33" s="45">
        <v>1167.8589999999999</v>
      </c>
      <c r="T33" s="45">
        <v>0</v>
      </c>
      <c r="U33" s="45">
        <v>0</v>
      </c>
      <c r="V33" s="45">
        <v>735.07799999999997</v>
      </c>
      <c r="W33" s="45">
        <v>925.21</v>
      </c>
      <c r="X33" s="45">
        <v>2427.75</v>
      </c>
      <c r="Y33" s="45">
        <v>4498.1170000000002</v>
      </c>
      <c r="Z33" s="45">
        <v>16296.475</v>
      </c>
      <c r="AA33" s="45">
        <v>867.28300000000002</v>
      </c>
      <c r="AB33" s="45">
        <v>5267.4684999999999</v>
      </c>
      <c r="AC33" s="45">
        <v>1144.0856299999998</v>
      </c>
      <c r="AD33" s="45">
        <v>5210.4556700000003</v>
      </c>
      <c r="AE33" s="45">
        <v>338.86799999999999</v>
      </c>
      <c r="AF33" s="45">
        <v>873</v>
      </c>
      <c r="AG33" s="45">
        <v>353.64499999999998</v>
      </c>
      <c r="AH33" s="45">
        <v>2106.31</v>
      </c>
      <c r="AI33" s="45">
        <v>173607.08900000001</v>
      </c>
      <c r="AJ33" s="45">
        <v>247.874</v>
      </c>
      <c r="AK33" s="45">
        <v>1537.78</v>
      </c>
      <c r="AL33" s="45">
        <v>3749.6239999999998</v>
      </c>
      <c r="AM33" s="45">
        <v>19679.291269999998</v>
      </c>
      <c r="AN33" s="45">
        <v>805.59699999999998</v>
      </c>
      <c r="AO33" s="45">
        <v>540.43600000000004</v>
      </c>
      <c r="AP33" s="45">
        <v>314.524</v>
      </c>
      <c r="AQ33" s="45">
        <v>0</v>
      </c>
      <c r="AR33" s="45">
        <v>0</v>
      </c>
      <c r="AS33" s="45">
        <v>191.99600000000001</v>
      </c>
      <c r="AT33" s="45">
        <v>0</v>
      </c>
      <c r="AU33" s="45">
        <v>0</v>
      </c>
      <c r="AV33" s="45">
        <v>0</v>
      </c>
      <c r="AW33" s="45">
        <v>185.31648999999999</v>
      </c>
      <c r="AX33" s="45">
        <v>244.33617000000001</v>
      </c>
      <c r="AY33" s="45">
        <v>0</v>
      </c>
      <c r="AZ33" s="45">
        <v>0</v>
      </c>
      <c r="BA33" s="45">
        <v>0</v>
      </c>
      <c r="BB33" s="45">
        <v>0</v>
      </c>
      <c r="BC33" s="45">
        <v>0</v>
      </c>
      <c r="BD33" s="45">
        <v>0</v>
      </c>
      <c r="BE33" s="45">
        <v>0</v>
      </c>
      <c r="BF33" s="45">
        <v>0</v>
      </c>
      <c r="BG33" s="45">
        <v>0</v>
      </c>
      <c r="BH33" s="45">
        <v>0</v>
      </c>
      <c r="BI33" s="17">
        <v>429135.98420999997</v>
      </c>
    </row>
    <row r="34" spans="1:61">
      <c r="A34" s="43"/>
      <c r="B34" s="44" t="s">
        <v>97</v>
      </c>
      <c r="C34" s="45">
        <v>26455.73</v>
      </c>
      <c r="D34" s="45">
        <v>0</v>
      </c>
      <c r="E34" s="45">
        <v>5906</v>
      </c>
      <c r="F34" s="45">
        <v>8649.4700900000043</v>
      </c>
      <c r="G34" s="45">
        <v>5641.3722100000023</v>
      </c>
      <c r="H34" s="45">
        <v>0</v>
      </c>
      <c r="I34" s="45">
        <v>0</v>
      </c>
      <c r="J34" s="45">
        <v>0</v>
      </c>
      <c r="K34" s="45">
        <v>3.722</v>
      </c>
      <c r="L34" s="45">
        <v>32.5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106.94678</v>
      </c>
      <c r="AB34" s="45">
        <v>0</v>
      </c>
      <c r="AC34" s="45">
        <v>0</v>
      </c>
      <c r="AD34" s="45">
        <v>0</v>
      </c>
      <c r="AE34" s="45">
        <v>0</v>
      </c>
      <c r="AF34" s="45">
        <v>0</v>
      </c>
      <c r="AG34" s="45">
        <v>0</v>
      </c>
      <c r="AH34" s="45">
        <v>0</v>
      </c>
      <c r="AI34" s="45">
        <v>3862.4679999999998</v>
      </c>
      <c r="AJ34" s="45">
        <v>0</v>
      </c>
      <c r="AK34" s="45">
        <v>0</v>
      </c>
      <c r="AL34" s="45">
        <v>0</v>
      </c>
      <c r="AM34" s="45">
        <v>0</v>
      </c>
      <c r="AN34" s="45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5">
        <v>0</v>
      </c>
      <c r="AV34" s="45">
        <v>0</v>
      </c>
      <c r="AW34" s="45">
        <v>0</v>
      </c>
      <c r="AX34" s="45">
        <v>0</v>
      </c>
      <c r="AY34" s="45">
        <v>0</v>
      </c>
      <c r="AZ34" s="45">
        <v>0</v>
      </c>
      <c r="BA34" s="45">
        <v>0</v>
      </c>
      <c r="BB34" s="45">
        <v>0</v>
      </c>
      <c r="BC34" s="45">
        <v>0</v>
      </c>
      <c r="BD34" s="45">
        <v>0</v>
      </c>
      <c r="BE34" s="45">
        <v>0</v>
      </c>
      <c r="BF34" s="45">
        <v>0</v>
      </c>
      <c r="BG34" s="45">
        <v>0</v>
      </c>
      <c r="BH34" s="45">
        <v>0</v>
      </c>
      <c r="BI34" s="17">
        <v>50658.209080000008</v>
      </c>
    </row>
    <row r="35" spans="1:61">
      <c r="A35" s="43"/>
      <c r="B35" s="44" t="s">
        <v>98</v>
      </c>
      <c r="C35" s="45">
        <v>250064</v>
      </c>
      <c r="D35" s="45">
        <v>90069.36</v>
      </c>
      <c r="E35" s="45">
        <v>112988</v>
      </c>
      <c r="F35" s="45">
        <v>0</v>
      </c>
      <c r="G35" s="45">
        <v>111838.45152545448</v>
      </c>
      <c r="H35" s="45">
        <v>6986.97</v>
      </c>
      <c r="I35" s="45">
        <v>0</v>
      </c>
      <c r="J35" s="45">
        <v>3450</v>
      </c>
      <c r="K35" s="45">
        <v>0</v>
      </c>
      <c r="L35" s="45">
        <v>21469.623380000001</v>
      </c>
      <c r="M35" s="45">
        <v>12275.084481818178</v>
      </c>
      <c r="N35" s="45">
        <v>34383.227443527576</v>
      </c>
      <c r="O35" s="45">
        <v>14455.5861</v>
      </c>
      <c r="P35" s="45">
        <v>0</v>
      </c>
      <c r="Q35" s="45">
        <v>0</v>
      </c>
      <c r="R35" s="45">
        <v>6847.57</v>
      </c>
      <c r="S35" s="45">
        <v>8999.9999481818177</v>
      </c>
      <c r="T35" s="45">
        <v>1260.6579509091098</v>
      </c>
      <c r="U35" s="45">
        <v>2688.9901530000025</v>
      </c>
      <c r="V35" s="45">
        <v>4036.9477254545463</v>
      </c>
      <c r="W35" s="45">
        <v>0</v>
      </c>
      <c r="X35" s="45">
        <v>13627.39</v>
      </c>
      <c r="Y35" s="45">
        <v>19485.452309966928</v>
      </c>
      <c r="Z35" s="45">
        <v>0</v>
      </c>
      <c r="AA35" s="45">
        <v>4840.7064409090908</v>
      </c>
      <c r="AB35" s="45">
        <v>13464.14906</v>
      </c>
      <c r="AC35" s="45">
        <v>10165.494452727275</v>
      </c>
      <c r="AD35" s="45">
        <v>39783.130079999995</v>
      </c>
      <c r="AE35" s="45">
        <v>0</v>
      </c>
      <c r="AF35" s="45">
        <v>8438</v>
      </c>
      <c r="AG35" s="45">
        <v>801.38297</v>
      </c>
      <c r="AH35" s="45">
        <v>30904.87</v>
      </c>
      <c r="AI35" s="45">
        <v>70554.39712363643</v>
      </c>
      <c r="AJ35" s="45">
        <v>0</v>
      </c>
      <c r="AK35" s="45">
        <v>6346.54</v>
      </c>
      <c r="AL35" s="45">
        <v>10270.796366929731</v>
      </c>
      <c r="AM35" s="45">
        <v>29079.41185003988</v>
      </c>
      <c r="AN35" s="45">
        <v>801.79192599999999</v>
      </c>
      <c r="AO35" s="45">
        <v>0</v>
      </c>
      <c r="AP35" s="45">
        <v>34.637</v>
      </c>
      <c r="AQ35" s="45">
        <v>0</v>
      </c>
      <c r="AR35" s="45">
        <v>0</v>
      </c>
      <c r="AS35" s="45">
        <v>0</v>
      </c>
      <c r="AT35" s="45">
        <v>0</v>
      </c>
      <c r="AU35" s="45">
        <v>0</v>
      </c>
      <c r="AV35" s="45">
        <v>0</v>
      </c>
      <c r="AW35" s="45">
        <v>4.173</v>
      </c>
      <c r="AX35" s="45">
        <v>0</v>
      </c>
      <c r="AY35" s="45">
        <v>0</v>
      </c>
      <c r="AZ35" s="45">
        <v>0</v>
      </c>
      <c r="BA35" s="45">
        <v>0</v>
      </c>
      <c r="BB35" s="45">
        <v>0</v>
      </c>
      <c r="BC35" s="45">
        <v>15.56</v>
      </c>
      <c r="BD35" s="45">
        <v>0</v>
      </c>
      <c r="BE35" s="45">
        <v>0</v>
      </c>
      <c r="BF35" s="45">
        <v>0</v>
      </c>
      <c r="BG35" s="45">
        <v>0</v>
      </c>
      <c r="BH35" s="45">
        <v>0</v>
      </c>
      <c r="BI35" s="17">
        <v>940432.35128855496</v>
      </c>
    </row>
    <row r="36" spans="1:61">
      <c r="A36" s="43"/>
      <c r="B36" s="44" t="s">
        <v>99</v>
      </c>
      <c r="C36" s="45">
        <v>147868.51</v>
      </c>
      <c r="D36" s="45">
        <v>57573.98</v>
      </c>
      <c r="E36" s="45">
        <v>83413</v>
      </c>
      <c r="F36" s="45">
        <v>131924.94057999999</v>
      </c>
      <c r="G36" s="45">
        <v>136066.98047000001</v>
      </c>
      <c r="H36" s="45">
        <v>219108.9</v>
      </c>
      <c r="I36" s="45">
        <v>40397.77246</v>
      </c>
      <c r="J36" s="45">
        <v>8397</v>
      </c>
      <c r="K36" s="45">
        <v>15715.258370000001</v>
      </c>
      <c r="L36" s="45">
        <v>3658.1169999999997</v>
      </c>
      <c r="M36" s="45">
        <v>15447.20515</v>
      </c>
      <c r="N36" s="45">
        <v>34393.207999999999</v>
      </c>
      <c r="O36" s="45">
        <v>11425.171689999999</v>
      </c>
      <c r="P36" s="45">
        <v>15797</v>
      </c>
      <c r="Q36" s="45">
        <v>14024.66511</v>
      </c>
      <c r="R36" s="45">
        <v>9701.5</v>
      </c>
      <c r="S36" s="45">
        <v>15772.641940000001</v>
      </c>
      <c r="T36" s="45">
        <v>28155.312150000002</v>
      </c>
      <c r="U36" s="45">
        <v>4759.3991612</v>
      </c>
      <c r="V36" s="45">
        <v>12777.74663</v>
      </c>
      <c r="W36" s="45">
        <v>3718.7489999999998</v>
      </c>
      <c r="X36" s="45">
        <v>15523.633520000001</v>
      </c>
      <c r="Y36" s="45">
        <v>29628.168309999997</v>
      </c>
      <c r="Z36" s="45">
        <v>77958.815069999997</v>
      </c>
      <c r="AA36" s="45">
        <v>11032.119919999999</v>
      </c>
      <c r="AB36" s="45">
        <v>32596.998</v>
      </c>
      <c r="AC36" s="45">
        <v>8461.0054499999987</v>
      </c>
      <c r="AD36" s="45">
        <v>24306.213069999998</v>
      </c>
      <c r="AE36" s="45">
        <v>6298.59375</v>
      </c>
      <c r="AF36" s="45">
        <v>9016</v>
      </c>
      <c r="AG36" s="45">
        <v>15822.07467</v>
      </c>
      <c r="AH36" s="45">
        <v>21746.42</v>
      </c>
      <c r="AI36" s="45">
        <v>327413.42634000001</v>
      </c>
      <c r="AJ36" s="45">
        <v>2509.8890000000001</v>
      </c>
      <c r="AK36" s="45">
        <v>5836.96</v>
      </c>
      <c r="AL36" s="45">
        <v>23519.63222</v>
      </c>
      <c r="AM36" s="45">
        <v>49866.023679999998</v>
      </c>
      <c r="AN36" s="45">
        <v>2987.7895400000002</v>
      </c>
      <c r="AO36" s="45">
        <v>3059.5297</v>
      </c>
      <c r="AP36" s="45">
        <v>2423.1545000000001</v>
      </c>
      <c r="AQ36" s="45">
        <v>3947.9331299999999</v>
      </c>
      <c r="AR36" s="45">
        <v>265</v>
      </c>
      <c r="AS36" s="45">
        <v>3913.7466899999999</v>
      </c>
      <c r="AT36" s="45">
        <v>2065.6748200000002</v>
      </c>
      <c r="AU36" s="45">
        <v>421.86046000000005</v>
      </c>
      <c r="AV36" s="45">
        <v>114.14</v>
      </c>
      <c r="AW36" s="45">
        <v>1467.52972</v>
      </c>
      <c r="AX36" s="45">
        <v>1566.41526</v>
      </c>
      <c r="AY36" s="45">
        <v>1523.1551000000002</v>
      </c>
      <c r="AZ36" s="45">
        <v>709.73</v>
      </c>
      <c r="BA36" s="45">
        <v>521.51304000000005</v>
      </c>
      <c r="BB36" s="45">
        <v>0</v>
      </c>
      <c r="BC36" s="45">
        <v>0.2</v>
      </c>
      <c r="BD36" s="45">
        <v>0</v>
      </c>
      <c r="BE36" s="45">
        <v>0</v>
      </c>
      <c r="BF36" s="45">
        <v>0</v>
      </c>
      <c r="BG36" s="45">
        <v>0</v>
      </c>
      <c r="BH36" s="45">
        <v>0</v>
      </c>
      <c r="BI36" s="17">
        <v>1696620.4026712002</v>
      </c>
    </row>
    <row r="37" spans="1:61">
      <c r="A37" s="43"/>
      <c r="B37" s="44" t="s">
        <v>100</v>
      </c>
      <c r="C37" s="45">
        <v>133738.64000000001</v>
      </c>
      <c r="D37" s="45">
        <v>2429.0399999999936</v>
      </c>
      <c r="E37" s="45">
        <v>69299</v>
      </c>
      <c r="F37" s="45">
        <v>1420.046</v>
      </c>
      <c r="G37" s="45">
        <v>0</v>
      </c>
      <c r="H37" s="45">
        <v>190.59</v>
      </c>
      <c r="I37" s="45">
        <v>25101.317999999999</v>
      </c>
      <c r="J37" s="45">
        <v>7771</v>
      </c>
      <c r="K37" s="45">
        <v>6073.08</v>
      </c>
      <c r="L37" s="45">
        <v>0</v>
      </c>
      <c r="M37" s="45">
        <v>1226.0519999999999</v>
      </c>
      <c r="N37" s="45">
        <v>0</v>
      </c>
      <c r="O37" s="45">
        <v>7811.859000000004</v>
      </c>
      <c r="P37" s="45">
        <v>7721</v>
      </c>
      <c r="Q37" s="45">
        <v>9907.0224200000011</v>
      </c>
      <c r="R37" s="45">
        <v>0</v>
      </c>
      <c r="S37" s="45">
        <v>5737.42</v>
      </c>
      <c r="T37" s="45">
        <v>21673.069689999997</v>
      </c>
      <c r="U37" s="45">
        <v>3632.0587699999996</v>
      </c>
      <c r="V37" s="45">
        <v>8655.7895800000006</v>
      </c>
      <c r="W37" s="45">
        <v>0</v>
      </c>
      <c r="X37" s="45">
        <v>9367.36</v>
      </c>
      <c r="Y37" s="45">
        <v>17873.054249999997</v>
      </c>
      <c r="Z37" s="45">
        <v>0</v>
      </c>
      <c r="AA37" s="45">
        <v>4949.2530700000007</v>
      </c>
      <c r="AB37" s="45">
        <v>18332.570949999998</v>
      </c>
      <c r="AC37" s="45">
        <v>6791.62853</v>
      </c>
      <c r="AD37" s="45">
        <v>24428.13464</v>
      </c>
      <c r="AE37" s="45">
        <v>3615.1346400000007</v>
      </c>
      <c r="AF37" s="45">
        <v>61</v>
      </c>
      <c r="AG37" s="45">
        <v>0</v>
      </c>
      <c r="AH37" s="45">
        <v>14821.26</v>
      </c>
      <c r="AI37" s="45">
        <v>449271.10800999997</v>
      </c>
      <c r="AJ37" s="45">
        <v>1755</v>
      </c>
      <c r="AK37" s="45">
        <v>4890.79</v>
      </c>
      <c r="AL37" s="45">
        <v>14445.023559999998</v>
      </c>
      <c r="AM37" s="45">
        <v>0</v>
      </c>
      <c r="AN37" s="45">
        <v>2567.7662300000002</v>
      </c>
      <c r="AO37" s="45">
        <v>2503.7036499999999</v>
      </c>
      <c r="AP37" s="45">
        <v>0</v>
      </c>
      <c r="AQ37" s="45">
        <v>3529.2136</v>
      </c>
      <c r="AR37" s="45">
        <v>0</v>
      </c>
      <c r="AS37" s="45">
        <v>3143.056</v>
      </c>
      <c r="AT37" s="45">
        <v>86.161309999999958</v>
      </c>
      <c r="AU37" s="45">
        <v>0</v>
      </c>
      <c r="AV37" s="45">
        <v>0</v>
      </c>
      <c r="AW37" s="45">
        <v>0</v>
      </c>
      <c r="AX37" s="45">
        <v>1364.97</v>
      </c>
      <c r="AY37" s="45">
        <v>1.381</v>
      </c>
      <c r="AZ37" s="45">
        <v>0</v>
      </c>
      <c r="BA37" s="45">
        <v>382.06744000000003</v>
      </c>
      <c r="BB37" s="45">
        <v>0</v>
      </c>
      <c r="BC37" s="45">
        <v>0.02</v>
      </c>
      <c r="BD37" s="45">
        <v>0</v>
      </c>
      <c r="BE37" s="45">
        <v>0</v>
      </c>
      <c r="BF37" s="45">
        <v>0</v>
      </c>
      <c r="BG37" s="45">
        <v>0</v>
      </c>
      <c r="BH37" s="45">
        <v>0</v>
      </c>
      <c r="BI37" s="17">
        <v>896566.6423399999</v>
      </c>
    </row>
    <row r="38" spans="1:61">
      <c r="A38" s="47"/>
      <c r="B38" s="48" t="s">
        <v>101</v>
      </c>
      <c r="C38" s="49">
        <v>131249.01</v>
      </c>
      <c r="D38" s="49">
        <v>24064.98</v>
      </c>
      <c r="E38" s="49">
        <v>0</v>
      </c>
      <c r="F38" s="49">
        <v>607424.94398999983</v>
      </c>
      <c r="G38" s="49">
        <v>90045.073820000005</v>
      </c>
      <c r="H38" s="49">
        <v>985602.62</v>
      </c>
      <c r="I38" s="49">
        <v>314120.14658</v>
      </c>
      <c r="J38" s="49">
        <v>0</v>
      </c>
      <c r="K38" s="49">
        <v>1083.473</v>
      </c>
      <c r="L38" s="49">
        <v>62846.878789999995</v>
      </c>
      <c r="M38" s="49">
        <v>37748.727643000006</v>
      </c>
      <c r="N38" s="49">
        <v>20359.115030398905</v>
      </c>
      <c r="O38" s="49">
        <v>30683.344680000002</v>
      </c>
      <c r="P38" s="49">
        <v>50883</v>
      </c>
      <c r="Q38" s="49">
        <v>23919.346229999996</v>
      </c>
      <c r="R38" s="49">
        <v>1535.63</v>
      </c>
      <c r="S38" s="49">
        <v>22523.644489999999</v>
      </c>
      <c r="T38" s="49">
        <v>35516.659729999999</v>
      </c>
      <c r="U38" s="49">
        <v>5409.4025600000004</v>
      </c>
      <c r="V38" s="49">
        <v>17691.220100000002</v>
      </c>
      <c r="W38" s="49">
        <v>2218.23</v>
      </c>
      <c r="X38" s="49">
        <v>2251.7896000000005</v>
      </c>
      <c r="Y38" s="49">
        <v>25719.044780000015</v>
      </c>
      <c r="Z38" s="49">
        <v>250184.05245999998</v>
      </c>
      <c r="AA38" s="49">
        <v>16448.39503</v>
      </c>
      <c r="AB38" s="49">
        <v>58421.296660000007</v>
      </c>
      <c r="AC38" s="49">
        <v>214.18747000000005</v>
      </c>
      <c r="AD38" s="49">
        <v>58376.333859999999</v>
      </c>
      <c r="AE38" s="49">
        <v>4905.1545100000003</v>
      </c>
      <c r="AF38" s="49">
        <v>0</v>
      </c>
      <c r="AG38" s="49">
        <v>22818.038070000002</v>
      </c>
      <c r="AH38" s="49">
        <v>40629.58</v>
      </c>
      <c r="AI38" s="49">
        <v>133408.48994</v>
      </c>
      <c r="AJ38" s="49">
        <v>3612.2339999999999</v>
      </c>
      <c r="AK38" s="49">
        <v>6304.12</v>
      </c>
      <c r="AL38" s="49">
        <v>49338.956668607585</v>
      </c>
      <c r="AM38" s="49">
        <v>141792.80113000001</v>
      </c>
      <c r="AN38" s="49">
        <v>2733.7097200000003</v>
      </c>
      <c r="AO38" s="49">
        <v>5618.2839199999999</v>
      </c>
      <c r="AP38" s="49">
        <v>2418.0300000000002</v>
      </c>
      <c r="AQ38" s="49">
        <v>7305.4299899999996</v>
      </c>
      <c r="AR38" s="49">
        <v>385</v>
      </c>
      <c r="AS38" s="49">
        <v>7832.4246399999993</v>
      </c>
      <c r="AT38" s="49">
        <v>6243.72</v>
      </c>
      <c r="AU38" s="49">
        <v>1074.99533</v>
      </c>
      <c r="AV38" s="49">
        <v>111.44</v>
      </c>
      <c r="AW38" s="49">
        <v>2599.3354100000001</v>
      </c>
      <c r="AX38" s="49">
        <v>1372.14004</v>
      </c>
      <c r="AY38" s="49">
        <v>399.40577999999999</v>
      </c>
      <c r="AZ38" s="49">
        <v>776.81</v>
      </c>
      <c r="BA38" s="49">
        <v>148.07545999999999</v>
      </c>
      <c r="BB38" s="49">
        <v>0</v>
      </c>
      <c r="BC38" s="49">
        <v>1536.68</v>
      </c>
      <c r="BD38" s="49">
        <v>0</v>
      </c>
      <c r="BE38" s="49">
        <v>0</v>
      </c>
      <c r="BF38" s="49">
        <v>0</v>
      </c>
      <c r="BG38" s="49">
        <v>0</v>
      </c>
      <c r="BH38" s="49">
        <v>0</v>
      </c>
      <c r="BI38" s="17">
        <v>3319905.4011120056</v>
      </c>
    </row>
    <row r="39" spans="1:61">
      <c r="A39" s="50">
        <v>6</v>
      </c>
      <c r="B39" s="51" t="s">
        <v>102</v>
      </c>
      <c r="C39" s="42">
        <v>0</v>
      </c>
      <c r="D39" s="42">
        <v>0</v>
      </c>
      <c r="E39" s="42">
        <v>259</v>
      </c>
      <c r="F39" s="42">
        <v>2944087.8974000006</v>
      </c>
      <c r="G39" s="42">
        <v>0</v>
      </c>
      <c r="H39" s="42">
        <v>0</v>
      </c>
      <c r="I39" s="42">
        <v>1672961.9772300001</v>
      </c>
      <c r="J39" s="42">
        <v>264</v>
      </c>
      <c r="K39" s="42">
        <v>0</v>
      </c>
      <c r="L39" s="42">
        <v>589850.58218999999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  <c r="AG39" s="42">
        <v>363301.15431000001</v>
      </c>
      <c r="AH39" s="42">
        <v>0</v>
      </c>
      <c r="AI39" s="42">
        <v>242.85442000007629</v>
      </c>
      <c r="AJ39" s="42">
        <v>0</v>
      </c>
      <c r="AK39" s="42">
        <v>0</v>
      </c>
      <c r="AL39" s="42">
        <v>0</v>
      </c>
      <c r="AM39" s="42">
        <v>8180.8390799999233</v>
      </c>
      <c r="AN39" s="42">
        <v>0</v>
      </c>
      <c r="AO39" s="42">
        <v>0</v>
      </c>
      <c r="AP39" s="42">
        <v>0</v>
      </c>
      <c r="AQ39" s="42">
        <v>0</v>
      </c>
      <c r="AR39" s="42">
        <v>0</v>
      </c>
      <c r="AS39" s="42">
        <v>0</v>
      </c>
      <c r="AT39" s="42">
        <v>174454.40652000002</v>
      </c>
      <c r="AU39" s="42">
        <v>0</v>
      </c>
      <c r="AV39" s="42">
        <v>0</v>
      </c>
      <c r="AW39" s="42">
        <v>0</v>
      </c>
      <c r="AX39" s="42">
        <v>0</v>
      </c>
      <c r="AY39" s="42">
        <v>0</v>
      </c>
      <c r="AZ39" s="42">
        <v>0</v>
      </c>
      <c r="BA39" s="42">
        <v>0</v>
      </c>
      <c r="BB39" s="42">
        <v>0</v>
      </c>
      <c r="BC39" s="42">
        <v>0</v>
      </c>
      <c r="BD39" s="42">
        <v>0</v>
      </c>
      <c r="BE39" s="42">
        <v>0</v>
      </c>
      <c r="BF39" s="42">
        <v>0</v>
      </c>
      <c r="BG39" s="42">
        <v>0</v>
      </c>
      <c r="BH39" s="42">
        <v>0</v>
      </c>
      <c r="BI39" s="17">
        <v>5753602.7111499999</v>
      </c>
    </row>
    <row r="40" spans="1:61">
      <c r="A40" s="52">
        <v>7</v>
      </c>
      <c r="B40" s="53" t="s">
        <v>103</v>
      </c>
      <c r="C40" s="42">
        <v>583482.67000000004</v>
      </c>
      <c r="D40" s="42">
        <v>210082.49</v>
      </c>
      <c r="E40" s="42">
        <v>262485</v>
      </c>
      <c r="F40" s="42">
        <v>576415.68659000006</v>
      </c>
      <c r="G40" s="42">
        <v>250369.64005272731</v>
      </c>
      <c r="H40" s="42">
        <v>314133.71999999997</v>
      </c>
      <c r="I40" s="42">
        <v>148840.95556</v>
      </c>
      <c r="J40" s="42">
        <v>7005</v>
      </c>
      <c r="K40" s="42">
        <v>13406.179559999995</v>
      </c>
      <c r="L40" s="42">
        <v>50095.78787</v>
      </c>
      <c r="M40" s="42">
        <v>28641.863790909083</v>
      </c>
      <c r="N40" s="42">
        <v>80176.700301564328</v>
      </c>
      <c r="O40" s="42">
        <v>33729.700900000003</v>
      </c>
      <c r="P40" s="42">
        <v>22297</v>
      </c>
      <c r="Q40" s="42">
        <v>24319.294670000003</v>
      </c>
      <c r="R40" s="42">
        <v>16044.34</v>
      </c>
      <c r="S40" s="42">
        <v>20999.999879090912</v>
      </c>
      <c r="T40" s="42">
        <v>107117.64247545457</v>
      </c>
      <c r="U40" s="42">
        <v>6274.310510000003</v>
      </c>
      <c r="V40" s="42">
        <v>9106.2526927272738</v>
      </c>
      <c r="W40" s="42">
        <v>30702.52</v>
      </c>
      <c r="X40" s="42">
        <v>39329.910000000003</v>
      </c>
      <c r="Y40" s="42">
        <v>45391.15933548758</v>
      </c>
      <c r="Z40" s="42">
        <v>250692.18861547584</v>
      </c>
      <c r="AA40" s="42">
        <v>11294.981695454546</v>
      </c>
      <c r="AB40" s="42">
        <v>43169.932459999996</v>
      </c>
      <c r="AC40" s="42">
        <v>23719.487056363643</v>
      </c>
      <c r="AD40" s="42">
        <v>92827.3</v>
      </c>
      <c r="AE40" s="42">
        <v>22066.908230000001</v>
      </c>
      <c r="AF40" s="42">
        <v>19687</v>
      </c>
      <c r="AG40" s="42">
        <v>9186.4602799999993</v>
      </c>
      <c r="AH40" s="42">
        <v>72111.37</v>
      </c>
      <c r="AI40" s="42">
        <v>164626.92662181833</v>
      </c>
      <c r="AJ40" s="42">
        <v>4648.7129999999997</v>
      </c>
      <c r="AK40" s="42">
        <v>16946.849999999999</v>
      </c>
      <c r="AL40" s="42">
        <v>23963.17453433606</v>
      </c>
      <c r="AM40" s="42">
        <v>66609.963466759727</v>
      </c>
      <c r="AN40" s="42">
        <v>4803.6000000000004</v>
      </c>
      <c r="AO40" s="42">
        <v>438.79575999999997</v>
      </c>
      <c r="AP40" s="21">
        <v>1376.701</v>
      </c>
      <c r="AQ40" s="21">
        <v>9323.3388900000009</v>
      </c>
      <c r="AR40" s="21">
        <v>0</v>
      </c>
      <c r="AS40" s="21">
        <v>0</v>
      </c>
      <c r="AT40" s="21">
        <v>871.34</v>
      </c>
      <c r="AU40" s="21">
        <v>0</v>
      </c>
      <c r="AV40" s="21">
        <v>0</v>
      </c>
      <c r="AW40" s="21">
        <v>0</v>
      </c>
      <c r="AX40" s="21">
        <v>0</v>
      </c>
      <c r="AY40" s="21">
        <v>0</v>
      </c>
      <c r="AZ40" s="21">
        <v>0</v>
      </c>
      <c r="BA40" s="21">
        <v>0</v>
      </c>
      <c r="BB40" s="21">
        <v>0</v>
      </c>
      <c r="BC40" s="21">
        <v>52.13</v>
      </c>
      <c r="BD40" s="21">
        <v>0</v>
      </c>
      <c r="BE40" s="21">
        <v>0</v>
      </c>
      <c r="BF40" s="21">
        <v>0</v>
      </c>
      <c r="BG40" s="21">
        <v>0</v>
      </c>
      <c r="BH40" s="21">
        <v>0</v>
      </c>
      <c r="BI40" s="17">
        <v>3718864.9857981703</v>
      </c>
    </row>
    <row r="41" spans="1:61">
      <c r="A41" s="70" t="s">
        <v>104</v>
      </c>
      <c r="B41" s="71"/>
      <c r="C41" s="54">
        <v>15961358.99</v>
      </c>
      <c r="D41" s="54">
        <v>7241266.8800000008</v>
      </c>
      <c r="E41" s="54">
        <v>6329608</v>
      </c>
      <c r="F41" s="54">
        <v>18586640.352192897</v>
      </c>
      <c r="G41" s="54">
        <v>10260932.137049999</v>
      </c>
      <c r="H41" s="54">
        <v>14941844.590000002</v>
      </c>
      <c r="I41" s="54">
        <v>5615364.39824</v>
      </c>
      <c r="J41" s="54">
        <v>249496</v>
      </c>
      <c r="K41" s="54">
        <v>493352.98659000004</v>
      </c>
      <c r="L41" s="54">
        <v>1849833.7957799998</v>
      </c>
      <c r="M41" s="54">
        <v>1432596.061343</v>
      </c>
      <c r="N41" s="54">
        <v>3863333.5756200003</v>
      </c>
      <c r="O41" s="54">
        <v>783307.80358900002</v>
      </c>
      <c r="P41" s="54">
        <v>922314</v>
      </c>
      <c r="Q41" s="54">
        <v>1081405.2674</v>
      </c>
      <c r="R41" s="54">
        <v>671147.86199999996</v>
      </c>
      <c r="S41" s="54">
        <v>742361.31719000009</v>
      </c>
      <c r="T41" s="54">
        <v>2468734.8499100003</v>
      </c>
      <c r="U41" s="54">
        <v>433446.88134056359</v>
      </c>
      <c r="V41" s="54">
        <v>666195.06605999987</v>
      </c>
      <c r="W41" s="54">
        <v>829459.01900000009</v>
      </c>
      <c r="X41" s="54">
        <v>1076333.71254</v>
      </c>
      <c r="Y41" s="54">
        <v>2215641.3973054541</v>
      </c>
      <c r="Z41" s="54">
        <v>7048290.7224576864</v>
      </c>
      <c r="AA41" s="54">
        <v>731387.57946000004</v>
      </c>
      <c r="AB41" s="54">
        <v>1436053.8858800002</v>
      </c>
      <c r="AC41" s="54">
        <v>781404.3315600002</v>
      </c>
      <c r="AD41" s="54">
        <v>2789320.2588999998</v>
      </c>
      <c r="AE41" s="54">
        <v>436605.52794</v>
      </c>
      <c r="AF41" s="54">
        <v>944632</v>
      </c>
      <c r="AG41" s="54">
        <v>1025965.2871800001</v>
      </c>
      <c r="AH41" s="54">
        <v>2027319.9</v>
      </c>
      <c r="AI41" s="54">
        <v>9750595.1271500029</v>
      </c>
      <c r="AJ41" s="54">
        <v>222601.38163999998</v>
      </c>
      <c r="AK41" s="54">
        <v>704265.24999999988</v>
      </c>
      <c r="AL41" s="54">
        <v>1600047.0384199996</v>
      </c>
      <c r="AM41" s="54">
        <v>2262626.1472534793</v>
      </c>
      <c r="AN41" s="54">
        <v>320701.11709599994</v>
      </c>
      <c r="AO41" s="54">
        <v>360099.20906000002</v>
      </c>
      <c r="AP41" s="55">
        <v>254849.15812999997</v>
      </c>
      <c r="AQ41" s="55">
        <v>438556.74022000004</v>
      </c>
      <c r="AR41" s="55">
        <v>31613</v>
      </c>
      <c r="AS41" s="55">
        <v>487030.30358999997</v>
      </c>
      <c r="AT41" s="55">
        <v>408913.38520000008</v>
      </c>
      <c r="AU41" s="55">
        <v>48848.393320000003</v>
      </c>
      <c r="AV41" s="55">
        <v>53463.1</v>
      </c>
      <c r="AW41" s="55">
        <v>194242.64743999997</v>
      </c>
      <c r="AX41" s="55">
        <v>251843.99231</v>
      </c>
      <c r="AY41" s="55">
        <v>207040.40221</v>
      </c>
      <c r="AZ41" s="55">
        <v>114519.52</v>
      </c>
      <c r="BA41" s="55">
        <v>94752.567149999988</v>
      </c>
      <c r="BB41" s="55">
        <v>56000</v>
      </c>
      <c r="BC41" s="55">
        <v>114186.23000000001</v>
      </c>
      <c r="BD41" s="55">
        <v>0</v>
      </c>
      <c r="BE41" s="55">
        <v>0</v>
      </c>
      <c r="BF41" s="55">
        <v>0</v>
      </c>
      <c r="BG41" s="55">
        <v>0</v>
      </c>
      <c r="BH41" s="55">
        <v>0</v>
      </c>
      <c r="BI41" s="17">
        <v>133913749.14671811</v>
      </c>
    </row>
    <row r="42" spans="1:61">
      <c r="A42" s="52">
        <v>1</v>
      </c>
      <c r="B42" s="56" t="s">
        <v>105</v>
      </c>
      <c r="C42" s="57">
        <v>19520.830000000002</v>
      </c>
      <c r="D42" s="57">
        <v>0</v>
      </c>
      <c r="E42" s="57">
        <v>4296</v>
      </c>
      <c r="F42" s="57">
        <v>571.53700000000447</v>
      </c>
      <c r="G42" s="57">
        <v>623.29253000000006</v>
      </c>
      <c r="H42" s="57">
        <v>0</v>
      </c>
      <c r="I42" s="57">
        <v>2916.92607</v>
      </c>
      <c r="J42" s="57">
        <v>801</v>
      </c>
      <c r="K42" s="57">
        <v>1012.43399</v>
      </c>
      <c r="L42" s="57">
        <v>7529.3337899999997</v>
      </c>
      <c r="M42" s="57">
        <v>8.81</v>
      </c>
      <c r="N42" s="57">
        <v>0</v>
      </c>
      <c r="O42" s="57">
        <v>2236.328</v>
      </c>
      <c r="P42" s="57">
        <v>2018</v>
      </c>
      <c r="Q42" s="57">
        <v>744.38452000000007</v>
      </c>
      <c r="R42" s="57">
        <v>775.82</v>
      </c>
      <c r="S42" s="57">
        <v>0</v>
      </c>
      <c r="T42" s="57">
        <v>2356.5639900000001</v>
      </c>
      <c r="U42" s="57">
        <v>18</v>
      </c>
      <c r="V42" s="57">
        <v>4363.31167</v>
      </c>
      <c r="W42" s="57">
        <v>9480.57</v>
      </c>
      <c r="X42" s="57">
        <v>217.8115</v>
      </c>
      <c r="Y42" s="57">
        <v>7.3500100000000002</v>
      </c>
      <c r="Z42" s="57">
        <v>1895.1669999999999</v>
      </c>
      <c r="AA42" s="57">
        <v>156.33201</v>
      </c>
      <c r="AB42" s="57">
        <v>1231.701</v>
      </c>
      <c r="AC42" s="57">
        <v>648.79054000000008</v>
      </c>
      <c r="AD42" s="57">
        <v>910.17200000000003</v>
      </c>
      <c r="AE42" s="57">
        <v>236.13085000000001</v>
      </c>
      <c r="AF42" s="57">
        <v>0</v>
      </c>
      <c r="AG42" s="57">
        <v>3015.4476500000001</v>
      </c>
      <c r="AH42" s="57">
        <v>1126.43</v>
      </c>
      <c r="AI42" s="57">
        <v>33269.104639999998</v>
      </c>
      <c r="AJ42" s="57">
        <v>673.03</v>
      </c>
      <c r="AK42" s="57">
        <v>2587.8000000000002</v>
      </c>
      <c r="AL42" s="57">
        <v>874.29101000000003</v>
      </c>
      <c r="AM42" s="57">
        <v>1746.0362699999998</v>
      </c>
      <c r="AN42" s="57">
        <v>422.70132000000001</v>
      </c>
      <c r="AO42" s="57">
        <v>251.53832999999997</v>
      </c>
      <c r="AP42" s="57">
        <v>555.63199999999995</v>
      </c>
      <c r="AQ42" s="57">
        <v>409.56698999999998</v>
      </c>
      <c r="AR42" s="57">
        <v>457</v>
      </c>
      <c r="AS42" s="57">
        <v>432.52366999999998</v>
      </c>
      <c r="AT42" s="57">
        <v>0.94</v>
      </c>
      <c r="AU42" s="57">
        <v>12.028</v>
      </c>
      <c r="AV42" s="57">
        <v>1774.29</v>
      </c>
      <c r="AW42" s="57">
        <v>0</v>
      </c>
      <c r="AX42" s="57">
        <v>0</v>
      </c>
      <c r="AY42" s="57">
        <v>110.76367999999999</v>
      </c>
      <c r="AZ42" s="57">
        <v>23.46</v>
      </c>
      <c r="BA42" s="57">
        <v>323.91226999999998</v>
      </c>
      <c r="BB42" s="57">
        <v>0</v>
      </c>
      <c r="BC42" s="57">
        <v>0</v>
      </c>
      <c r="BD42" s="57">
        <v>0</v>
      </c>
      <c r="BE42" s="57">
        <v>0</v>
      </c>
      <c r="BF42" s="57">
        <v>0</v>
      </c>
      <c r="BG42" s="57">
        <v>0</v>
      </c>
      <c r="BH42" s="57">
        <v>0</v>
      </c>
      <c r="BI42" s="17">
        <v>112643.0923</v>
      </c>
    </row>
    <row r="43" spans="1:61">
      <c r="A43" s="33">
        <v>2</v>
      </c>
      <c r="B43" s="34" t="s">
        <v>106</v>
      </c>
      <c r="C43" s="17">
        <v>221577.02000000002</v>
      </c>
      <c r="D43" s="17">
        <v>76379.64</v>
      </c>
      <c r="E43" s="17">
        <v>127139</v>
      </c>
      <c r="F43" s="17">
        <v>2799887.3793099998</v>
      </c>
      <c r="G43" s="17">
        <v>90058.24626</v>
      </c>
      <c r="H43" s="17">
        <v>318811.31000000006</v>
      </c>
      <c r="I43" s="17">
        <v>15500</v>
      </c>
      <c r="J43" s="17">
        <v>3446</v>
      </c>
      <c r="K43" s="17">
        <v>5900.6886000000004</v>
      </c>
      <c r="L43" s="17">
        <v>7300.0408500000003</v>
      </c>
      <c r="M43" s="17">
        <v>36610.751179999999</v>
      </c>
      <c r="N43" s="17">
        <v>354047.35263000004</v>
      </c>
      <c r="O43" s="17">
        <v>121229.37463999999</v>
      </c>
      <c r="P43" s="17">
        <v>119595</v>
      </c>
      <c r="Q43" s="17">
        <v>205291.66727999999</v>
      </c>
      <c r="R43" s="17">
        <v>3040</v>
      </c>
      <c r="S43" s="17">
        <v>3163.0675300000003</v>
      </c>
      <c r="T43" s="17">
        <v>21445.331020000001</v>
      </c>
      <c r="U43" s="17">
        <v>20031.656459999998</v>
      </c>
      <c r="V43" s="17">
        <v>3075</v>
      </c>
      <c r="W43" s="17">
        <v>45070.05</v>
      </c>
      <c r="X43" s="17">
        <v>121244.60252</v>
      </c>
      <c r="Y43" s="17">
        <v>330363.63428</v>
      </c>
      <c r="Z43" s="17">
        <v>249965.13001000002</v>
      </c>
      <c r="AA43" s="17">
        <v>107522.93655999999</v>
      </c>
      <c r="AB43" s="17">
        <v>38804.199850000012</v>
      </c>
      <c r="AC43" s="17">
        <v>3800</v>
      </c>
      <c r="AD43" s="17">
        <v>56065.76986</v>
      </c>
      <c r="AE43" s="17">
        <v>1900</v>
      </c>
      <c r="AF43" s="17">
        <v>24710</v>
      </c>
      <c r="AG43" s="17">
        <v>64137.224569999998</v>
      </c>
      <c r="AH43" s="17">
        <v>16118.01</v>
      </c>
      <c r="AI43" s="17">
        <v>522116.36639999994</v>
      </c>
      <c r="AJ43" s="17">
        <v>17279.563079999996</v>
      </c>
      <c r="AK43" s="17">
        <v>32090</v>
      </c>
      <c r="AL43" s="17">
        <v>8097.5282100000004</v>
      </c>
      <c r="AM43" s="17">
        <v>30834.299180000005</v>
      </c>
      <c r="AN43" s="17">
        <v>4613.97696</v>
      </c>
      <c r="AO43" s="17">
        <v>56649.368170000002</v>
      </c>
      <c r="AP43" s="17">
        <v>1125</v>
      </c>
      <c r="AQ43" s="17">
        <v>1629.97</v>
      </c>
      <c r="AR43" s="17">
        <v>116</v>
      </c>
      <c r="AS43" s="17">
        <v>2200.7330000000002</v>
      </c>
      <c r="AT43" s="17">
        <v>1500</v>
      </c>
      <c r="AU43" s="17">
        <v>564.47478999999998</v>
      </c>
      <c r="AV43" s="17">
        <v>8912.5499999999993</v>
      </c>
      <c r="AW43" s="17">
        <v>1342.8311300000046</v>
      </c>
      <c r="AX43" s="17">
        <v>1005.94379</v>
      </c>
      <c r="AY43" s="17">
        <v>824.87</v>
      </c>
      <c r="AZ43" s="17">
        <v>34068.82</v>
      </c>
      <c r="BA43" s="17">
        <v>700</v>
      </c>
      <c r="BB43" s="17">
        <v>56000</v>
      </c>
      <c r="BC43" s="17">
        <v>100</v>
      </c>
      <c r="BD43" s="17">
        <v>0</v>
      </c>
      <c r="BE43" s="17">
        <v>0</v>
      </c>
      <c r="BF43" s="17">
        <v>0</v>
      </c>
      <c r="BG43" s="17">
        <v>0</v>
      </c>
      <c r="BH43" s="17">
        <v>0</v>
      </c>
      <c r="BI43" s="17">
        <v>6395002.3781200005</v>
      </c>
    </row>
    <row r="44" spans="1:61">
      <c r="A44" s="35"/>
      <c r="B44" s="36" t="s">
        <v>107</v>
      </c>
      <c r="C44" s="21">
        <v>122896.21</v>
      </c>
      <c r="D44" s="21">
        <v>35378.32</v>
      </c>
      <c r="E44" s="21">
        <v>0</v>
      </c>
      <c r="F44" s="21">
        <v>209125.82</v>
      </c>
      <c r="G44" s="21">
        <v>48000</v>
      </c>
      <c r="H44" s="21">
        <v>62500</v>
      </c>
      <c r="I44" s="21">
        <v>15500</v>
      </c>
      <c r="J44" s="21">
        <v>0</v>
      </c>
      <c r="K44" s="21">
        <v>1900</v>
      </c>
      <c r="L44" s="21">
        <v>0</v>
      </c>
      <c r="M44" s="21">
        <v>30100</v>
      </c>
      <c r="N44" s="21">
        <v>17549.433579999997</v>
      </c>
      <c r="O44" s="21">
        <v>0</v>
      </c>
      <c r="P44" s="21">
        <v>0</v>
      </c>
      <c r="Q44" s="21">
        <v>5</v>
      </c>
      <c r="R44" s="21">
        <v>3040</v>
      </c>
      <c r="S44" s="21">
        <v>10</v>
      </c>
      <c r="T44" s="21">
        <v>9533</v>
      </c>
      <c r="U44" s="21">
        <v>1600</v>
      </c>
      <c r="V44" s="21">
        <v>3075</v>
      </c>
      <c r="W44" s="21">
        <v>4406.67</v>
      </c>
      <c r="X44" s="21">
        <v>100</v>
      </c>
      <c r="Y44" s="21">
        <v>9730</v>
      </c>
      <c r="Z44" s="21">
        <v>0</v>
      </c>
      <c r="AA44" s="21">
        <v>0</v>
      </c>
      <c r="AB44" s="21">
        <v>0</v>
      </c>
      <c r="AC44" s="21">
        <v>0</v>
      </c>
      <c r="AD44" s="21">
        <v>0</v>
      </c>
      <c r="AE44" s="21">
        <v>0</v>
      </c>
      <c r="AF44" s="21">
        <v>0</v>
      </c>
      <c r="AG44" s="21">
        <v>0</v>
      </c>
      <c r="AH44" s="21">
        <v>0</v>
      </c>
      <c r="AI44" s="21">
        <v>716.65976000000001</v>
      </c>
      <c r="AJ44" s="21">
        <v>0</v>
      </c>
      <c r="AK44" s="21">
        <v>32090</v>
      </c>
      <c r="AL44" s="21">
        <v>0</v>
      </c>
      <c r="AM44" s="21">
        <v>0</v>
      </c>
      <c r="AN44" s="21">
        <v>0</v>
      </c>
      <c r="AO44" s="21">
        <v>0</v>
      </c>
      <c r="AP44" s="21">
        <v>0</v>
      </c>
      <c r="AQ44" s="21">
        <v>50</v>
      </c>
      <c r="AR44" s="21">
        <v>0</v>
      </c>
      <c r="AS44" s="21">
        <v>0</v>
      </c>
      <c r="AT44" s="21">
        <v>1500</v>
      </c>
      <c r="AU44" s="21">
        <v>0</v>
      </c>
      <c r="AV44" s="21">
        <v>270</v>
      </c>
      <c r="AW44" s="21">
        <v>0</v>
      </c>
      <c r="AX44" s="21">
        <v>1000</v>
      </c>
      <c r="AY44" s="21">
        <v>0</v>
      </c>
      <c r="AZ44" s="21">
        <v>0</v>
      </c>
      <c r="BA44" s="21">
        <v>0</v>
      </c>
      <c r="BB44" s="21">
        <v>0</v>
      </c>
      <c r="BC44" s="21">
        <v>0</v>
      </c>
      <c r="BD44" s="21">
        <v>0</v>
      </c>
      <c r="BE44" s="21">
        <v>0</v>
      </c>
      <c r="BF44" s="21">
        <v>0</v>
      </c>
      <c r="BG44" s="21">
        <v>0</v>
      </c>
      <c r="BH44" s="21">
        <v>0</v>
      </c>
      <c r="BI44" s="17">
        <v>610076.11333999992</v>
      </c>
    </row>
    <row r="45" spans="1:61">
      <c r="A45" s="18"/>
      <c r="B45" s="37" t="s">
        <v>108</v>
      </c>
      <c r="C45" s="38">
        <v>98680.81</v>
      </c>
      <c r="D45" s="38">
        <v>40996.32</v>
      </c>
      <c r="E45" s="38">
        <v>118774</v>
      </c>
      <c r="F45" s="38">
        <v>2288310.0616000001</v>
      </c>
      <c r="G45" s="38">
        <v>41734.08006</v>
      </c>
      <c r="H45" s="38">
        <v>255721.29</v>
      </c>
      <c r="I45" s="38">
        <v>0</v>
      </c>
      <c r="J45" s="38">
        <v>3258</v>
      </c>
      <c r="K45" s="38">
        <v>3260.09503</v>
      </c>
      <c r="L45" s="38">
        <v>7300.0408500000003</v>
      </c>
      <c r="M45" s="38">
        <v>6510.7511799999993</v>
      </c>
      <c r="N45" s="38">
        <v>314928.81986000005</v>
      </c>
      <c r="O45" s="38">
        <v>54311.301309999995</v>
      </c>
      <c r="P45" s="38">
        <v>64314</v>
      </c>
      <c r="Q45" s="38">
        <v>119538.92109999999</v>
      </c>
      <c r="R45" s="38">
        <v>0</v>
      </c>
      <c r="S45" s="38">
        <v>2996.0675300000003</v>
      </c>
      <c r="T45" s="38">
        <v>11776.331020000001</v>
      </c>
      <c r="U45" s="38">
        <v>15378.2075</v>
      </c>
      <c r="V45" s="38">
        <v>0</v>
      </c>
      <c r="W45" s="38">
        <v>37376.36</v>
      </c>
      <c r="X45" s="38">
        <v>43566.94</v>
      </c>
      <c r="Y45" s="38">
        <v>137973.01169999997</v>
      </c>
      <c r="Z45" s="38">
        <v>216840.02729000003</v>
      </c>
      <c r="AA45" s="38">
        <v>41578.567260000003</v>
      </c>
      <c r="AB45" s="38">
        <v>36647.236320000011</v>
      </c>
      <c r="AC45" s="38">
        <v>3800</v>
      </c>
      <c r="AD45" s="38">
        <v>45144.304609999992</v>
      </c>
      <c r="AE45" s="38">
        <v>1900</v>
      </c>
      <c r="AF45" s="38">
        <v>13913</v>
      </c>
      <c r="AG45" s="38">
        <v>64137.224569999998</v>
      </c>
      <c r="AH45" s="38">
        <v>16118.01</v>
      </c>
      <c r="AI45" s="38">
        <v>146707.53775999998</v>
      </c>
      <c r="AJ45" s="38">
        <v>11004.263999999999</v>
      </c>
      <c r="AK45" s="38">
        <v>0</v>
      </c>
      <c r="AL45" s="38">
        <v>7864.8384000000005</v>
      </c>
      <c r="AM45" s="38">
        <v>30316.897880000004</v>
      </c>
      <c r="AN45" s="38">
        <v>4613.97696</v>
      </c>
      <c r="AO45" s="38">
        <v>19904.642690000001</v>
      </c>
      <c r="AP45" s="38">
        <v>1125</v>
      </c>
      <c r="AQ45" s="38">
        <v>1579.97</v>
      </c>
      <c r="AR45" s="38">
        <v>116</v>
      </c>
      <c r="AS45" s="38">
        <v>2200.7330000000002</v>
      </c>
      <c r="AT45" s="38">
        <v>0</v>
      </c>
      <c r="AU45" s="38">
        <v>394.32592999999997</v>
      </c>
      <c r="AV45" s="38">
        <v>8642.5499999999993</v>
      </c>
      <c r="AW45" s="38">
        <v>1326.0886700000037</v>
      </c>
      <c r="AX45" s="38">
        <v>2.3387900000000199</v>
      </c>
      <c r="AY45" s="38">
        <v>824.87</v>
      </c>
      <c r="AZ45" s="38">
        <v>11175.46</v>
      </c>
      <c r="BA45" s="38">
        <v>700</v>
      </c>
      <c r="BB45" s="38">
        <v>56000</v>
      </c>
      <c r="BC45" s="38">
        <v>100</v>
      </c>
      <c r="BD45" s="38">
        <v>0</v>
      </c>
      <c r="BE45" s="38">
        <v>0</v>
      </c>
      <c r="BF45" s="38">
        <v>0</v>
      </c>
      <c r="BG45" s="38">
        <v>0</v>
      </c>
      <c r="BH45" s="38">
        <v>0</v>
      </c>
      <c r="BI45" s="17">
        <v>4411383.2728700014</v>
      </c>
    </row>
    <row r="46" spans="1:61">
      <c r="A46" s="18"/>
      <c r="B46" s="37" t="s">
        <v>109</v>
      </c>
      <c r="C46" s="38">
        <v>0</v>
      </c>
      <c r="D46" s="38">
        <v>5</v>
      </c>
      <c r="E46" s="38">
        <v>6438</v>
      </c>
      <c r="F46" s="38">
        <v>148745.74411000003</v>
      </c>
      <c r="G46" s="38">
        <v>324.16619999999961</v>
      </c>
      <c r="H46" s="38">
        <v>535.94000000000005</v>
      </c>
      <c r="I46" s="38">
        <v>0</v>
      </c>
      <c r="J46" s="38">
        <v>188</v>
      </c>
      <c r="K46" s="38">
        <v>740.59357</v>
      </c>
      <c r="L46" s="38">
        <v>0</v>
      </c>
      <c r="M46" s="38">
        <v>0</v>
      </c>
      <c r="N46" s="38">
        <v>17249.390480000002</v>
      </c>
      <c r="O46" s="38">
        <v>54150.568549999996</v>
      </c>
      <c r="P46" s="38">
        <v>52024</v>
      </c>
      <c r="Q46" s="38">
        <v>32350.968629999996</v>
      </c>
      <c r="R46" s="38">
        <v>0</v>
      </c>
      <c r="S46" s="38">
        <v>145</v>
      </c>
      <c r="T46" s="38">
        <v>136</v>
      </c>
      <c r="U46" s="38">
        <v>3042.8669799999998</v>
      </c>
      <c r="V46" s="38">
        <v>0</v>
      </c>
      <c r="W46" s="38">
        <v>3262.01</v>
      </c>
      <c r="X46" s="38">
        <v>58991.16</v>
      </c>
      <c r="Y46" s="38">
        <v>177301.614</v>
      </c>
      <c r="Z46" s="38">
        <v>33057.248090000001</v>
      </c>
      <c r="AA46" s="38">
        <v>41096.780119999996</v>
      </c>
      <c r="AB46" s="38">
        <v>2151.96353</v>
      </c>
      <c r="AC46" s="38">
        <v>0</v>
      </c>
      <c r="AD46" s="38">
        <v>10913.643370000002</v>
      </c>
      <c r="AE46" s="38">
        <v>0</v>
      </c>
      <c r="AF46" s="38">
        <v>10797</v>
      </c>
      <c r="AG46" s="38">
        <v>0</v>
      </c>
      <c r="AH46" s="38">
        <v>0</v>
      </c>
      <c r="AI46" s="38">
        <v>228777.44159</v>
      </c>
      <c r="AJ46" s="38">
        <v>5847.942</v>
      </c>
      <c r="AK46" s="38">
        <v>0</v>
      </c>
      <c r="AL46" s="38">
        <v>212.17860999999999</v>
      </c>
      <c r="AM46" s="38">
        <v>249.10557000000139</v>
      </c>
      <c r="AN46" s="38">
        <v>0</v>
      </c>
      <c r="AO46" s="38">
        <v>27132.896809999998</v>
      </c>
      <c r="AP46" s="38">
        <v>0</v>
      </c>
      <c r="AQ46" s="38">
        <v>0</v>
      </c>
      <c r="AR46" s="38">
        <v>0</v>
      </c>
      <c r="AS46" s="38">
        <v>0</v>
      </c>
      <c r="AT46" s="38">
        <v>0</v>
      </c>
      <c r="AU46" s="38">
        <v>159.01421999999999</v>
      </c>
      <c r="AV46" s="38">
        <v>0</v>
      </c>
      <c r="AW46" s="38">
        <v>16.742460000000893</v>
      </c>
      <c r="AX46" s="38">
        <v>0</v>
      </c>
      <c r="AY46" s="38">
        <v>0</v>
      </c>
      <c r="AZ46" s="38">
        <v>22893.360000000001</v>
      </c>
      <c r="BA46" s="38">
        <v>0</v>
      </c>
      <c r="BB46" s="38">
        <v>0</v>
      </c>
      <c r="BC46" s="38">
        <v>0</v>
      </c>
      <c r="BD46" s="38">
        <v>0</v>
      </c>
      <c r="BE46" s="38">
        <v>0</v>
      </c>
      <c r="BF46" s="38">
        <v>0</v>
      </c>
      <c r="BG46" s="38">
        <v>0</v>
      </c>
      <c r="BH46" s="38">
        <v>0</v>
      </c>
      <c r="BI46" s="17">
        <v>938936.3388899999</v>
      </c>
    </row>
    <row r="47" spans="1:61">
      <c r="A47" s="18"/>
      <c r="B47" s="37" t="s">
        <v>110</v>
      </c>
      <c r="C47" s="38">
        <v>0</v>
      </c>
      <c r="D47" s="38">
        <v>0</v>
      </c>
      <c r="E47" s="38">
        <v>1927</v>
      </c>
      <c r="F47" s="38">
        <v>153705.7536</v>
      </c>
      <c r="G47" s="38">
        <v>0</v>
      </c>
      <c r="H47" s="38">
        <v>54.08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4319.7087099999999</v>
      </c>
      <c r="O47" s="38">
        <v>12746.487149999999</v>
      </c>
      <c r="P47" s="38">
        <v>3254</v>
      </c>
      <c r="Q47" s="38">
        <v>53396.777549999999</v>
      </c>
      <c r="R47" s="38">
        <v>0</v>
      </c>
      <c r="S47" s="38">
        <v>12</v>
      </c>
      <c r="T47" s="38">
        <v>0</v>
      </c>
      <c r="U47" s="38">
        <v>10.58198</v>
      </c>
      <c r="V47" s="38">
        <v>0</v>
      </c>
      <c r="W47" s="38">
        <v>12.19</v>
      </c>
      <c r="X47" s="38">
        <v>18586.502519999998</v>
      </c>
      <c r="Y47" s="38">
        <v>5359.0085799999997</v>
      </c>
      <c r="Z47" s="38">
        <v>67.854629999999005</v>
      </c>
      <c r="AA47" s="38">
        <v>24846.939229999996</v>
      </c>
      <c r="AB47" s="38">
        <v>5</v>
      </c>
      <c r="AC47" s="38">
        <v>0</v>
      </c>
      <c r="AD47" s="38">
        <v>7.8218800000000002</v>
      </c>
      <c r="AE47" s="38">
        <v>0</v>
      </c>
      <c r="AF47" s="38">
        <v>0</v>
      </c>
      <c r="AG47" s="38">
        <v>0</v>
      </c>
      <c r="AH47" s="38">
        <v>0</v>
      </c>
      <c r="AI47" s="38">
        <v>145914.72728999998</v>
      </c>
      <c r="AJ47" s="38">
        <v>427.35599999999999</v>
      </c>
      <c r="AK47" s="38">
        <v>0</v>
      </c>
      <c r="AL47" s="38">
        <v>16.097450000000002</v>
      </c>
      <c r="AM47" s="38">
        <v>13.6287300000001</v>
      </c>
      <c r="AN47" s="38">
        <v>0</v>
      </c>
      <c r="AO47" s="38">
        <v>9608.9753800000017</v>
      </c>
      <c r="AP47" s="38">
        <v>0</v>
      </c>
      <c r="AQ47" s="38">
        <v>0</v>
      </c>
      <c r="AR47" s="38">
        <v>0</v>
      </c>
      <c r="AS47" s="38">
        <v>0</v>
      </c>
      <c r="AT47" s="38">
        <v>0</v>
      </c>
      <c r="AU47" s="38">
        <v>0.20904</v>
      </c>
      <c r="AV47" s="38">
        <v>0</v>
      </c>
      <c r="AW47" s="38">
        <v>0</v>
      </c>
      <c r="AX47" s="38">
        <v>3.605</v>
      </c>
      <c r="AY47" s="38">
        <v>0</v>
      </c>
      <c r="AZ47" s="38">
        <v>0</v>
      </c>
      <c r="BA47" s="38">
        <v>0</v>
      </c>
      <c r="BB47" s="38">
        <v>0</v>
      </c>
      <c r="BC47" s="38">
        <v>0</v>
      </c>
      <c r="BD47" s="38">
        <v>0</v>
      </c>
      <c r="BE47" s="38">
        <v>0</v>
      </c>
      <c r="BF47" s="38">
        <v>0</v>
      </c>
      <c r="BG47" s="38">
        <v>0</v>
      </c>
      <c r="BH47" s="38">
        <v>0</v>
      </c>
      <c r="BI47" s="17">
        <v>434296.30471999996</v>
      </c>
    </row>
    <row r="48" spans="1:61">
      <c r="A48" s="25"/>
      <c r="B48" s="39" t="s">
        <v>111</v>
      </c>
      <c r="C48" s="38">
        <v>0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21.01763</v>
      </c>
      <c r="P48" s="38">
        <v>3</v>
      </c>
      <c r="Q48" s="38">
        <v>0</v>
      </c>
      <c r="R48" s="38">
        <v>0</v>
      </c>
      <c r="S48" s="38">
        <v>0</v>
      </c>
      <c r="T48" s="38">
        <v>0</v>
      </c>
      <c r="U48" s="38">
        <v>0</v>
      </c>
      <c r="V48" s="38">
        <v>0</v>
      </c>
      <c r="W48" s="38">
        <v>12.82</v>
      </c>
      <c r="X48" s="38">
        <v>0</v>
      </c>
      <c r="Y48" s="38">
        <v>0</v>
      </c>
      <c r="Z48" s="38">
        <v>0</v>
      </c>
      <c r="AA48" s="38">
        <v>0.64995000000000003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8">
        <v>1.08E-3</v>
      </c>
      <c r="AK48" s="38">
        <v>0</v>
      </c>
      <c r="AL48" s="38">
        <v>4.4137500000000003</v>
      </c>
      <c r="AM48" s="38">
        <v>254.667</v>
      </c>
      <c r="AN48" s="38">
        <v>0</v>
      </c>
      <c r="AO48" s="38">
        <v>2.8532899999999999</v>
      </c>
      <c r="AP48" s="38">
        <v>0</v>
      </c>
      <c r="AQ48" s="38">
        <v>0</v>
      </c>
      <c r="AR48" s="38">
        <v>0</v>
      </c>
      <c r="AS48" s="38">
        <v>0</v>
      </c>
      <c r="AT48" s="38">
        <v>0</v>
      </c>
      <c r="AU48" s="38">
        <v>10.925600000000001</v>
      </c>
      <c r="AV48" s="38">
        <v>0</v>
      </c>
      <c r="AW48" s="38">
        <v>0</v>
      </c>
      <c r="AX48" s="38">
        <v>0</v>
      </c>
      <c r="AY48" s="38">
        <v>0</v>
      </c>
      <c r="AZ48" s="38">
        <v>0</v>
      </c>
      <c r="BA48" s="38">
        <v>0</v>
      </c>
      <c r="BB48" s="38">
        <v>0</v>
      </c>
      <c r="BC48" s="38">
        <v>0</v>
      </c>
      <c r="BD48" s="38">
        <v>0</v>
      </c>
      <c r="BE48" s="38">
        <v>0</v>
      </c>
      <c r="BF48" s="38">
        <v>0</v>
      </c>
      <c r="BG48" s="38">
        <v>0</v>
      </c>
      <c r="BH48" s="38">
        <v>0</v>
      </c>
      <c r="BI48" s="17">
        <v>310.34829999999999</v>
      </c>
    </row>
    <row r="49" spans="1:65">
      <c r="A49" s="25">
        <v>3</v>
      </c>
      <c r="B49" s="58" t="s">
        <v>112</v>
      </c>
      <c r="C49" s="49">
        <v>1455830.95</v>
      </c>
      <c r="D49" s="49">
        <v>272358.03999999998</v>
      </c>
      <c r="E49" s="49">
        <v>281525</v>
      </c>
      <c r="F49" s="49">
        <v>0</v>
      </c>
      <c r="G49" s="49">
        <v>1202200.6055400004</v>
      </c>
      <c r="H49" s="49">
        <v>339855.87</v>
      </c>
      <c r="I49" s="49">
        <v>558099.43666999997</v>
      </c>
      <c r="J49" s="49">
        <v>40767</v>
      </c>
      <c r="K49" s="49">
        <v>14977.608750000001</v>
      </c>
      <c r="L49" s="49">
        <v>100146.06922999999</v>
      </c>
      <c r="M49" s="49">
        <v>55842.936150000001</v>
      </c>
      <c r="N49" s="49">
        <v>0</v>
      </c>
      <c r="O49" s="49">
        <v>0</v>
      </c>
      <c r="P49" s="49">
        <v>0</v>
      </c>
      <c r="Q49" s="49">
        <v>0</v>
      </c>
      <c r="R49" s="49">
        <v>64719.58</v>
      </c>
      <c r="S49" s="49">
        <v>54362.675390000004</v>
      </c>
      <c r="T49" s="49">
        <v>45027.98199</v>
      </c>
      <c r="U49" s="49">
        <v>0</v>
      </c>
      <c r="V49" s="49">
        <v>59068.536229999998</v>
      </c>
      <c r="W49" s="49">
        <v>102989.33</v>
      </c>
      <c r="X49" s="49">
        <v>0</v>
      </c>
      <c r="Y49" s="49">
        <v>0</v>
      </c>
      <c r="Z49" s="49">
        <v>424615.95622000145</v>
      </c>
      <c r="AA49" s="49">
        <v>0</v>
      </c>
      <c r="AB49" s="49">
        <v>103427.03349999999</v>
      </c>
      <c r="AC49" s="49">
        <v>34246.922319999998</v>
      </c>
      <c r="AD49" s="49">
        <v>197546.23788000003</v>
      </c>
      <c r="AE49" s="49">
        <v>35764.926659999997</v>
      </c>
      <c r="AF49" s="49">
        <v>0</v>
      </c>
      <c r="AG49" s="49">
        <v>0</v>
      </c>
      <c r="AH49" s="49">
        <v>290921.3</v>
      </c>
      <c r="AI49" s="49">
        <v>0</v>
      </c>
      <c r="AJ49" s="49">
        <v>15602.695</v>
      </c>
      <c r="AK49" s="49">
        <v>62190.2</v>
      </c>
      <c r="AL49" s="49">
        <v>31761.593089999998</v>
      </c>
      <c r="AM49" s="49">
        <v>24474.176049999995</v>
      </c>
      <c r="AN49" s="49">
        <v>39586.976009999998</v>
      </c>
      <c r="AO49" s="49">
        <v>0</v>
      </c>
      <c r="AP49" s="49">
        <v>31572.999000000003</v>
      </c>
      <c r="AQ49" s="49">
        <v>38655.578910000004</v>
      </c>
      <c r="AR49" s="49">
        <v>270</v>
      </c>
      <c r="AS49" s="49">
        <v>33652.721550000002</v>
      </c>
      <c r="AT49" s="49">
        <v>12629.73</v>
      </c>
      <c r="AU49" s="49">
        <v>0</v>
      </c>
      <c r="AV49" s="49">
        <v>0</v>
      </c>
      <c r="AW49" s="49">
        <v>32670.721899999997</v>
      </c>
      <c r="AX49" s="49">
        <v>39085.345249999998</v>
      </c>
      <c r="AY49" s="49">
        <v>43731.041919999996</v>
      </c>
      <c r="AZ49" s="49">
        <v>0</v>
      </c>
      <c r="BA49" s="49">
        <v>31517.393960000001</v>
      </c>
      <c r="BB49" s="49">
        <v>0</v>
      </c>
      <c r="BC49" s="49">
        <v>61636.68</v>
      </c>
      <c r="BD49" s="49">
        <v>0</v>
      </c>
      <c r="BE49" s="49">
        <v>0</v>
      </c>
      <c r="BF49" s="49">
        <v>0</v>
      </c>
      <c r="BG49" s="49">
        <v>0</v>
      </c>
      <c r="BH49" s="49">
        <v>0</v>
      </c>
      <c r="BI49" s="17">
        <v>6233331.8491700031</v>
      </c>
    </row>
    <row r="50" spans="1:65">
      <c r="A50" s="14">
        <v>4</v>
      </c>
      <c r="B50" s="59" t="s">
        <v>113</v>
      </c>
      <c r="C50" s="16">
        <v>38725</v>
      </c>
      <c r="D50" s="16">
        <v>0</v>
      </c>
      <c r="E50" s="16">
        <v>0</v>
      </c>
      <c r="F50" s="16">
        <v>0</v>
      </c>
      <c r="G50" s="16">
        <v>2000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2000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0</v>
      </c>
      <c r="AQ50" s="16">
        <v>0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  <c r="AZ50" s="16">
        <v>0</v>
      </c>
      <c r="BA50" s="16">
        <v>0</v>
      </c>
      <c r="BB50" s="16">
        <v>0</v>
      </c>
      <c r="BC50" s="16">
        <v>0</v>
      </c>
      <c r="BD50" s="16">
        <v>0</v>
      </c>
      <c r="BE50" s="16">
        <v>0</v>
      </c>
      <c r="BF50" s="16">
        <v>0</v>
      </c>
      <c r="BG50" s="16">
        <v>0</v>
      </c>
      <c r="BH50" s="16">
        <v>0</v>
      </c>
      <c r="BI50" s="17">
        <v>42725</v>
      </c>
    </row>
    <row r="51" spans="1:65">
      <c r="A51" s="18"/>
      <c r="B51" s="19" t="s">
        <v>114</v>
      </c>
      <c r="C51" s="32">
        <v>38725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2">
        <v>0</v>
      </c>
      <c r="AC51" s="32">
        <v>0</v>
      </c>
      <c r="AD51" s="32">
        <v>0</v>
      </c>
      <c r="AE51" s="32">
        <v>0</v>
      </c>
      <c r="AF51" s="32">
        <v>0</v>
      </c>
      <c r="AG51" s="32">
        <v>0</v>
      </c>
      <c r="AH51" s="32">
        <v>0</v>
      </c>
      <c r="AI51" s="32">
        <v>0</v>
      </c>
      <c r="AJ51" s="32">
        <v>0</v>
      </c>
      <c r="AK51" s="32">
        <v>0</v>
      </c>
      <c r="AL51" s="32">
        <v>0</v>
      </c>
      <c r="AM51" s="32">
        <v>0</v>
      </c>
      <c r="AN51" s="32">
        <v>0</v>
      </c>
      <c r="AO51" s="32">
        <v>0</v>
      </c>
      <c r="AP51" s="32">
        <v>0</v>
      </c>
      <c r="AQ51" s="32">
        <v>0</v>
      </c>
      <c r="AR51" s="32">
        <v>0</v>
      </c>
      <c r="AS51" s="32">
        <v>0</v>
      </c>
      <c r="AT51" s="32">
        <v>0</v>
      </c>
      <c r="AU51" s="32">
        <v>0</v>
      </c>
      <c r="AV51" s="32">
        <v>0</v>
      </c>
      <c r="AW51" s="32">
        <v>0</v>
      </c>
      <c r="AX51" s="32">
        <v>0</v>
      </c>
      <c r="AY51" s="32">
        <v>0</v>
      </c>
      <c r="AZ51" s="32">
        <v>0</v>
      </c>
      <c r="BA51" s="32">
        <v>0</v>
      </c>
      <c r="BB51" s="32">
        <v>0</v>
      </c>
      <c r="BC51" s="32">
        <v>0</v>
      </c>
      <c r="BD51" s="32">
        <v>0</v>
      </c>
      <c r="BE51" s="32">
        <v>0</v>
      </c>
      <c r="BF51" s="32">
        <v>0</v>
      </c>
      <c r="BG51" s="32">
        <v>0</v>
      </c>
      <c r="BH51" s="32">
        <v>0</v>
      </c>
      <c r="BI51" s="17">
        <v>38725</v>
      </c>
    </row>
    <row r="52" spans="1:65">
      <c r="A52" s="18"/>
      <c r="B52" s="19" t="s">
        <v>115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2">
        <v>0</v>
      </c>
      <c r="AE52" s="32">
        <v>0</v>
      </c>
      <c r="AF52" s="32">
        <v>0</v>
      </c>
      <c r="AG52" s="32">
        <v>0</v>
      </c>
      <c r="AH52" s="32">
        <v>0</v>
      </c>
      <c r="AI52" s="32">
        <v>0</v>
      </c>
      <c r="AJ52" s="32">
        <v>0</v>
      </c>
      <c r="AK52" s="32">
        <v>0</v>
      </c>
      <c r="AL52" s="32">
        <v>0</v>
      </c>
      <c r="AM52" s="32">
        <v>0</v>
      </c>
      <c r="AN52" s="32">
        <v>0</v>
      </c>
      <c r="AO52" s="32">
        <v>0</v>
      </c>
      <c r="AP52" s="32">
        <v>0</v>
      </c>
      <c r="AQ52" s="32">
        <v>0</v>
      </c>
      <c r="AR52" s="32">
        <v>0</v>
      </c>
      <c r="AS52" s="32">
        <v>0</v>
      </c>
      <c r="AT52" s="32">
        <v>0</v>
      </c>
      <c r="AU52" s="32">
        <v>0</v>
      </c>
      <c r="AV52" s="32">
        <v>0</v>
      </c>
      <c r="AW52" s="32">
        <v>0</v>
      </c>
      <c r="AX52" s="32">
        <v>0</v>
      </c>
      <c r="AY52" s="32">
        <v>0</v>
      </c>
      <c r="AZ52" s="32">
        <v>0</v>
      </c>
      <c r="BA52" s="32">
        <v>0</v>
      </c>
      <c r="BB52" s="32">
        <v>0</v>
      </c>
      <c r="BC52" s="32">
        <v>0</v>
      </c>
      <c r="BD52" s="32">
        <v>0</v>
      </c>
      <c r="BE52" s="32">
        <v>0</v>
      </c>
      <c r="BF52" s="32">
        <v>0</v>
      </c>
      <c r="BG52" s="32">
        <v>0</v>
      </c>
      <c r="BH52" s="32">
        <v>0</v>
      </c>
      <c r="BI52" s="17">
        <v>0</v>
      </c>
    </row>
    <row r="53" spans="1:65">
      <c r="A53" s="18"/>
      <c r="B53" s="19" t="s">
        <v>116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0</v>
      </c>
      <c r="Z53" s="32">
        <v>0</v>
      </c>
      <c r="AA53" s="32">
        <v>0</v>
      </c>
      <c r="AB53" s="32">
        <v>0</v>
      </c>
      <c r="AC53" s="32">
        <v>0</v>
      </c>
      <c r="AD53" s="32">
        <v>0</v>
      </c>
      <c r="AE53" s="32">
        <v>0</v>
      </c>
      <c r="AF53" s="32">
        <v>0</v>
      </c>
      <c r="AG53" s="32">
        <v>0</v>
      </c>
      <c r="AH53" s="32">
        <v>0</v>
      </c>
      <c r="AI53" s="32">
        <v>0</v>
      </c>
      <c r="AJ53" s="32">
        <v>0</v>
      </c>
      <c r="AK53" s="32">
        <v>0</v>
      </c>
      <c r="AL53" s="32">
        <v>0</v>
      </c>
      <c r="AM53" s="32">
        <v>0</v>
      </c>
      <c r="AN53" s="32">
        <v>0</v>
      </c>
      <c r="AO53" s="32">
        <v>0</v>
      </c>
      <c r="AP53" s="32">
        <v>0</v>
      </c>
      <c r="AQ53" s="32">
        <v>0</v>
      </c>
      <c r="AR53" s="32">
        <v>0</v>
      </c>
      <c r="AS53" s="32">
        <v>0</v>
      </c>
      <c r="AT53" s="32">
        <v>0</v>
      </c>
      <c r="AU53" s="32">
        <v>0</v>
      </c>
      <c r="AV53" s="32">
        <v>0</v>
      </c>
      <c r="AW53" s="32">
        <v>0</v>
      </c>
      <c r="AX53" s="32">
        <v>0</v>
      </c>
      <c r="AY53" s="32">
        <v>0</v>
      </c>
      <c r="AZ53" s="32">
        <v>0</v>
      </c>
      <c r="BA53" s="32">
        <v>0</v>
      </c>
      <c r="BB53" s="32">
        <v>0</v>
      </c>
      <c r="BC53" s="32">
        <v>0</v>
      </c>
      <c r="BD53" s="32">
        <v>0</v>
      </c>
      <c r="BE53" s="32">
        <v>0</v>
      </c>
      <c r="BF53" s="32">
        <v>0</v>
      </c>
      <c r="BG53" s="32">
        <v>0</v>
      </c>
      <c r="BH53" s="32">
        <v>0</v>
      </c>
      <c r="BI53" s="17">
        <v>0</v>
      </c>
    </row>
    <row r="54" spans="1:65">
      <c r="A54" s="18"/>
      <c r="B54" s="19" t="s">
        <v>117</v>
      </c>
      <c r="C54" s="32">
        <v>0</v>
      </c>
      <c r="D54" s="32">
        <v>0</v>
      </c>
      <c r="E54" s="32">
        <v>0</v>
      </c>
      <c r="F54" s="32">
        <v>0</v>
      </c>
      <c r="G54" s="32">
        <v>2000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2000</v>
      </c>
      <c r="AI54" s="32">
        <v>0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32">
        <v>0</v>
      </c>
      <c r="AX54" s="32">
        <v>0</v>
      </c>
      <c r="AY54" s="32">
        <v>0</v>
      </c>
      <c r="AZ54" s="32">
        <v>0</v>
      </c>
      <c r="BA54" s="32">
        <v>0</v>
      </c>
      <c r="BB54" s="32">
        <v>0</v>
      </c>
      <c r="BC54" s="32">
        <v>0</v>
      </c>
      <c r="BD54" s="32">
        <v>0</v>
      </c>
      <c r="BE54" s="32">
        <v>0</v>
      </c>
      <c r="BF54" s="32">
        <v>0</v>
      </c>
      <c r="BG54" s="32">
        <v>0</v>
      </c>
      <c r="BH54" s="32">
        <v>0</v>
      </c>
      <c r="BI54" s="17">
        <v>4000</v>
      </c>
      <c r="BL54" s="60"/>
      <c r="BM54" s="60"/>
    </row>
    <row r="55" spans="1:65">
      <c r="A55" s="14">
        <v>5</v>
      </c>
      <c r="B55" s="59" t="s">
        <v>118</v>
      </c>
      <c r="C55" s="16">
        <v>544188.84</v>
      </c>
      <c r="D55" s="16">
        <v>993414.45</v>
      </c>
      <c r="E55" s="16">
        <v>2010</v>
      </c>
      <c r="F55" s="16">
        <v>8200</v>
      </c>
      <c r="G55" s="16">
        <v>296706.01434999984</v>
      </c>
      <c r="H55" s="16">
        <v>178171.2</v>
      </c>
      <c r="I55" s="16">
        <v>12319.6</v>
      </c>
      <c r="J55" s="16">
        <v>10</v>
      </c>
      <c r="K55" s="16">
        <v>0</v>
      </c>
      <c r="L55" s="16">
        <v>1000</v>
      </c>
      <c r="M55" s="16">
        <v>1010</v>
      </c>
      <c r="N55" s="16">
        <v>2000</v>
      </c>
      <c r="O55" s="16">
        <v>500</v>
      </c>
      <c r="P55" s="16">
        <v>0</v>
      </c>
      <c r="Q55" s="16">
        <v>1000</v>
      </c>
      <c r="R55" s="16">
        <v>0</v>
      </c>
      <c r="S55" s="16">
        <v>1000</v>
      </c>
      <c r="T55" s="16">
        <v>82868.899999999994</v>
      </c>
      <c r="U55" s="16">
        <v>60457.47</v>
      </c>
      <c r="V55" s="16">
        <v>92000</v>
      </c>
      <c r="W55" s="16">
        <v>1000</v>
      </c>
      <c r="X55" s="16">
        <v>8960.08</v>
      </c>
      <c r="Y55" s="16">
        <v>2000</v>
      </c>
      <c r="Z55" s="16">
        <v>2000</v>
      </c>
      <c r="AA55" s="16">
        <v>117120.625</v>
      </c>
      <c r="AB55" s="16">
        <v>1000</v>
      </c>
      <c r="AC55" s="16">
        <v>71000</v>
      </c>
      <c r="AD55" s="16">
        <v>2000</v>
      </c>
      <c r="AE55" s="16">
        <v>500</v>
      </c>
      <c r="AF55" s="16">
        <v>2000</v>
      </c>
      <c r="AG55" s="16">
        <v>1000</v>
      </c>
      <c r="AH55" s="16">
        <v>0</v>
      </c>
      <c r="AI55" s="16">
        <v>8579</v>
      </c>
      <c r="AJ55" s="16">
        <v>0</v>
      </c>
      <c r="AK55" s="16">
        <v>1000</v>
      </c>
      <c r="AL55" s="16">
        <v>110000</v>
      </c>
      <c r="AM55" s="16">
        <v>2000</v>
      </c>
      <c r="AN55" s="16">
        <v>1000</v>
      </c>
      <c r="AO55" s="16">
        <v>0</v>
      </c>
      <c r="AP55" s="16">
        <v>1000</v>
      </c>
      <c r="AQ55" s="16">
        <v>0</v>
      </c>
      <c r="AR55" s="16">
        <v>0</v>
      </c>
      <c r="AS55" s="16">
        <v>20000</v>
      </c>
      <c r="AT55" s="16">
        <v>1000</v>
      </c>
      <c r="AU55" s="16">
        <v>0</v>
      </c>
      <c r="AV55" s="16">
        <v>0</v>
      </c>
      <c r="AW55" s="16">
        <v>0</v>
      </c>
      <c r="AX55" s="16">
        <v>30000</v>
      </c>
      <c r="AY55" s="16">
        <v>0</v>
      </c>
      <c r="AZ55" s="16">
        <v>0</v>
      </c>
      <c r="BA55" s="16">
        <v>0</v>
      </c>
      <c r="BB55" s="16">
        <v>0</v>
      </c>
      <c r="BC55" s="16">
        <v>50400</v>
      </c>
      <c r="BD55" s="16">
        <v>0</v>
      </c>
      <c r="BE55" s="16">
        <v>0</v>
      </c>
      <c r="BF55" s="16">
        <v>0</v>
      </c>
      <c r="BG55" s="16">
        <v>0</v>
      </c>
      <c r="BH55" s="16">
        <v>0</v>
      </c>
      <c r="BI55" s="17">
        <v>2710416.1793500003</v>
      </c>
      <c r="BL55" s="60"/>
    </row>
    <row r="56" spans="1:65">
      <c r="A56" s="18"/>
      <c r="B56" s="19" t="s">
        <v>119</v>
      </c>
      <c r="C56" s="32">
        <v>17088.84</v>
      </c>
      <c r="D56" s="32">
        <v>47500</v>
      </c>
      <c r="E56" s="32">
        <v>2010</v>
      </c>
      <c r="F56" s="32">
        <v>8200</v>
      </c>
      <c r="G56" s="32">
        <v>0</v>
      </c>
      <c r="H56" s="32">
        <v>1171.2</v>
      </c>
      <c r="I56" s="32">
        <v>0</v>
      </c>
      <c r="J56" s="32">
        <v>10</v>
      </c>
      <c r="K56" s="32">
        <v>0</v>
      </c>
      <c r="L56" s="32">
        <v>1000</v>
      </c>
      <c r="M56" s="32">
        <v>1010</v>
      </c>
      <c r="N56" s="32">
        <v>2000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2868.9</v>
      </c>
      <c r="U56" s="32">
        <v>457.47</v>
      </c>
      <c r="V56" s="32">
        <v>0</v>
      </c>
      <c r="W56" s="32">
        <v>0</v>
      </c>
      <c r="X56" s="32">
        <v>5438.62</v>
      </c>
      <c r="Y56" s="32">
        <v>2000</v>
      </c>
      <c r="Z56" s="32">
        <v>2000</v>
      </c>
      <c r="AA56" s="32">
        <v>1320.625</v>
      </c>
      <c r="AB56" s="32">
        <v>1000</v>
      </c>
      <c r="AC56" s="32">
        <v>1000</v>
      </c>
      <c r="AD56" s="32">
        <v>2000</v>
      </c>
      <c r="AE56" s="32">
        <v>500</v>
      </c>
      <c r="AF56" s="32">
        <v>0</v>
      </c>
      <c r="AG56" s="32">
        <v>0</v>
      </c>
      <c r="AH56" s="32">
        <v>0</v>
      </c>
      <c r="AI56" s="32">
        <v>8579</v>
      </c>
      <c r="AJ56" s="32">
        <v>0</v>
      </c>
      <c r="AK56" s="32">
        <v>0</v>
      </c>
      <c r="AL56" s="32">
        <v>0</v>
      </c>
      <c r="AM56" s="32">
        <v>0</v>
      </c>
      <c r="AN56" s="32">
        <v>1000</v>
      </c>
      <c r="AO56" s="32">
        <v>0</v>
      </c>
      <c r="AP56" s="32">
        <v>1000</v>
      </c>
      <c r="AQ56" s="32">
        <v>0</v>
      </c>
      <c r="AR56" s="32">
        <v>0</v>
      </c>
      <c r="AS56" s="32">
        <v>0</v>
      </c>
      <c r="AT56" s="32">
        <v>0</v>
      </c>
      <c r="AU56" s="32">
        <v>0</v>
      </c>
      <c r="AV56" s="32">
        <v>0</v>
      </c>
      <c r="AW56" s="32">
        <v>0</v>
      </c>
      <c r="AX56" s="32">
        <v>0</v>
      </c>
      <c r="AY56" s="32">
        <v>0</v>
      </c>
      <c r="AZ56" s="32">
        <v>0</v>
      </c>
      <c r="BA56" s="32">
        <v>0</v>
      </c>
      <c r="BB56" s="32">
        <v>0</v>
      </c>
      <c r="BC56" s="32">
        <v>0</v>
      </c>
      <c r="BD56" s="32">
        <v>0</v>
      </c>
      <c r="BE56" s="32">
        <v>0</v>
      </c>
      <c r="BF56" s="32">
        <v>0</v>
      </c>
      <c r="BG56" s="32">
        <v>0</v>
      </c>
      <c r="BH56" s="32">
        <v>0</v>
      </c>
      <c r="BI56" s="17">
        <v>109154.65499999998</v>
      </c>
      <c r="BL56" s="60"/>
    </row>
    <row r="57" spans="1:65">
      <c r="A57" s="25"/>
      <c r="B57" s="58" t="s">
        <v>120</v>
      </c>
      <c r="C57" s="49">
        <v>527100</v>
      </c>
      <c r="D57" s="49">
        <v>945914.45</v>
      </c>
      <c r="E57" s="49">
        <v>0</v>
      </c>
      <c r="F57" s="49">
        <v>0</v>
      </c>
      <c r="G57" s="49">
        <v>296706.01434999984</v>
      </c>
      <c r="H57" s="49">
        <v>177000</v>
      </c>
      <c r="I57" s="49">
        <v>12319.6</v>
      </c>
      <c r="J57" s="49">
        <v>0</v>
      </c>
      <c r="K57" s="49">
        <v>0</v>
      </c>
      <c r="L57" s="49">
        <v>0</v>
      </c>
      <c r="M57" s="49">
        <v>0</v>
      </c>
      <c r="N57" s="49">
        <v>0</v>
      </c>
      <c r="O57" s="49">
        <v>500</v>
      </c>
      <c r="P57" s="49">
        <v>0</v>
      </c>
      <c r="Q57" s="49">
        <v>1000</v>
      </c>
      <c r="R57" s="49">
        <v>0</v>
      </c>
      <c r="S57" s="49">
        <v>1000</v>
      </c>
      <c r="T57" s="49">
        <v>80000</v>
      </c>
      <c r="U57" s="49">
        <v>60000</v>
      </c>
      <c r="V57" s="49">
        <v>92000</v>
      </c>
      <c r="W57" s="49">
        <v>1000</v>
      </c>
      <c r="X57" s="49">
        <v>3521.46</v>
      </c>
      <c r="Y57" s="49">
        <v>0</v>
      </c>
      <c r="Z57" s="49">
        <v>0</v>
      </c>
      <c r="AA57" s="49">
        <v>115800</v>
      </c>
      <c r="AB57" s="49">
        <v>0</v>
      </c>
      <c r="AC57" s="49">
        <v>70000</v>
      </c>
      <c r="AD57" s="49">
        <v>0</v>
      </c>
      <c r="AE57" s="49">
        <v>0</v>
      </c>
      <c r="AF57" s="49">
        <v>2000</v>
      </c>
      <c r="AG57" s="49">
        <v>1000</v>
      </c>
      <c r="AH57" s="49">
        <v>0</v>
      </c>
      <c r="AI57" s="49">
        <v>0</v>
      </c>
      <c r="AJ57" s="49">
        <v>0</v>
      </c>
      <c r="AK57" s="49">
        <v>1000</v>
      </c>
      <c r="AL57" s="49">
        <v>110000</v>
      </c>
      <c r="AM57" s="49">
        <v>2000</v>
      </c>
      <c r="AN57" s="49">
        <v>0</v>
      </c>
      <c r="AO57" s="49">
        <v>0</v>
      </c>
      <c r="AP57" s="49">
        <v>0</v>
      </c>
      <c r="AQ57" s="49">
        <v>0</v>
      </c>
      <c r="AR57" s="49">
        <v>0</v>
      </c>
      <c r="AS57" s="49">
        <v>20000</v>
      </c>
      <c r="AT57" s="49">
        <v>1000</v>
      </c>
      <c r="AU57" s="49">
        <v>0</v>
      </c>
      <c r="AV57" s="49">
        <v>0</v>
      </c>
      <c r="AW57" s="49">
        <v>0</v>
      </c>
      <c r="AX57" s="49">
        <v>30000</v>
      </c>
      <c r="AY57" s="49">
        <v>0</v>
      </c>
      <c r="AZ57" s="49">
        <v>0</v>
      </c>
      <c r="BA57" s="49">
        <v>0</v>
      </c>
      <c r="BB57" s="49">
        <v>0</v>
      </c>
      <c r="BC57" s="49">
        <v>50400</v>
      </c>
      <c r="BD57" s="49">
        <v>0</v>
      </c>
      <c r="BE57" s="49">
        <v>0</v>
      </c>
      <c r="BF57" s="49">
        <v>0</v>
      </c>
      <c r="BG57" s="49">
        <v>0</v>
      </c>
      <c r="BH57" s="49">
        <v>0</v>
      </c>
      <c r="BI57" s="17">
        <v>2601261.5243499996</v>
      </c>
      <c r="BL57" s="60"/>
    </row>
    <row r="58" spans="1:65">
      <c r="A58" s="14">
        <v>6</v>
      </c>
      <c r="B58" s="59" t="s">
        <v>121</v>
      </c>
      <c r="C58" s="16">
        <v>12328428.49</v>
      </c>
      <c r="D58" s="16">
        <v>5757397.7599999998</v>
      </c>
      <c r="E58" s="16">
        <v>5531259</v>
      </c>
      <c r="F58" s="16">
        <v>12514202.016000001</v>
      </c>
      <c r="G58" s="16">
        <v>8189685.9510000004</v>
      </c>
      <c r="H58" s="16">
        <v>13994934.73</v>
      </c>
      <c r="I58" s="16">
        <v>3095240.1150000002</v>
      </c>
      <c r="J58" s="16">
        <v>188279</v>
      </c>
      <c r="K58" s="16">
        <v>443800.71600000001</v>
      </c>
      <c r="L58" s="16">
        <v>1087910.804</v>
      </c>
      <c r="M58" s="16">
        <v>1285153.3640000001</v>
      </c>
      <c r="N58" s="16">
        <v>3439320.7290000003</v>
      </c>
      <c r="O58" s="16">
        <v>624026.75</v>
      </c>
      <c r="P58" s="16">
        <v>769036</v>
      </c>
      <c r="Q58" s="16">
        <v>825687.89300999988</v>
      </c>
      <c r="R58" s="16">
        <v>581739.41</v>
      </c>
      <c r="S58" s="16">
        <v>658675.04940000002</v>
      </c>
      <c r="T58" s="16">
        <v>2216127.9158800002</v>
      </c>
      <c r="U58" s="16">
        <v>335564.033</v>
      </c>
      <c r="V58" s="16">
        <v>471936.62248000002</v>
      </c>
      <c r="W58" s="16">
        <v>617791.23</v>
      </c>
      <c r="X58" s="16">
        <v>894221.26858999999</v>
      </c>
      <c r="Y58" s="16">
        <v>1826765.236</v>
      </c>
      <c r="Z58" s="16">
        <v>6229998.8700000001</v>
      </c>
      <c r="AA58" s="16">
        <v>457045.29573000001</v>
      </c>
      <c r="AB58" s="16">
        <v>1242889.023</v>
      </c>
      <c r="AC58" s="16">
        <v>641051.22430000012</v>
      </c>
      <c r="AD58" s="16">
        <v>2403296.5271399999</v>
      </c>
      <c r="AE58" s="16">
        <v>379283.63731999992</v>
      </c>
      <c r="AF58" s="16">
        <v>899156</v>
      </c>
      <c r="AG58" s="16">
        <v>543370.53700000001</v>
      </c>
      <c r="AH58" s="16">
        <v>1646397.59</v>
      </c>
      <c r="AI58" s="16">
        <v>7721787.3818999995</v>
      </c>
      <c r="AJ58" s="16">
        <v>180400.989</v>
      </c>
      <c r="AK58" s="16">
        <v>583695.84</v>
      </c>
      <c r="AL58" s="16">
        <v>1393367.3272899999</v>
      </c>
      <c r="AM58" s="16">
        <v>2071976.3629999999</v>
      </c>
      <c r="AN58" s="16">
        <v>265698.94699999999</v>
      </c>
      <c r="AO58" s="16">
        <v>290615.62367</v>
      </c>
      <c r="AP58" s="16">
        <v>216878.35399999999</v>
      </c>
      <c r="AQ58" s="16">
        <v>385382.08100000001</v>
      </c>
      <c r="AR58" s="16">
        <v>26490</v>
      </c>
      <c r="AS58" s="16">
        <v>391374.66899999999</v>
      </c>
      <c r="AT58" s="16">
        <v>206567.48</v>
      </c>
      <c r="AU58" s="16">
        <v>42195.553999999996</v>
      </c>
      <c r="AV58" s="16">
        <v>40323.599999999999</v>
      </c>
      <c r="AW58" s="16">
        <v>146752.97200000001</v>
      </c>
      <c r="AX58" s="16">
        <v>156544.05916</v>
      </c>
      <c r="AY58" s="16">
        <v>152315.51</v>
      </c>
      <c r="AZ58" s="16">
        <v>70972.899999999994</v>
      </c>
      <c r="BA58" s="16">
        <v>52151.303999999996</v>
      </c>
      <c r="BB58" s="16">
        <v>0</v>
      </c>
      <c r="BC58" s="16">
        <v>20</v>
      </c>
      <c r="BD58" s="16">
        <v>0</v>
      </c>
      <c r="BE58" s="16">
        <v>0</v>
      </c>
      <c r="BF58" s="16">
        <v>0</v>
      </c>
      <c r="BG58" s="16">
        <v>0</v>
      </c>
      <c r="BH58" s="16">
        <v>0</v>
      </c>
      <c r="BI58" s="17">
        <v>106515183.74287003</v>
      </c>
      <c r="BL58" s="60"/>
      <c r="BM58" s="60"/>
    </row>
    <row r="59" spans="1:65">
      <c r="A59" s="18"/>
      <c r="B59" s="19" t="s">
        <v>122</v>
      </c>
      <c r="C59" s="45">
        <v>0</v>
      </c>
      <c r="D59" s="45">
        <v>5757397.7599999998</v>
      </c>
      <c r="E59" s="45">
        <v>0</v>
      </c>
      <c r="F59" s="45">
        <v>0</v>
      </c>
      <c r="G59" s="45">
        <v>0</v>
      </c>
      <c r="H59" s="45">
        <v>13994934.73</v>
      </c>
      <c r="I59" s="45">
        <v>0</v>
      </c>
      <c r="J59" s="45">
        <v>0</v>
      </c>
      <c r="K59" s="45">
        <v>0</v>
      </c>
      <c r="L59" s="45">
        <v>0</v>
      </c>
      <c r="M59" s="45">
        <v>0</v>
      </c>
      <c r="N59" s="45">
        <v>3439320.7290000003</v>
      </c>
      <c r="O59" s="45">
        <v>0</v>
      </c>
      <c r="P59" s="45">
        <v>0</v>
      </c>
      <c r="Q59" s="45">
        <v>0</v>
      </c>
      <c r="R59" s="45">
        <v>0</v>
      </c>
      <c r="S59" s="45">
        <v>0</v>
      </c>
      <c r="T59" s="45">
        <v>0</v>
      </c>
      <c r="U59" s="45">
        <v>0</v>
      </c>
      <c r="V59" s="45">
        <v>0</v>
      </c>
      <c r="W59" s="45">
        <v>0</v>
      </c>
      <c r="X59" s="45">
        <v>0</v>
      </c>
      <c r="Y59" s="45">
        <v>0</v>
      </c>
      <c r="Z59" s="45">
        <v>0</v>
      </c>
      <c r="AA59" s="45">
        <v>0</v>
      </c>
      <c r="AB59" s="45">
        <v>0</v>
      </c>
      <c r="AC59" s="45">
        <v>0</v>
      </c>
      <c r="AD59" s="45">
        <v>0</v>
      </c>
      <c r="AE59" s="45">
        <v>0</v>
      </c>
      <c r="AF59" s="45">
        <v>899156</v>
      </c>
      <c r="AG59" s="45">
        <v>0</v>
      </c>
      <c r="AH59" s="45">
        <v>0</v>
      </c>
      <c r="AI59" s="45">
        <v>0</v>
      </c>
      <c r="AJ59" s="45">
        <v>0</v>
      </c>
      <c r="AK59" s="45">
        <v>0</v>
      </c>
      <c r="AL59" s="45">
        <v>0</v>
      </c>
      <c r="AM59" s="45">
        <v>0</v>
      </c>
      <c r="AN59" s="45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5">
        <v>0</v>
      </c>
      <c r="AV59" s="45">
        <v>40323.599999999999</v>
      </c>
      <c r="AW59" s="45">
        <v>0</v>
      </c>
      <c r="AX59" s="45">
        <v>0</v>
      </c>
      <c r="AY59" s="45">
        <v>0</v>
      </c>
      <c r="AZ59" s="45">
        <v>0</v>
      </c>
      <c r="BA59" s="45">
        <v>0</v>
      </c>
      <c r="BB59" s="45">
        <v>0</v>
      </c>
      <c r="BC59" s="45">
        <v>0</v>
      </c>
      <c r="BD59" s="45">
        <v>0</v>
      </c>
      <c r="BE59" s="45">
        <v>0</v>
      </c>
      <c r="BF59" s="45">
        <v>0</v>
      </c>
      <c r="BG59" s="45">
        <v>0</v>
      </c>
      <c r="BH59" s="45">
        <v>0</v>
      </c>
      <c r="BI59" s="17">
        <v>24131132.819000006</v>
      </c>
      <c r="BL59" s="60"/>
      <c r="BM59" s="60"/>
    </row>
    <row r="60" spans="1:65">
      <c r="A60" s="18"/>
      <c r="B60" s="19" t="s">
        <v>123</v>
      </c>
      <c r="C60" s="45">
        <v>12328428.49</v>
      </c>
      <c r="D60" s="45">
        <v>0</v>
      </c>
      <c r="E60" s="45">
        <v>5531259</v>
      </c>
      <c r="F60" s="45">
        <v>12514202.016000001</v>
      </c>
      <c r="G60" s="45">
        <v>8189685.9510000004</v>
      </c>
      <c r="H60" s="45">
        <v>0</v>
      </c>
      <c r="I60" s="45">
        <v>3095240.1150000002</v>
      </c>
      <c r="J60" s="45">
        <v>188279</v>
      </c>
      <c r="K60" s="45">
        <v>443800.71600000001</v>
      </c>
      <c r="L60" s="45">
        <v>1087910.804</v>
      </c>
      <c r="M60" s="45">
        <v>1285153.3640000001</v>
      </c>
      <c r="N60" s="45">
        <v>0</v>
      </c>
      <c r="O60" s="45">
        <v>624026.75</v>
      </c>
      <c r="P60" s="45">
        <v>769036</v>
      </c>
      <c r="Q60" s="45">
        <v>825687.89300999988</v>
      </c>
      <c r="R60" s="45">
        <v>581739.41</v>
      </c>
      <c r="S60" s="45">
        <v>658675.04940000002</v>
      </c>
      <c r="T60" s="45">
        <v>2216127.9158800002</v>
      </c>
      <c r="U60" s="45">
        <v>335564.033</v>
      </c>
      <c r="V60" s="45">
        <v>471936.62248000002</v>
      </c>
      <c r="W60" s="45">
        <v>617791.23</v>
      </c>
      <c r="X60" s="45">
        <v>894221.26858999999</v>
      </c>
      <c r="Y60" s="45">
        <v>1826765.236</v>
      </c>
      <c r="Z60" s="45">
        <v>6229998.8700000001</v>
      </c>
      <c r="AA60" s="45">
        <v>457045.29573000001</v>
      </c>
      <c r="AB60" s="45">
        <v>1242889.023</v>
      </c>
      <c r="AC60" s="45">
        <v>641051.22430000012</v>
      </c>
      <c r="AD60" s="45">
        <v>2403296.5271399999</v>
      </c>
      <c r="AE60" s="45">
        <v>379283.63731999992</v>
      </c>
      <c r="AF60" s="45">
        <v>0</v>
      </c>
      <c r="AG60" s="45">
        <v>543370.53700000001</v>
      </c>
      <c r="AH60" s="45">
        <v>1646397.59</v>
      </c>
      <c r="AI60" s="45">
        <v>7721787.3818999995</v>
      </c>
      <c r="AJ60" s="45">
        <v>180400.989</v>
      </c>
      <c r="AK60" s="45">
        <v>583695.84</v>
      </c>
      <c r="AL60" s="45">
        <v>1393367.3272899999</v>
      </c>
      <c r="AM60" s="45">
        <v>2071976.3629999999</v>
      </c>
      <c r="AN60" s="45">
        <v>265698.94699999999</v>
      </c>
      <c r="AO60" s="45">
        <v>290615.62367</v>
      </c>
      <c r="AP60" s="45">
        <v>216878.35399999999</v>
      </c>
      <c r="AQ60" s="45">
        <v>385382.08100000001</v>
      </c>
      <c r="AR60" s="45">
        <v>26490</v>
      </c>
      <c r="AS60" s="45">
        <v>391374.66899999999</v>
      </c>
      <c r="AT60" s="45">
        <v>206567.48</v>
      </c>
      <c r="AU60" s="45">
        <v>42195.553999999996</v>
      </c>
      <c r="AV60" s="45">
        <v>0</v>
      </c>
      <c r="AW60" s="45">
        <v>146752.97200000001</v>
      </c>
      <c r="AX60" s="45">
        <v>156544.05916</v>
      </c>
      <c r="AY60" s="45">
        <v>152315.51</v>
      </c>
      <c r="AZ60" s="45">
        <v>70972.899999999994</v>
      </c>
      <c r="BA60" s="45">
        <v>52151.303999999996</v>
      </c>
      <c r="BB60" s="45">
        <v>0</v>
      </c>
      <c r="BC60" s="45">
        <v>20</v>
      </c>
      <c r="BD60" s="45">
        <v>0</v>
      </c>
      <c r="BE60" s="45">
        <v>0</v>
      </c>
      <c r="BF60" s="45">
        <v>0</v>
      </c>
      <c r="BG60" s="45">
        <v>0</v>
      </c>
      <c r="BH60" s="45">
        <v>0</v>
      </c>
      <c r="BI60" s="17">
        <v>82384050.923870012</v>
      </c>
      <c r="BL60" s="60"/>
      <c r="BM60" s="60"/>
    </row>
    <row r="61" spans="1:65">
      <c r="A61" s="14">
        <v>7</v>
      </c>
      <c r="B61" s="59" t="s">
        <v>124</v>
      </c>
      <c r="C61" s="16">
        <v>289910.93</v>
      </c>
      <c r="D61" s="16">
        <v>4507.1399999999994</v>
      </c>
      <c r="E61" s="16">
        <v>23874</v>
      </c>
      <c r="F61" s="16">
        <v>152823.15065</v>
      </c>
      <c r="G61" s="16">
        <v>48864.231270000004</v>
      </c>
      <c r="H61" s="16">
        <v>18028</v>
      </c>
      <c r="I61" s="16">
        <v>32313.762260000003</v>
      </c>
      <c r="J61" s="16">
        <v>3056</v>
      </c>
      <c r="K61" s="16">
        <v>4299.2670499999995</v>
      </c>
      <c r="L61" s="16">
        <v>26256.565900000001</v>
      </c>
      <c r="M61" s="16">
        <v>31733.397629999999</v>
      </c>
      <c r="N61" s="16">
        <v>16403.253420000001</v>
      </c>
      <c r="O61" s="16">
        <v>11844.178959999999</v>
      </c>
      <c r="P61" s="16">
        <v>7968</v>
      </c>
      <c r="Q61" s="16">
        <v>15843.875629999999</v>
      </c>
      <c r="R61" s="16">
        <v>6553.8099999999995</v>
      </c>
      <c r="S61" s="16">
        <v>4682.0733</v>
      </c>
      <c r="T61" s="16">
        <v>32357.959890000002</v>
      </c>
      <c r="U61" s="16">
        <v>9555.6327099999999</v>
      </c>
      <c r="V61" s="16">
        <v>18062.324919999999</v>
      </c>
      <c r="W61" s="16">
        <v>21118.07</v>
      </c>
      <c r="X61" s="16">
        <v>18777.362660000003</v>
      </c>
      <c r="Y61" s="16">
        <v>11541.758800000001</v>
      </c>
      <c r="Z61" s="16">
        <v>87051.281720000014</v>
      </c>
      <c r="AA61" s="16">
        <v>18085.70738</v>
      </c>
      <c r="AB61" s="16">
        <v>5427.7302500000023</v>
      </c>
      <c r="AC61" s="16">
        <v>10167.637299999999</v>
      </c>
      <c r="AD61" s="16">
        <v>47545.92901</v>
      </c>
      <c r="AE61" s="16">
        <v>6110.1220000000003</v>
      </c>
      <c r="AF61" s="16">
        <v>3225</v>
      </c>
      <c r="AG61" s="16">
        <v>19591.015579999999</v>
      </c>
      <c r="AH61" s="16">
        <v>24540.19</v>
      </c>
      <c r="AI61" s="16">
        <v>55624.695180000002</v>
      </c>
      <c r="AJ61" s="16">
        <v>5565.5520000000006</v>
      </c>
      <c r="AK61" s="16">
        <v>10095.59</v>
      </c>
      <c r="AL61" s="16">
        <v>26333.770950000002</v>
      </c>
      <c r="AM61" s="16">
        <v>10221.780124922037</v>
      </c>
      <c r="AN61" s="16">
        <v>3924.6720000000005</v>
      </c>
      <c r="AO61" s="16">
        <v>8510.2262100000007</v>
      </c>
      <c r="AP61" s="16">
        <v>2907.7317899999998</v>
      </c>
      <c r="AQ61" s="16">
        <v>4997.5065299999997</v>
      </c>
      <c r="AR61" s="16">
        <v>1299</v>
      </c>
      <c r="AS61" s="16">
        <v>22095.567859999999</v>
      </c>
      <c r="AT61" s="16">
        <v>6610.26</v>
      </c>
      <c r="AU61" s="16">
        <v>2264.6014</v>
      </c>
      <c r="AV61" s="16">
        <v>1960.52</v>
      </c>
      <c r="AW61" s="16">
        <v>6033.9754800000001</v>
      </c>
      <c r="AX61" s="16">
        <v>10674.968980000001</v>
      </c>
      <c r="AY61" s="16">
        <v>4015.42</v>
      </c>
      <c r="AZ61" s="16">
        <v>3587.76</v>
      </c>
      <c r="BA61" s="16">
        <v>5109.7556599999998</v>
      </c>
      <c r="BB61" s="16">
        <v>0</v>
      </c>
      <c r="BC61" s="16">
        <v>1449.27</v>
      </c>
      <c r="BD61" s="16">
        <v>0</v>
      </c>
      <c r="BE61" s="16">
        <v>0</v>
      </c>
      <c r="BF61" s="16">
        <v>0</v>
      </c>
      <c r="BG61" s="16">
        <v>0</v>
      </c>
      <c r="BH61" s="16">
        <v>0</v>
      </c>
      <c r="BI61" s="17">
        <v>1225401.9824549223</v>
      </c>
      <c r="BL61" s="60"/>
    </row>
    <row r="62" spans="1:65">
      <c r="A62" s="18"/>
      <c r="B62" s="19" t="s">
        <v>125</v>
      </c>
      <c r="C62" s="45">
        <v>27469.84</v>
      </c>
      <c r="D62" s="45">
        <v>0</v>
      </c>
      <c r="E62" s="45">
        <v>0</v>
      </c>
      <c r="F62" s="45">
        <v>52296.84</v>
      </c>
      <c r="G62" s="45">
        <v>0</v>
      </c>
      <c r="H62" s="45">
        <v>0</v>
      </c>
      <c r="I62" s="45">
        <v>10197.200000000001</v>
      </c>
      <c r="J62" s="45">
        <v>0</v>
      </c>
      <c r="K62" s="45">
        <v>0</v>
      </c>
      <c r="L62" s="45">
        <v>19921.683400000002</v>
      </c>
      <c r="M62" s="45">
        <v>15779.5</v>
      </c>
      <c r="N62" s="45">
        <v>0</v>
      </c>
      <c r="O62" s="45">
        <v>6884.4</v>
      </c>
      <c r="P62" s="45">
        <v>0</v>
      </c>
      <c r="Q62" s="45">
        <v>0</v>
      </c>
      <c r="R62" s="45">
        <v>0</v>
      </c>
      <c r="S62" s="45">
        <v>0</v>
      </c>
      <c r="T62" s="45">
        <v>6994.1176500000001</v>
      </c>
      <c r="U62" s="45">
        <v>0</v>
      </c>
      <c r="V62" s="45">
        <v>0</v>
      </c>
      <c r="W62" s="45">
        <v>6136</v>
      </c>
      <c r="X62" s="45">
        <v>0</v>
      </c>
      <c r="Y62" s="45">
        <v>0</v>
      </c>
      <c r="Z62" s="45">
        <v>59556.125</v>
      </c>
      <c r="AA62" s="45">
        <v>11445.644</v>
      </c>
      <c r="AB62" s="45">
        <v>0</v>
      </c>
      <c r="AC62" s="45">
        <v>0</v>
      </c>
      <c r="AD62" s="45">
        <v>0</v>
      </c>
      <c r="AE62" s="45">
        <v>0</v>
      </c>
      <c r="AF62" s="45">
        <v>0</v>
      </c>
      <c r="AG62" s="45">
        <v>13755.491</v>
      </c>
      <c r="AH62" s="45">
        <v>0</v>
      </c>
      <c r="AI62" s="45">
        <v>4587.6887100000004</v>
      </c>
      <c r="AJ62" s="45">
        <v>0</v>
      </c>
      <c r="AK62" s="45">
        <v>0</v>
      </c>
      <c r="AL62" s="45">
        <v>0</v>
      </c>
      <c r="AM62" s="45">
        <v>0</v>
      </c>
      <c r="AN62" s="45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5">
        <v>0</v>
      </c>
      <c r="AV62" s="45">
        <v>0</v>
      </c>
      <c r="AW62" s="45">
        <v>0</v>
      </c>
      <c r="AX62" s="45">
        <v>0</v>
      </c>
      <c r="AY62" s="45">
        <v>0</v>
      </c>
      <c r="AZ62" s="45">
        <v>0</v>
      </c>
      <c r="BA62" s="45">
        <v>0</v>
      </c>
      <c r="BB62" s="45">
        <v>0</v>
      </c>
      <c r="BC62" s="45">
        <v>0</v>
      </c>
      <c r="BD62" s="45">
        <v>0</v>
      </c>
      <c r="BE62" s="45">
        <v>0</v>
      </c>
      <c r="BF62" s="45">
        <v>0</v>
      </c>
      <c r="BG62" s="45">
        <v>0</v>
      </c>
      <c r="BH62" s="45">
        <v>0</v>
      </c>
      <c r="BI62" s="17">
        <v>235024.52975999998</v>
      </c>
      <c r="BL62" s="60"/>
    </row>
    <row r="63" spans="1:65">
      <c r="A63" s="18"/>
      <c r="B63" s="19" t="s">
        <v>126</v>
      </c>
      <c r="C63" s="45">
        <v>87490.73</v>
      </c>
      <c r="D63" s="45">
        <v>0</v>
      </c>
      <c r="E63" s="45">
        <v>0</v>
      </c>
      <c r="F63" s="45">
        <v>42477.154609999998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45">
        <v>0</v>
      </c>
      <c r="M63" s="45">
        <v>0</v>
      </c>
      <c r="N63" s="45">
        <v>0</v>
      </c>
      <c r="O63" s="45">
        <v>0</v>
      </c>
      <c r="P63" s="45">
        <v>0</v>
      </c>
      <c r="Q63" s="45">
        <v>0</v>
      </c>
      <c r="R63" s="45">
        <v>0</v>
      </c>
      <c r="S63" s="45">
        <v>0</v>
      </c>
      <c r="T63" s="45">
        <v>0</v>
      </c>
      <c r="U63" s="45">
        <v>0</v>
      </c>
      <c r="V63" s="45">
        <v>0</v>
      </c>
      <c r="W63" s="45">
        <v>0</v>
      </c>
      <c r="X63" s="45">
        <v>0</v>
      </c>
      <c r="Y63" s="45">
        <v>0</v>
      </c>
      <c r="Z63" s="45">
        <v>810.70500000000004</v>
      </c>
      <c r="AA63" s="45">
        <v>0</v>
      </c>
      <c r="AB63" s="45">
        <v>0</v>
      </c>
      <c r="AC63" s="45">
        <v>0</v>
      </c>
      <c r="AD63" s="45">
        <v>0</v>
      </c>
      <c r="AE63" s="45">
        <v>0</v>
      </c>
      <c r="AF63" s="45">
        <v>0</v>
      </c>
      <c r="AG63" s="45">
        <v>0</v>
      </c>
      <c r="AH63" s="45">
        <v>0</v>
      </c>
      <c r="AI63" s="45">
        <v>2212.2933599999997</v>
      </c>
      <c r="AJ63" s="45">
        <v>0</v>
      </c>
      <c r="AK63" s="45">
        <v>0</v>
      </c>
      <c r="AL63" s="45">
        <v>0</v>
      </c>
      <c r="AM63" s="45">
        <v>0</v>
      </c>
      <c r="AN63" s="45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5">
        <v>0</v>
      </c>
      <c r="AV63" s="45">
        <v>0</v>
      </c>
      <c r="AW63" s="45">
        <v>0</v>
      </c>
      <c r="AX63" s="45">
        <v>0</v>
      </c>
      <c r="AY63" s="45">
        <v>0</v>
      </c>
      <c r="AZ63" s="45">
        <v>0</v>
      </c>
      <c r="BA63" s="45">
        <v>0</v>
      </c>
      <c r="BB63" s="45">
        <v>0</v>
      </c>
      <c r="BC63" s="45">
        <v>0</v>
      </c>
      <c r="BD63" s="45">
        <v>0</v>
      </c>
      <c r="BE63" s="45">
        <v>0</v>
      </c>
      <c r="BF63" s="45">
        <v>0</v>
      </c>
      <c r="BG63" s="45">
        <v>0</v>
      </c>
      <c r="BH63" s="45">
        <v>0</v>
      </c>
      <c r="BI63" s="17">
        <v>132990.88297000001</v>
      </c>
      <c r="BL63" s="60"/>
    </row>
    <row r="64" spans="1:65">
      <c r="A64" s="18"/>
      <c r="B64" s="19" t="s">
        <v>127</v>
      </c>
      <c r="C64" s="45">
        <v>34408.25</v>
      </c>
      <c r="D64" s="45">
        <v>0</v>
      </c>
      <c r="E64" s="45">
        <v>7581</v>
      </c>
      <c r="F64" s="45">
        <v>7134.88742</v>
      </c>
      <c r="G64" s="45">
        <v>7826.4565799999991</v>
      </c>
      <c r="H64" s="45">
        <v>1829.76</v>
      </c>
      <c r="I64" s="45">
        <v>5493.2512900000002</v>
      </c>
      <c r="J64" s="45">
        <v>365</v>
      </c>
      <c r="K64" s="45">
        <v>2187.3365399999998</v>
      </c>
      <c r="L64" s="45">
        <v>1809.3354999999999</v>
      </c>
      <c r="M64" s="45">
        <v>5805.1294400000006</v>
      </c>
      <c r="N64" s="45">
        <v>1537.1249499999999</v>
      </c>
      <c r="O64" s="45">
        <v>1052.4779699999999</v>
      </c>
      <c r="P64" s="45">
        <v>1662</v>
      </c>
      <c r="Q64" s="45">
        <v>2599.6285500000004</v>
      </c>
      <c r="R64" s="45">
        <v>1494.36</v>
      </c>
      <c r="S64" s="45">
        <v>1026.34808</v>
      </c>
      <c r="T64" s="45">
        <v>9153.591480000001</v>
      </c>
      <c r="U64" s="45">
        <v>4213.5092699999996</v>
      </c>
      <c r="V64" s="45">
        <v>2167.5139399999998</v>
      </c>
      <c r="W64" s="45">
        <v>2234.33</v>
      </c>
      <c r="X64" s="45">
        <v>3102.0821099999998</v>
      </c>
      <c r="Y64" s="45">
        <v>4073.2457000000004</v>
      </c>
      <c r="Z64" s="45">
        <v>16470.970830000002</v>
      </c>
      <c r="AA64" s="45">
        <v>1529.6119799999997</v>
      </c>
      <c r="AB64" s="45">
        <v>1276.7327499999999</v>
      </c>
      <c r="AC64" s="45">
        <v>2382.0813899999998</v>
      </c>
      <c r="AD64" s="45">
        <v>13195.834150000001</v>
      </c>
      <c r="AE64" s="45">
        <v>1423.279</v>
      </c>
      <c r="AF64" s="45">
        <v>325</v>
      </c>
      <c r="AG64" s="45">
        <v>1475.93788</v>
      </c>
      <c r="AH64" s="45">
        <v>5614.56</v>
      </c>
      <c r="AI64" s="45">
        <v>21956.043809999999</v>
      </c>
      <c r="AJ64" s="45">
        <v>816.41099999999994</v>
      </c>
      <c r="AK64" s="45">
        <v>1564.29</v>
      </c>
      <c r="AL64" s="45">
        <v>6451.2612900000004</v>
      </c>
      <c r="AM64" s="45">
        <v>2431.9941030470386</v>
      </c>
      <c r="AN64" s="45">
        <v>517.428</v>
      </c>
      <c r="AO64" s="45">
        <v>2048.2022299999999</v>
      </c>
      <c r="AP64" s="45">
        <v>1217.25</v>
      </c>
      <c r="AQ64" s="45">
        <v>2292.7358799999997</v>
      </c>
      <c r="AR64" s="45">
        <v>421</v>
      </c>
      <c r="AS64" s="45">
        <v>5864.7820400000001</v>
      </c>
      <c r="AT64" s="45">
        <v>2129.9</v>
      </c>
      <c r="AU64" s="45">
        <v>496.30880999999999</v>
      </c>
      <c r="AV64" s="45">
        <v>324.62</v>
      </c>
      <c r="AW64" s="45">
        <v>1330.9996799999999</v>
      </c>
      <c r="AX64" s="45">
        <v>3737.4026100000005</v>
      </c>
      <c r="AY64" s="45">
        <v>1512.819</v>
      </c>
      <c r="AZ64" s="45">
        <v>872.02</v>
      </c>
      <c r="BA64" s="45">
        <v>1382.97066</v>
      </c>
      <c r="BB64" s="45">
        <v>0</v>
      </c>
      <c r="BC64" s="45">
        <v>526.75</v>
      </c>
      <c r="BD64" s="45">
        <v>0</v>
      </c>
      <c r="BE64" s="45">
        <v>0</v>
      </c>
      <c r="BF64" s="45">
        <v>0</v>
      </c>
      <c r="BG64" s="45">
        <v>0</v>
      </c>
      <c r="BH64" s="45">
        <v>0</v>
      </c>
      <c r="BI64" s="17">
        <v>210345.815913047</v>
      </c>
      <c r="BL64" s="60"/>
      <c r="BM64" s="60"/>
    </row>
    <row r="65" spans="1:66">
      <c r="A65" s="18"/>
      <c r="B65" s="19" t="s">
        <v>128</v>
      </c>
      <c r="C65" s="45">
        <v>23320.34</v>
      </c>
      <c r="D65" s="45">
        <v>546.14</v>
      </c>
      <c r="E65" s="45">
        <v>11216</v>
      </c>
      <c r="F65" s="45">
        <v>17528.597610000001</v>
      </c>
      <c r="G65" s="45">
        <v>14852.362300000001</v>
      </c>
      <c r="H65" s="45">
        <v>8117.11</v>
      </c>
      <c r="I65" s="45">
        <v>501.56200000000001</v>
      </c>
      <c r="J65" s="45">
        <v>967</v>
      </c>
      <c r="K65" s="45">
        <v>513.25184999999999</v>
      </c>
      <c r="L65" s="45">
        <v>230.27</v>
      </c>
      <c r="M65" s="45">
        <v>3243.2339999999999</v>
      </c>
      <c r="N65" s="45">
        <v>9527.8328000000001</v>
      </c>
      <c r="O65" s="45">
        <v>217.98699999999999</v>
      </c>
      <c r="P65" s="45">
        <v>335</v>
      </c>
      <c r="Q65" s="45">
        <v>3993.6</v>
      </c>
      <c r="R65" s="45">
        <v>478.77</v>
      </c>
      <c r="S65" s="45">
        <v>999.51582999999994</v>
      </c>
      <c r="T65" s="45">
        <v>8741.0125499999995</v>
      </c>
      <c r="U65" s="45">
        <v>1494.5311000000002</v>
      </c>
      <c r="V65" s="45">
        <v>5554.6940000000004</v>
      </c>
      <c r="W65" s="45">
        <v>2148.06</v>
      </c>
      <c r="X65" s="45">
        <v>7686.8262800000002</v>
      </c>
      <c r="Y65" s="45">
        <v>1089.23308</v>
      </c>
      <c r="Z65" s="45">
        <v>3185.5410000000002</v>
      </c>
      <c r="AA65" s="45">
        <v>1692.9560100000001</v>
      </c>
      <c r="AB65" s="45">
        <v>700.18399999999997</v>
      </c>
      <c r="AC65" s="45">
        <v>4817.7169999999996</v>
      </c>
      <c r="AD65" s="45">
        <v>10337.4835</v>
      </c>
      <c r="AE65" s="45">
        <v>6</v>
      </c>
      <c r="AF65" s="45">
        <v>2123</v>
      </c>
      <c r="AG65" s="45">
        <v>1384.62862</v>
      </c>
      <c r="AH65" s="45">
        <v>7935.76</v>
      </c>
      <c r="AI65" s="45">
        <v>15444.85836</v>
      </c>
      <c r="AJ65" s="45">
        <v>3420.348</v>
      </c>
      <c r="AK65" s="45">
        <v>369.3</v>
      </c>
      <c r="AL65" s="45">
        <v>6093.8089900000004</v>
      </c>
      <c r="AM65" s="45">
        <v>2409.9297462499999</v>
      </c>
      <c r="AN65" s="45">
        <v>525.46299999999997</v>
      </c>
      <c r="AO65" s="45">
        <v>633.70000000000005</v>
      </c>
      <c r="AP65" s="45">
        <v>262.73599999999999</v>
      </c>
      <c r="AQ65" s="45">
        <v>333.57366999999999</v>
      </c>
      <c r="AR65" s="45">
        <v>139</v>
      </c>
      <c r="AS65" s="45">
        <v>6531.8980099999999</v>
      </c>
      <c r="AT65" s="45">
        <v>199.5</v>
      </c>
      <c r="AU65" s="45">
        <v>203.9</v>
      </c>
      <c r="AV65" s="45">
        <v>188.85</v>
      </c>
      <c r="AW65" s="45">
        <v>0</v>
      </c>
      <c r="AX65" s="45">
        <v>3335</v>
      </c>
      <c r="AY65" s="45">
        <v>151.9</v>
      </c>
      <c r="AZ65" s="45">
        <v>179.57</v>
      </c>
      <c r="BA65" s="45">
        <v>336.18700000000001</v>
      </c>
      <c r="BB65" s="45">
        <v>0</v>
      </c>
      <c r="BC65" s="45">
        <v>0</v>
      </c>
      <c r="BD65" s="45">
        <v>0</v>
      </c>
      <c r="BE65" s="45">
        <v>0</v>
      </c>
      <c r="BF65" s="45">
        <v>0</v>
      </c>
      <c r="BG65" s="45">
        <v>0</v>
      </c>
      <c r="BH65" s="45">
        <v>0</v>
      </c>
      <c r="BI65" s="17">
        <v>196245.72330625003</v>
      </c>
      <c r="BL65" s="60"/>
      <c r="BM65" s="60"/>
      <c r="BN65" s="60"/>
    </row>
    <row r="66" spans="1:66">
      <c r="A66" s="18"/>
      <c r="B66" s="19" t="s">
        <v>129</v>
      </c>
      <c r="C66" s="45">
        <v>74792.7</v>
      </c>
      <c r="D66" s="45">
        <v>3530.25</v>
      </c>
      <c r="E66" s="45">
        <v>4001</v>
      </c>
      <c r="F66" s="45">
        <v>33385.671010000005</v>
      </c>
      <c r="G66" s="45">
        <v>25306.584220000004</v>
      </c>
      <c r="H66" s="45">
        <v>7167.74</v>
      </c>
      <c r="I66" s="45">
        <v>6916.8522599999997</v>
      </c>
      <c r="J66" s="45">
        <v>1050</v>
      </c>
      <c r="K66" s="45">
        <v>1131.6826599999999</v>
      </c>
      <c r="L66" s="45">
        <v>3451.4549999999999</v>
      </c>
      <c r="M66" s="45">
        <v>3285.6801600000003</v>
      </c>
      <c r="N66" s="45">
        <v>3367.6258800000001</v>
      </c>
      <c r="O66" s="45">
        <v>2577.15335</v>
      </c>
      <c r="P66" s="45">
        <v>3490</v>
      </c>
      <c r="Q66" s="45">
        <v>3051.6723000000002</v>
      </c>
      <c r="R66" s="45">
        <v>3538.57</v>
      </c>
      <c r="S66" s="45">
        <v>2100.1253500000003</v>
      </c>
      <c r="T66" s="45">
        <v>4243.9462700000004</v>
      </c>
      <c r="U66" s="45">
        <v>2037.5681299999999</v>
      </c>
      <c r="V66" s="45">
        <v>4985.0796400000008</v>
      </c>
      <c r="W66" s="45">
        <v>4940.92</v>
      </c>
      <c r="X66" s="45">
        <v>6759.0336699999998</v>
      </c>
      <c r="Y66" s="45">
        <v>3688.2686600000002</v>
      </c>
      <c r="Z66" s="45">
        <v>6253.4036400000005</v>
      </c>
      <c r="AA66" s="45">
        <v>1728.9349999999999</v>
      </c>
      <c r="AB66" s="45">
        <v>3450.813500000002</v>
      </c>
      <c r="AC66" s="45">
        <v>1824.9484799999991</v>
      </c>
      <c r="AD66" s="45">
        <v>20958.517639999998</v>
      </c>
      <c r="AE66" s="45">
        <v>2563.9160000000002</v>
      </c>
      <c r="AF66" s="45">
        <v>257</v>
      </c>
      <c r="AG66" s="45">
        <v>1294.4510299999999</v>
      </c>
      <c r="AH66" s="45">
        <v>3817.37</v>
      </c>
      <c r="AI66" s="45">
        <v>8075.0932599999996</v>
      </c>
      <c r="AJ66" s="45">
        <v>492.08199999999999</v>
      </c>
      <c r="AK66" s="45">
        <v>4317.2299999999996</v>
      </c>
      <c r="AL66" s="45">
        <v>12060.565000000001</v>
      </c>
      <c r="AM66" s="45">
        <v>4756.7587193749996</v>
      </c>
      <c r="AN66" s="45">
        <v>1259.039</v>
      </c>
      <c r="AO66" s="45">
        <v>1996.10303</v>
      </c>
      <c r="AP66" s="45">
        <v>689.4</v>
      </c>
      <c r="AQ66" s="45">
        <v>1789.76298</v>
      </c>
      <c r="AR66" s="45">
        <v>285</v>
      </c>
      <c r="AS66" s="45">
        <v>3557.2436899999998</v>
      </c>
      <c r="AT66" s="45">
        <v>2829.2</v>
      </c>
      <c r="AU66" s="45">
        <v>850.74421999999993</v>
      </c>
      <c r="AV66" s="45">
        <v>583.24</v>
      </c>
      <c r="AW66" s="45">
        <v>1927.8610900000001</v>
      </c>
      <c r="AX66" s="45">
        <v>1051.93777</v>
      </c>
      <c r="AY66" s="45">
        <v>1215.7660000000001</v>
      </c>
      <c r="AZ66" s="45">
        <v>1168.49</v>
      </c>
      <c r="BA66" s="45">
        <v>1917.617</v>
      </c>
      <c r="BB66" s="45">
        <v>0</v>
      </c>
      <c r="BC66" s="45">
        <v>830.3</v>
      </c>
      <c r="BD66" s="45">
        <v>0</v>
      </c>
      <c r="BE66" s="45">
        <v>0</v>
      </c>
      <c r="BF66" s="45">
        <v>0</v>
      </c>
      <c r="BG66" s="45">
        <v>0</v>
      </c>
      <c r="BH66" s="45">
        <v>0</v>
      </c>
      <c r="BI66" s="17">
        <v>302602.36760937504</v>
      </c>
    </row>
    <row r="67" spans="1:66">
      <c r="A67" s="25"/>
      <c r="B67" s="58" t="s">
        <v>130</v>
      </c>
      <c r="C67" s="49">
        <v>42429.07</v>
      </c>
      <c r="D67" s="49">
        <v>430.75</v>
      </c>
      <c r="E67" s="49">
        <v>1076</v>
      </c>
      <c r="F67" s="49">
        <v>0</v>
      </c>
      <c r="G67" s="49">
        <v>878.82816999999989</v>
      </c>
      <c r="H67" s="49">
        <v>913.39</v>
      </c>
      <c r="I67" s="49">
        <v>9204.8967099999991</v>
      </c>
      <c r="J67" s="49">
        <v>674</v>
      </c>
      <c r="K67" s="49">
        <v>466.99599999999998</v>
      </c>
      <c r="L67" s="49">
        <v>843.822</v>
      </c>
      <c r="M67" s="49">
        <v>3619.85403</v>
      </c>
      <c r="N67" s="49">
        <v>1970.6697900000001</v>
      </c>
      <c r="O67" s="49">
        <v>1112.1606400000001</v>
      </c>
      <c r="P67" s="49">
        <v>2481</v>
      </c>
      <c r="Q67" s="49">
        <v>6198.9747799999986</v>
      </c>
      <c r="R67" s="49">
        <v>1042.1100000000001</v>
      </c>
      <c r="S67" s="49">
        <v>556.08404000000007</v>
      </c>
      <c r="T67" s="49">
        <v>3225.2919400000001</v>
      </c>
      <c r="U67" s="49">
        <v>1810.0242099999998</v>
      </c>
      <c r="V67" s="49">
        <v>5355.0373399999999</v>
      </c>
      <c r="W67" s="49">
        <v>5658.76</v>
      </c>
      <c r="X67" s="49">
        <v>1229.4206000000001</v>
      </c>
      <c r="Y67" s="49">
        <v>2691.01136</v>
      </c>
      <c r="Z67" s="49">
        <v>774.53625</v>
      </c>
      <c r="AA67" s="49">
        <v>1688.5603900000001</v>
      </c>
      <c r="AB67" s="49">
        <v>0</v>
      </c>
      <c r="AC67" s="49">
        <v>1142.8904299999999</v>
      </c>
      <c r="AD67" s="49">
        <v>3054.0937199999998</v>
      </c>
      <c r="AE67" s="49">
        <v>2116.9270000000001</v>
      </c>
      <c r="AF67" s="49">
        <v>520</v>
      </c>
      <c r="AG67" s="49">
        <v>1680.5070499999999</v>
      </c>
      <c r="AH67" s="49">
        <v>7172.5</v>
      </c>
      <c r="AI67" s="49">
        <v>3348.7176800000002</v>
      </c>
      <c r="AJ67" s="49">
        <v>836.71100000000001</v>
      </c>
      <c r="AK67" s="49">
        <v>3844.7700000000004</v>
      </c>
      <c r="AL67" s="49">
        <v>1728.1356699999999</v>
      </c>
      <c r="AM67" s="49">
        <v>623.09755625000003</v>
      </c>
      <c r="AN67" s="49">
        <v>1622.742</v>
      </c>
      <c r="AO67" s="49">
        <v>3832.2209499999999</v>
      </c>
      <c r="AP67" s="49">
        <v>738.34578999999997</v>
      </c>
      <c r="AQ67" s="49">
        <v>581.43399999999997</v>
      </c>
      <c r="AR67" s="49">
        <v>454</v>
      </c>
      <c r="AS67" s="49">
        <v>6141.6441199999999</v>
      </c>
      <c r="AT67" s="49">
        <v>1451.66</v>
      </c>
      <c r="AU67" s="49">
        <v>713.64837000000011</v>
      </c>
      <c r="AV67" s="49">
        <v>863.81</v>
      </c>
      <c r="AW67" s="49">
        <v>2775.1147099999998</v>
      </c>
      <c r="AX67" s="49">
        <v>2550.6285999999996</v>
      </c>
      <c r="AY67" s="49">
        <v>1134.9349999999999</v>
      </c>
      <c r="AZ67" s="49">
        <v>1367.68</v>
      </c>
      <c r="BA67" s="49">
        <v>1472.981</v>
      </c>
      <c r="BB67" s="49">
        <v>0</v>
      </c>
      <c r="BC67" s="49">
        <v>92.22</v>
      </c>
      <c r="BD67" s="49">
        <v>0</v>
      </c>
      <c r="BE67" s="49">
        <v>0</v>
      </c>
      <c r="BF67" s="49">
        <v>0</v>
      </c>
      <c r="BG67" s="49">
        <v>0</v>
      </c>
      <c r="BH67" s="49">
        <v>0</v>
      </c>
      <c r="BI67" s="17">
        <v>148192.66289625</v>
      </c>
    </row>
    <row r="68" spans="1:66">
      <c r="A68" s="14">
        <v>8</v>
      </c>
      <c r="B68" s="59" t="s">
        <v>131</v>
      </c>
      <c r="C68" s="16">
        <v>1063176.9300000002</v>
      </c>
      <c r="D68" s="16">
        <v>137209.85</v>
      </c>
      <c r="E68" s="16">
        <v>359505</v>
      </c>
      <c r="F68" s="16">
        <v>166868.37182999999</v>
      </c>
      <c r="G68" s="16">
        <v>425006.37842000002</v>
      </c>
      <c r="H68" s="16">
        <v>92038.87999999999</v>
      </c>
      <c r="I68" s="16">
        <v>111281.63812</v>
      </c>
      <c r="J68" s="16">
        <v>13137</v>
      </c>
      <c r="K68" s="16">
        <v>11843.131530000001</v>
      </c>
      <c r="L68" s="16">
        <v>29840.399819999999</v>
      </c>
      <c r="M68" s="16">
        <v>22236.80229</v>
      </c>
      <c r="N68" s="16">
        <v>51562.240570000002</v>
      </c>
      <c r="O68" s="16">
        <v>23471.171979999999</v>
      </c>
      <c r="P68" s="16">
        <v>23697</v>
      </c>
      <c r="Q68" s="16">
        <v>32325.060689999998</v>
      </c>
      <c r="R68" s="16">
        <v>14319.24</v>
      </c>
      <c r="S68" s="16">
        <v>20478.451569999997</v>
      </c>
      <c r="T68" s="16">
        <v>68550.197140000004</v>
      </c>
      <c r="U68" s="16">
        <v>7820.0875599999999</v>
      </c>
      <c r="V68" s="16">
        <v>17685.97003</v>
      </c>
      <c r="W68" s="16">
        <v>22758.080000000002</v>
      </c>
      <c r="X68" s="16">
        <v>25379.936390000003</v>
      </c>
      <c r="Y68" s="16">
        <v>43794.288230000006</v>
      </c>
      <c r="Z68" s="16">
        <v>25125.659064367515</v>
      </c>
      <c r="AA68" s="16">
        <v>31456.682760000003</v>
      </c>
      <c r="AB68" s="16">
        <v>43274.198279999997</v>
      </c>
      <c r="AC68" s="16">
        <v>20489.7575</v>
      </c>
      <c r="AD68" s="16">
        <v>81955.624929999991</v>
      </c>
      <c r="AE68" s="16">
        <v>12810.711111020626</v>
      </c>
      <c r="AF68" s="16">
        <v>11327</v>
      </c>
      <c r="AG68" s="16">
        <v>31460.321080000002</v>
      </c>
      <c r="AH68" s="16">
        <v>46216.380000000005</v>
      </c>
      <c r="AI68" s="16">
        <v>1409218.5790300001</v>
      </c>
      <c r="AJ68" s="16">
        <v>2987.2909999999997</v>
      </c>
      <c r="AK68" s="16">
        <v>12605.820000000002</v>
      </c>
      <c r="AL68" s="16">
        <v>29612.531461949995</v>
      </c>
      <c r="AM68" s="16">
        <v>121373.49262999999</v>
      </c>
      <c r="AN68" s="16">
        <v>5323.2801100000006</v>
      </c>
      <c r="AO68" s="16">
        <v>4072.4526799999999</v>
      </c>
      <c r="AP68" s="16">
        <v>620.29499999999996</v>
      </c>
      <c r="AQ68" s="16">
        <v>7231.3432000000003</v>
      </c>
      <c r="AR68" s="16">
        <v>385</v>
      </c>
      <c r="AS68" s="16">
        <v>4449.3753900000002</v>
      </c>
      <c r="AT68" s="16">
        <v>1052.03</v>
      </c>
      <c r="AU68" s="16">
        <v>450.83937000000003</v>
      </c>
      <c r="AV68" s="16">
        <v>492.14</v>
      </c>
      <c r="AW68" s="16">
        <v>493.52093000000002</v>
      </c>
      <c r="AX68" s="16">
        <v>2574.0908100000001</v>
      </c>
      <c r="AY68" s="16">
        <v>420.67600000000004</v>
      </c>
      <c r="AZ68" s="16">
        <v>206</v>
      </c>
      <c r="BA68" s="16">
        <v>1049.4207999999999</v>
      </c>
      <c r="BB68" s="16">
        <v>0</v>
      </c>
      <c r="BC68" s="16">
        <v>580.19000000000005</v>
      </c>
      <c r="BD68" s="16">
        <v>0</v>
      </c>
      <c r="BE68" s="16">
        <v>0</v>
      </c>
      <c r="BF68" s="16">
        <v>0</v>
      </c>
      <c r="BG68" s="16">
        <v>0</v>
      </c>
      <c r="BH68" s="16">
        <v>0</v>
      </c>
      <c r="BI68" s="17">
        <v>4693300.8093073396</v>
      </c>
    </row>
    <row r="69" spans="1:66">
      <c r="A69" s="18"/>
      <c r="B69" s="61" t="s">
        <v>132</v>
      </c>
      <c r="C69" s="45">
        <v>144726.28</v>
      </c>
      <c r="D69" s="45">
        <v>15399.74</v>
      </c>
      <c r="E69" s="45">
        <v>69299</v>
      </c>
      <c r="F69" s="45">
        <v>1420.046</v>
      </c>
      <c r="G69" s="45">
        <v>0</v>
      </c>
      <c r="H69" s="45">
        <v>190.59</v>
      </c>
      <c r="I69" s="45">
        <v>25101.317999999999</v>
      </c>
      <c r="J69" s="45">
        <v>7771</v>
      </c>
      <c r="K69" s="45">
        <v>6073.08</v>
      </c>
      <c r="L69" s="45">
        <v>0</v>
      </c>
      <c r="M69" s="45">
        <v>0</v>
      </c>
      <c r="N69" s="45">
        <v>0</v>
      </c>
      <c r="O69" s="45">
        <v>7811.86</v>
      </c>
      <c r="P69" s="45">
        <v>12</v>
      </c>
      <c r="Q69" s="45">
        <v>9907.0224199999993</v>
      </c>
      <c r="R69" s="45">
        <v>0</v>
      </c>
      <c r="S69" s="45">
        <v>5737.42</v>
      </c>
      <c r="T69" s="45">
        <v>24845.519059999999</v>
      </c>
      <c r="U69" s="45">
        <v>3632.0587699999996</v>
      </c>
      <c r="V69" s="45">
        <v>8655.7895800000006</v>
      </c>
      <c r="W69" s="45">
        <v>0</v>
      </c>
      <c r="X69" s="45">
        <v>9367.361640000001</v>
      </c>
      <c r="Y69" s="45">
        <v>17873.054250000001</v>
      </c>
      <c r="Z69" s="45">
        <v>0</v>
      </c>
      <c r="AA69" s="45">
        <v>4949.2530700000007</v>
      </c>
      <c r="AB69" s="45">
        <v>18332.570949999998</v>
      </c>
      <c r="AC69" s="45">
        <v>6791.7871800000003</v>
      </c>
      <c r="AD69" s="45">
        <v>24428.13464</v>
      </c>
      <c r="AE69" s="45">
        <v>3615.1346400000007</v>
      </c>
      <c r="AF69" s="45">
        <v>61</v>
      </c>
      <c r="AG69" s="45">
        <v>0</v>
      </c>
      <c r="AH69" s="45">
        <v>14821.26</v>
      </c>
      <c r="AI69" s="45">
        <v>0</v>
      </c>
      <c r="AJ69" s="45">
        <v>1755</v>
      </c>
      <c r="AK69" s="45">
        <v>4890.79</v>
      </c>
      <c r="AL69" s="45">
        <v>15663.153989999999</v>
      </c>
      <c r="AM69" s="45">
        <v>0</v>
      </c>
      <c r="AN69" s="45">
        <v>2567.7662300000002</v>
      </c>
      <c r="AO69" s="45">
        <v>2503.7036499999999</v>
      </c>
      <c r="AP69" s="45">
        <v>0</v>
      </c>
      <c r="AQ69" s="45">
        <v>3529.2141399999996</v>
      </c>
      <c r="AR69" s="45">
        <v>185</v>
      </c>
      <c r="AS69" s="45">
        <v>3143.056</v>
      </c>
      <c r="AT69" s="45">
        <v>86.16</v>
      </c>
      <c r="AU69" s="45">
        <v>0</v>
      </c>
      <c r="AV69" s="45">
        <v>0</v>
      </c>
      <c r="AW69" s="45">
        <v>0</v>
      </c>
      <c r="AX69" s="45">
        <v>1453.73712</v>
      </c>
      <c r="AY69" s="45">
        <v>1.387</v>
      </c>
      <c r="AZ69" s="45">
        <v>0</v>
      </c>
      <c r="BA69" s="45">
        <v>382.06743999999998</v>
      </c>
      <c r="BB69" s="45">
        <v>0</v>
      </c>
      <c r="BC69" s="45">
        <v>265.14</v>
      </c>
      <c r="BD69" s="45">
        <v>0</v>
      </c>
      <c r="BE69" s="45">
        <v>0</v>
      </c>
      <c r="BF69" s="45">
        <v>0</v>
      </c>
      <c r="BG69" s="45">
        <v>0</v>
      </c>
      <c r="BH69" s="45">
        <v>0</v>
      </c>
      <c r="BI69" s="17">
        <v>467248.45576999994</v>
      </c>
    </row>
    <row r="70" spans="1:66">
      <c r="A70" s="18"/>
      <c r="B70" s="62" t="s">
        <v>133</v>
      </c>
      <c r="C70" s="32">
        <v>5190.08</v>
      </c>
      <c r="D70" s="32">
        <v>17.309999999999999</v>
      </c>
      <c r="E70" s="32">
        <v>3932</v>
      </c>
      <c r="F70" s="32">
        <v>5110.7769200000002</v>
      </c>
      <c r="G70" s="32">
        <v>5511.2094800000004</v>
      </c>
      <c r="H70" s="32">
        <v>159.75</v>
      </c>
      <c r="I70" s="32">
        <v>3273.83806</v>
      </c>
      <c r="J70" s="32">
        <v>289</v>
      </c>
      <c r="K70" s="32">
        <v>563.71038999999996</v>
      </c>
      <c r="L70" s="32">
        <v>617.24163999999996</v>
      </c>
      <c r="M70" s="32">
        <v>693.09199999999998</v>
      </c>
      <c r="N70" s="32">
        <v>0</v>
      </c>
      <c r="O70" s="32">
        <v>315.72395999999998</v>
      </c>
      <c r="P70" s="32">
        <v>316</v>
      </c>
      <c r="Q70" s="32">
        <v>354.36550000000005</v>
      </c>
      <c r="R70" s="32">
        <v>583.15</v>
      </c>
      <c r="S70" s="32">
        <v>157.51564000000002</v>
      </c>
      <c r="T70" s="32">
        <v>0</v>
      </c>
      <c r="U70" s="32">
        <v>66.952939999999998</v>
      </c>
      <c r="V70" s="32">
        <v>905.03388000000007</v>
      </c>
      <c r="W70" s="32">
        <v>322.33999999999997</v>
      </c>
      <c r="X70" s="32">
        <v>561.83456999999999</v>
      </c>
      <c r="Y70" s="32">
        <v>669.23820000000001</v>
      </c>
      <c r="Z70" s="32">
        <v>4219.1083909999998</v>
      </c>
      <c r="AA70" s="32">
        <v>362.57971999999995</v>
      </c>
      <c r="AB70" s="32">
        <v>1809.8384799999999</v>
      </c>
      <c r="AC70" s="32">
        <v>238.11346</v>
      </c>
      <c r="AD70" s="32">
        <v>2730.07843</v>
      </c>
      <c r="AE70" s="32">
        <v>254.74120000000002</v>
      </c>
      <c r="AF70" s="32">
        <v>0</v>
      </c>
      <c r="AG70" s="32">
        <v>0</v>
      </c>
      <c r="AH70" s="32">
        <v>816.92</v>
      </c>
      <c r="AI70" s="32">
        <v>4794.8950500000001</v>
      </c>
      <c r="AJ70" s="32">
        <v>0</v>
      </c>
      <c r="AK70" s="32">
        <v>574.84</v>
      </c>
      <c r="AL70" s="32">
        <v>775.11766</v>
      </c>
      <c r="AM70" s="32">
        <v>126.10707000000001</v>
      </c>
      <c r="AN70" s="32">
        <v>145.90092999999999</v>
      </c>
      <c r="AO70" s="32">
        <v>261.94504000000001</v>
      </c>
      <c r="AP70" s="32">
        <v>52.500999999999998</v>
      </c>
      <c r="AQ70" s="32">
        <v>0</v>
      </c>
      <c r="AR70" s="32">
        <v>90</v>
      </c>
      <c r="AS70" s="32">
        <v>743.50135</v>
      </c>
      <c r="AT70" s="32">
        <v>323.81</v>
      </c>
      <c r="AU70" s="32">
        <v>76.667929999999998</v>
      </c>
      <c r="AV70" s="32">
        <v>0</v>
      </c>
      <c r="AW70" s="32">
        <v>320.25905999999998</v>
      </c>
      <c r="AX70" s="32">
        <v>293.65591999999998</v>
      </c>
      <c r="AY70" s="32">
        <v>292.98500000000001</v>
      </c>
      <c r="AZ70" s="32">
        <v>192.7</v>
      </c>
      <c r="BA70" s="32">
        <v>109.45883000000001</v>
      </c>
      <c r="BB70" s="32">
        <v>0</v>
      </c>
      <c r="BC70" s="32">
        <v>0</v>
      </c>
      <c r="BD70" s="32">
        <v>0</v>
      </c>
      <c r="BE70" s="32">
        <v>0</v>
      </c>
      <c r="BF70" s="32">
        <v>0</v>
      </c>
      <c r="BG70" s="32">
        <v>0</v>
      </c>
      <c r="BH70" s="32">
        <v>0</v>
      </c>
      <c r="BI70" s="17">
        <v>49215.887700999992</v>
      </c>
    </row>
    <row r="71" spans="1:66">
      <c r="A71" s="18"/>
      <c r="B71" s="63" t="s">
        <v>134</v>
      </c>
      <c r="C71" s="32">
        <v>243932.15</v>
      </c>
      <c r="D71" s="32">
        <v>11819.05</v>
      </c>
      <c r="E71" s="32">
        <v>144907</v>
      </c>
      <c r="F71" s="32">
        <v>103566.70224</v>
      </c>
      <c r="G71" s="32">
        <v>146085.99436000001</v>
      </c>
      <c r="H71" s="32">
        <v>47667.16</v>
      </c>
      <c r="I71" s="32">
        <v>6575.1520600000003</v>
      </c>
      <c r="J71" s="32">
        <v>366</v>
      </c>
      <c r="K71" s="32">
        <v>20</v>
      </c>
      <c r="L71" s="32">
        <v>0</v>
      </c>
      <c r="M71" s="32">
        <v>5980.5839400000004</v>
      </c>
      <c r="N71" s="32">
        <v>15830</v>
      </c>
      <c r="O71" s="32">
        <v>0</v>
      </c>
      <c r="P71" s="32">
        <v>3256</v>
      </c>
      <c r="Q71" s="32">
        <v>13801.688469999999</v>
      </c>
      <c r="R71" s="32">
        <v>12256.43</v>
      </c>
      <c r="S71" s="32">
        <v>5300.8879999999999</v>
      </c>
      <c r="T71" s="32">
        <v>3606.4295899999997</v>
      </c>
      <c r="U71" s="32">
        <v>664.37933999999996</v>
      </c>
      <c r="V71" s="32">
        <v>325.39753999999999</v>
      </c>
      <c r="W71" s="32">
        <v>9218.8700000000008</v>
      </c>
      <c r="X71" s="32">
        <v>0</v>
      </c>
      <c r="Y71" s="32">
        <v>3787.2919999999999</v>
      </c>
      <c r="Z71" s="32">
        <v>1379.69</v>
      </c>
      <c r="AA71" s="32">
        <v>38</v>
      </c>
      <c r="AB71" s="32">
        <v>34</v>
      </c>
      <c r="AC71" s="32">
        <v>2296.3750899999995</v>
      </c>
      <c r="AD71" s="32">
        <v>4293.1540500000001</v>
      </c>
      <c r="AE71" s="32">
        <v>1671.1933700000002</v>
      </c>
      <c r="AF71" s="32">
        <v>1971</v>
      </c>
      <c r="AG71" s="32">
        <v>690.0829</v>
      </c>
      <c r="AH71" s="32">
        <v>270.5</v>
      </c>
      <c r="AI71" s="32">
        <v>248507.50413999998</v>
      </c>
      <c r="AJ71" s="32">
        <v>432.56200000000001</v>
      </c>
      <c r="AK71" s="32">
        <v>0</v>
      </c>
      <c r="AL71" s="32">
        <v>29</v>
      </c>
      <c r="AM71" s="32">
        <v>77177.8</v>
      </c>
      <c r="AN71" s="32">
        <v>2</v>
      </c>
      <c r="AO71" s="32">
        <v>590.51400000000001</v>
      </c>
      <c r="AP71" s="32">
        <v>0</v>
      </c>
      <c r="AQ71" s="32">
        <v>0</v>
      </c>
      <c r="AR71" s="32">
        <v>40</v>
      </c>
      <c r="AS71" s="32">
        <v>165.25</v>
      </c>
      <c r="AT71" s="32">
        <v>0</v>
      </c>
      <c r="AU71" s="32">
        <v>359.99934000000002</v>
      </c>
      <c r="AV71" s="32">
        <v>58.45</v>
      </c>
      <c r="AW71" s="32">
        <v>0</v>
      </c>
      <c r="AX71" s="32">
        <v>610.15857000000005</v>
      </c>
      <c r="AY71" s="32">
        <v>3</v>
      </c>
      <c r="AZ71" s="32">
        <v>0</v>
      </c>
      <c r="BA71" s="32">
        <v>0</v>
      </c>
      <c r="BB71" s="32">
        <v>0</v>
      </c>
      <c r="BC71" s="32">
        <v>0</v>
      </c>
      <c r="BD71" s="32">
        <v>0</v>
      </c>
      <c r="BE71" s="32">
        <v>0</v>
      </c>
      <c r="BF71" s="32">
        <v>0</v>
      </c>
      <c r="BG71" s="32">
        <v>0</v>
      </c>
      <c r="BH71" s="32">
        <v>0</v>
      </c>
      <c r="BI71" s="17">
        <v>1119587.4010000001</v>
      </c>
    </row>
    <row r="72" spans="1:66">
      <c r="A72" s="18"/>
      <c r="B72" s="64" t="s">
        <v>135</v>
      </c>
      <c r="C72" s="32">
        <v>75173.820000000007</v>
      </c>
      <c r="D72" s="32">
        <v>8472.18</v>
      </c>
      <c r="E72" s="32">
        <v>0</v>
      </c>
      <c r="F72" s="32">
        <v>40791.810359999981</v>
      </c>
      <c r="G72" s="32">
        <v>8166.0076300000001</v>
      </c>
      <c r="H72" s="32">
        <v>22927.7</v>
      </c>
      <c r="I72" s="32">
        <v>9646.3801199999998</v>
      </c>
      <c r="J72" s="32">
        <v>528</v>
      </c>
      <c r="K72" s="32">
        <v>0</v>
      </c>
      <c r="L72" s="32">
        <v>0.80900000000000005</v>
      </c>
      <c r="M72" s="32">
        <v>311.08600000000001</v>
      </c>
      <c r="N72" s="32">
        <v>0</v>
      </c>
      <c r="O72" s="32">
        <v>23.35</v>
      </c>
      <c r="P72" s="32">
        <v>0</v>
      </c>
      <c r="Q72" s="32">
        <v>32.1</v>
      </c>
      <c r="R72" s="32">
        <v>51</v>
      </c>
      <c r="S72" s="32">
        <v>0</v>
      </c>
      <c r="T72" s="32">
        <v>1100.0506699999999</v>
      </c>
      <c r="U72" s="32">
        <v>0.27300000000000002</v>
      </c>
      <c r="V72" s="32">
        <v>20.660520000000012</v>
      </c>
      <c r="W72" s="32">
        <v>2964.77</v>
      </c>
      <c r="X72" s="32">
        <v>116.80018</v>
      </c>
      <c r="Y72" s="32">
        <v>1144.43154</v>
      </c>
      <c r="Z72" s="32">
        <v>11454.313590000003</v>
      </c>
      <c r="AA72" s="32">
        <v>19295.921890000001</v>
      </c>
      <c r="AB72" s="32">
        <v>33.562510000000003</v>
      </c>
      <c r="AC72" s="32">
        <v>252.34414000000001</v>
      </c>
      <c r="AD72" s="32">
        <v>797.92418999999995</v>
      </c>
      <c r="AE72" s="32">
        <v>6139.9939199999999</v>
      </c>
      <c r="AF72" s="32">
        <v>305</v>
      </c>
      <c r="AG72" s="32">
        <v>0</v>
      </c>
      <c r="AH72" s="32">
        <v>0</v>
      </c>
      <c r="AI72" s="32">
        <v>56738.67338</v>
      </c>
      <c r="AJ72" s="32">
        <v>0</v>
      </c>
      <c r="AK72" s="32">
        <v>258.16000000000003</v>
      </c>
      <c r="AL72" s="32">
        <v>0</v>
      </c>
      <c r="AM72" s="32">
        <v>994.83179000000007</v>
      </c>
      <c r="AN72" s="32">
        <v>547.91051000000004</v>
      </c>
      <c r="AO72" s="32">
        <v>35.850580000000001</v>
      </c>
      <c r="AP72" s="32">
        <v>0</v>
      </c>
      <c r="AQ72" s="32">
        <v>2.9670000000000001</v>
      </c>
      <c r="AR72" s="32">
        <v>50</v>
      </c>
      <c r="AS72" s="32">
        <v>100.4</v>
      </c>
      <c r="AT72" s="32">
        <v>7.87</v>
      </c>
      <c r="AU72" s="32">
        <v>0</v>
      </c>
      <c r="AV72" s="32">
        <v>234.74</v>
      </c>
      <c r="AW72" s="32">
        <v>0</v>
      </c>
      <c r="AX72" s="32">
        <v>0</v>
      </c>
      <c r="AY72" s="32">
        <v>0</v>
      </c>
      <c r="AZ72" s="32">
        <v>0</v>
      </c>
      <c r="BA72" s="32">
        <v>0</v>
      </c>
      <c r="BB72" s="32">
        <v>0</v>
      </c>
      <c r="BC72" s="32">
        <v>0</v>
      </c>
      <c r="BD72" s="32">
        <v>0</v>
      </c>
      <c r="BE72" s="32">
        <v>0</v>
      </c>
      <c r="BF72" s="32">
        <v>0</v>
      </c>
      <c r="BG72" s="32">
        <v>0</v>
      </c>
      <c r="BH72" s="32">
        <v>0</v>
      </c>
      <c r="BI72" s="17">
        <v>268721.69252000004</v>
      </c>
    </row>
    <row r="73" spans="1:66">
      <c r="A73" s="18"/>
      <c r="B73" s="61" t="s">
        <v>136</v>
      </c>
      <c r="C73" s="32">
        <v>6538.98</v>
      </c>
      <c r="D73" s="32">
        <v>154.19</v>
      </c>
      <c r="E73" s="32">
        <v>0</v>
      </c>
      <c r="F73" s="32">
        <v>0</v>
      </c>
      <c r="G73" s="32">
        <v>4235.7717899999998</v>
      </c>
      <c r="H73" s="32">
        <v>257.95</v>
      </c>
      <c r="I73" s="32">
        <v>0</v>
      </c>
      <c r="J73" s="32">
        <v>0</v>
      </c>
      <c r="K73" s="32">
        <v>51.367899999999999</v>
      </c>
      <c r="L73" s="32">
        <v>1581.18326</v>
      </c>
      <c r="M73" s="32">
        <v>86.781000000000006</v>
      </c>
      <c r="N73" s="32">
        <v>525.12383</v>
      </c>
      <c r="O73" s="32">
        <v>600.25909999999999</v>
      </c>
      <c r="P73" s="32">
        <v>0</v>
      </c>
      <c r="Q73" s="32">
        <v>615.05196999999987</v>
      </c>
      <c r="R73" s="32">
        <v>0</v>
      </c>
      <c r="S73" s="32">
        <v>0</v>
      </c>
      <c r="T73" s="32">
        <v>277.10316</v>
      </c>
      <c r="U73" s="32">
        <v>66.623850000000004</v>
      </c>
      <c r="V73" s="32">
        <v>331.20356000000004</v>
      </c>
      <c r="W73" s="32">
        <v>27.97</v>
      </c>
      <c r="X73" s="32">
        <v>454.7</v>
      </c>
      <c r="Y73" s="32">
        <v>75.63</v>
      </c>
      <c r="Z73" s="32">
        <v>0</v>
      </c>
      <c r="AA73" s="32">
        <v>225.97773000000001</v>
      </c>
      <c r="AB73" s="32">
        <v>6497.1047700000008</v>
      </c>
      <c r="AC73" s="32">
        <v>0</v>
      </c>
      <c r="AD73" s="32">
        <v>344.87291999999997</v>
      </c>
      <c r="AE73" s="32">
        <v>188.99199999999999</v>
      </c>
      <c r="AF73" s="32">
        <v>27</v>
      </c>
      <c r="AG73" s="32">
        <v>0</v>
      </c>
      <c r="AH73" s="32">
        <v>0</v>
      </c>
      <c r="AI73" s="32">
        <v>4067.2023099999997</v>
      </c>
      <c r="AJ73" s="32">
        <v>44.845999999999997</v>
      </c>
      <c r="AK73" s="32">
        <v>0</v>
      </c>
      <c r="AL73" s="32">
        <v>185.01088000000001</v>
      </c>
      <c r="AM73" s="32">
        <v>1528.15444</v>
      </c>
      <c r="AN73" s="32">
        <v>0</v>
      </c>
      <c r="AO73" s="32">
        <v>0</v>
      </c>
      <c r="AP73" s="32">
        <v>12.476000000000001</v>
      </c>
      <c r="AQ73" s="32">
        <v>28.534050000000001</v>
      </c>
      <c r="AR73" s="32">
        <v>0</v>
      </c>
      <c r="AS73" s="32">
        <v>61.094999999999999</v>
      </c>
      <c r="AT73" s="32">
        <v>477.62</v>
      </c>
      <c r="AU73" s="32">
        <v>0</v>
      </c>
      <c r="AV73" s="32">
        <v>0</v>
      </c>
      <c r="AW73" s="32">
        <v>9.0399999999999991</v>
      </c>
      <c r="AX73" s="32">
        <v>78.584149999999994</v>
      </c>
      <c r="AY73" s="32">
        <v>117.304</v>
      </c>
      <c r="AZ73" s="32">
        <v>0</v>
      </c>
      <c r="BA73" s="32">
        <v>0</v>
      </c>
      <c r="BB73" s="32">
        <v>0</v>
      </c>
      <c r="BC73" s="32">
        <v>0</v>
      </c>
      <c r="BD73" s="32">
        <v>0</v>
      </c>
      <c r="BE73" s="32">
        <v>0</v>
      </c>
      <c r="BF73" s="32">
        <v>0</v>
      </c>
      <c r="BG73" s="32">
        <v>0</v>
      </c>
      <c r="BH73" s="32">
        <v>0</v>
      </c>
      <c r="BI73" s="17">
        <v>29773.703669999999</v>
      </c>
    </row>
    <row r="74" spans="1:66">
      <c r="A74" s="18"/>
      <c r="B74" s="63" t="s">
        <v>137</v>
      </c>
      <c r="C74" s="32">
        <v>0</v>
      </c>
      <c r="D74" s="32">
        <v>0</v>
      </c>
      <c r="E74" s="32">
        <v>0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0</v>
      </c>
      <c r="Y74" s="32">
        <v>0</v>
      </c>
      <c r="Z74" s="32">
        <v>0</v>
      </c>
      <c r="AA74" s="32">
        <v>0</v>
      </c>
      <c r="AB74" s="32">
        <v>0</v>
      </c>
      <c r="AC74" s="32">
        <v>0</v>
      </c>
      <c r="AD74" s="32">
        <v>0</v>
      </c>
      <c r="AE74" s="32">
        <v>0</v>
      </c>
      <c r="AF74" s="32">
        <v>0</v>
      </c>
      <c r="AG74" s="32">
        <v>0</v>
      </c>
      <c r="AH74" s="32">
        <v>0</v>
      </c>
      <c r="AI74" s="32">
        <v>50</v>
      </c>
      <c r="AJ74" s="32">
        <v>0</v>
      </c>
      <c r="AK74" s="32">
        <v>0</v>
      </c>
      <c r="AL74" s="32">
        <v>0</v>
      </c>
      <c r="AM74" s="32">
        <v>0</v>
      </c>
      <c r="AN74" s="32">
        <v>0</v>
      </c>
      <c r="AO74" s="32">
        <v>0</v>
      </c>
      <c r="AP74" s="32">
        <v>0</v>
      </c>
      <c r="AQ74" s="32">
        <v>0</v>
      </c>
      <c r="AR74" s="32">
        <v>0</v>
      </c>
      <c r="AS74" s="32">
        <v>0</v>
      </c>
      <c r="AT74" s="32">
        <v>0</v>
      </c>
      <c r="AU74" s="32">
        <v>0</v>
      </c>
      <c r="AV74" s="32">
        <v>0</v>
      </c>
      <c r="AW74" s="32">
        <v>0</v>
      </c>
      <c r="AX74" s="32">
        <v>0</v>
      </c>
      <c r="AY74" s="32">
        <v>0</v>
      </c>
      <c r="AZ74" s="32">
        <v>0</v>
      </c>
      <c r="BA74" s="32">
        <v>0</v>
      </c>
      <c r="BB74" s="32">
        <v>0</v>
      </c>
      <c r="BC74" s="32">
        <v>0</v>
      </c>
      <c r="BD74" s="32">
        <v>0</v>
      </c>
      <c r="BE74" s="32">
        <v>0</v>
      </c>
      <c r="BF74" s="32">
        <v>0</v>
      </c>
      <c r="BG74" s="32">
        <v>0</v>
      </c>
      <c r="BH74" s="32">
        <v>0</v>
      </c>
      <c r="BI74" s="17">
        <v>50</v>
      </c>
    </row>
    <row r="75" spans="1:66">
      <c r="A75" s="18"/>
      <c r="B75" s="63" t="s">
        <v>138</v>
      </c>
      <c r="C75" s="32">
        <v>263816.27</v>
      </c>
      <c r="D75" s="32">
        <v>92326.77</v>
      </c>
      <c r="E75" s="32">
        <v>121703</v>
      </c>
      <c r="F75" s="32">
        <v>14799.702819999993</v>
      </c>
      <c r="G75" s="32">
        <v>253856.93900000001</v>
      </c>
      <c r="H75" s="32">
        <v>0</v>
      </c>
      <c r="I75" s="32">
        <v>52516.6967</v>
      </c>
      <c r="J75" s="32">
        <v>3465</v>
      </c>
      <c r="K75" s="32">
        <v>4225.9552400000002</v>
      </c>
      <c r="L75" s="32">
        <v>24039.315399999999</v>
      </c>
      <c r="M75" s="32">
        <v>12766.08935</v>
      </c>
      <c r="N75" s="32">
        <v>34588.576359999999</v>
      </c>
      <c r="O75" s="32">
        <v>14503.936</v>
      </c>
      <c r="P75" s="32">
        <v>0</v>
      </c>
      <c r="Q75" s="32">
        <v>7400.8</v>
      </c>
      <c r="R75" s="32">
        <v>840.06</v>
      </c>
      <c r="S75" s="32">
        <v>9000</v>
      </c>
      <c r="T75" s="32">
        <v>0</v>
      </c>
      <c r="U75" s="32">
        <v>3363.0822000000003</v>
      </c>
      <c r="V75" s="32">
        <v>4888.5453500000003</v>
      </c>
      <c r="W75" s="32">
        <v>9495</v>
      </c>
      <c r="X75" s="32">
        <v>14099.91</v>
      </c>
      <c r="Y75" s="32">
        <v>20096.272239999998</v>
      </c>
      <c r="Z75" s="32">
        <v>8072.5470833675117</v>
      </c>
      <c r="AA75" s="32">
        <v>5662.5298700000003</v>
      </c>
      <c r="AB75" s="32">
        <v>15186.129660000001</v>
      </c>
      <c r="AC75" s="32">
        <v>10901.387630000001</v>
      </c>
      <c r="AD75" s="32">
        <v>45320.101619999994</v>
      </c>
      <c r="AE75" s="32">
        <v>0</v>
      </c>
      <c r="AF75" s="32">
        <v>8963</v>
      </c>
      <c r="AG75" s="32">
        <v>2473.4140000000002</v>
      </c>
      <c r="AH75" s="32">
        <v>29555.01</v>
      </c>
      <c r="AI75" s="32">
        <v>150072.80367000002</v>
      </c>
      <c r="AJ75" s="32">
        <v>231.01</v>
      </c>
      <c r="AK75" s="32">
        <v>6500</v>
      </c>
      <c r="AL75" s="32">
        <v>12441.24891</v>
      </c>
      <c r="AM75" s="32">
        <v>40933.163079999998</v>
      </c>
      <c r="AN75" s="32">
        <v>973.01048000000003</v>
      </c>
      <c r="AO75" s="32">
        <v>0</v>
      </c>
      <c r="AP75" s="32">
        <v>547.31799999999998</v>
      </c>
      <c r="AQ75" s="32">
        <v>2902.1397900000002</v>
      </c>
      <c r="AR75" s="32">
        <v>20</v>
      </c>
      <c r="AS75" s="32">
        <v>12.53781</v>
      </c>
      <c r="AT75" s="32">
        <v>79</v>
      </c>
      <c r="AU75" s="32">
        <v>0</v>
      </c>
      <c r="AV75" s="32">
        <v>0</v>
      </c>
      <c r="AW75" s="32">
        <v>0</v>
      </c>
      <c r="AX75" s="32">
        <v>104.90451</v>
      </c>
      <c r="AY75" s="32">
        <v>0</v>
      </c>
      <c r="AZ75" s="32">
        <v>2.5499999999999998</v>
      </c>
      <c r="BA75" s="32">
        <v>0</v>
      </c>
      <c r="BB75" s="32">
        <v>0</v>
      </c>
      <c r="BC75" s="32">
        <v>0</v>
      </c>
      <c r="BD75" s="32">
        <v>0</v>
      </c>
      <c r="BE75" s="32">
        <v>0</v>
      </c>
      <c r="BF75" s="32">
        <v>0</v>
      </c>
      <c r="BG75" s="32">
        <v>0</v>
      </c>
      <c r="BH75" s="32">
        <v>0</v>
      </c>
      <c r="BI75" s="17">
        <v>1302745.7267733675</v>
      </c>
    </row>
    <row r="76" spans="1:66">
      <c r="A76" s="25"/>
      <c r="B76" s="65" t="s">
        <v>139</v>
      </c>
      <c r="C76" s="66">
        <v>323799.34999999998</v>
      </c>
      <c r="D76" s="66">
        <v>9020.61</v>
      </c>
      <c r="E76" s="66">
        <v>19664</v>
      </c>
      <c r="F76" s="66">
        <v>1179.33349</v>
      </c>
      <c r="G76" s="66">
        <v>7150.4561599999997</v>
      </c>
      <c r="H76" s="66">
        <v>20835.73</v>
      </c>
      <c r="I76" s="66">
        <v>14168.25318</v>
      </c>
      <c r="J76" s="66">
        <v>718</v>
      </c>
      <c r="K76" s="66">
        <v>909.01800000000003</v>
      </c>
      <c r="L76" s="66">
        <v>3601.85052</v>
      </c>
      <c r="M76" s="66">
        <v>2399.17</v>
      </c>
      <c r="N76" s="66">
        <v>618.54038000000003</v>
      </c>
      <c r="O76" s="66">
        <v>216.04292000000001</v>
      </c>
      <c r="P76" s="66">
        <v>20113</v>
      </c>
      <c r="Q76" s="66">
        <v>214.03233</v>
      </c>
      <c r="R76" s="66">
        <v>588.6</v>
      </c>
      <c r="S76" s="66">
        <v>282.62792999999999</v>
      </c>
      <c r="T76" s="66">
        <v>38721.094660000002</v>
      </c>
      <c r="U76" s="66">
        <v>26.717459999999999</v>
      </c>
      <c r="V76" s="66">
        <v>2559.3396000000002</v>
      </c>
      <c r="W76" s="66">
        <v>729.13</v>
      </c>
      <c r="X76" s="66">
        <v>779.33</v>
      </c>
      <c r="Y76" s="66">
        <v>148.37</v>
      </c>
      <c r="Z76" s="66">
        <v>0</v>
      </c>
      <c r="AA76" s="66">
        <v>922.42048</v>
      </c>
      <c r="AB76" s="66">
        <v>1380.9919100000002</v>
      </c>
      <c r="AC76" s="66">
        <v>9.75</v>
      </c>
      <c r="AD76" s="66">
        <v>4041.3590800000002</v>
      </c>
      <c r="AE76" s="66">
        <v>940.65598102062495</v>
      </c>
      <c r="AF76" s="66">
        <v>0</v>
      </c>
      <c r="AG76" s="66">
        <v>28296.82418</v>
      </c>
      <c r="AH76" s="66">
        <v>752.69</v>
      </c>
      <c r="AI76" s="66">
        <v>944987.50048000005</v>
      </c>
      <c r="AJ76" s="66">
        <v>523.87300000000005</v>
      </c>
      <c r="AK76" s="66">
        <v>382.03</v>
      </c>
      <c r="AL76" s="66">
        <v>519.00002194999752</v>
      </c>
      <c r="AM76" s="66">
        <v>613.43624999999997</v>
      </c>
      <c r="AN76" s="66">
        <v>1086.6919599999999</v>
      </c>
      <c r="AO76" s="66">
        <v>680.43940999999995</v>
      </c>
      <c r="AP76" s="66">
        <v>8</v>
      </c>
      <c r="AQ76" s="66">
        <v>768.48821999999996</v>
      </c>
      <c r="AR76" s="66">
        <v>0</v>
      </c>
      <c r="AS76" s="66">
        <v>223.53523000000001</v>
      </c>
      <c r="AT76" s="66">
        <v>77.569999999999993</v>
      </c>
      <c r="AU76" s="66">
        <v>14.1721</v>
      </c>
      <c r="AV76" s="66">
        <v>198.95</v>
      </c>
      <c r="AW76" s="66">
        <v>164.22187</v>
      </c>
      <c r="AX76" s="66">
        <v>33.050539999999998</v>
      </c>
      <c r="AY76" s="66">
        <v>6</v>
      </c>
      <c r="AZ76" s="66">
        <v>10.75</v>
      </c>
      <c r="BA76" s="66">
        <v>557.89453000000003</v>
      </c>
      <c r="BB76" s="66">
        <v>0</v>
      </c>
      <c r="BC76" s="66">
        <v>315.05</v>
      </c>
      <c r="BD76" s="66">
        <v>0</v>
      </c>
      <c r="BE76" s="66">
        <v>0</v>
      </c>
      <c r="BF76" s="66">
        <v>0</v>
      </c>
      <c r="BG76" s="66">
        <v>0</v>
      </c>
      <c r="BH76" s="66">
        <v>0</v>
      </c>
      <c r="BI76" s="17">
        <v>1455957.9418729707</v>
      </c>
    </row>
    <row r="77" spans="1:66">
      <c r="A77" s="52">
        <v>9</v>
      </c>
      <c r="B77" s="67" t="s">
        <v>140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42">
        <v>0</v>
      </c>
      <c r="Q77" s="42">
        <v>0</v>
      </c>
      <c r="R77" s="42">
        <v>0</v>
      </c>
      <c r="S77" s="42">
        <v>0</v>
      </c>
      <c r="T77" s="42">
        <v>0</v>
      </c>
      <c r="U77" s="42">
        <v>0</v>
      </c>
      <c r="V77" s="42">
        <v>0</v>
      </c>
      <c r="W77" s="42">
        <v>1115.1199999999999</v>
      </c>
      <c r="X77" s="42">
        <v>0</v>
      </c>
      <c r="Y77" s="42">
        <v>1169.1315</v>
      </c>
      <c r="Z77" s="42">
        <v>0</v>
      </c>
      <c r="AA77" s="42">
        <v>0</v>
      </c>
      <c r="AB77" s="42">
        <v>0</v>
      </c>
      <c r="AC77" s="42">
        <v>0</v>
      </c>
      <c r="AD77" s="42">
        <v>0</v>
      </c>
      <c r="AE77" s="42">
        <v>0</v>
      </c>
      <c r="AF77" s="42">
        <v>4214</v>
      </c>
      <c r="AG77" s="42">
        <v>0</v>
      </c>
      <c r="AH77" s="42">
        <v>0</v>
      </c>
      <c r="AI77" s="42">
        <v>0</v>
      </c>
      <c r="AJ77" s="42">
        <v>92.263000000000005</v>
      </c>
      <c r="AK77" s="42">
        <v>0</v>
      </c>
      <c r="AL77" s="42">
        <v>0</v>
      </c>
      <c r="AM77" s="42">
        <v>0</v>
      </c>
      <c r="AN77" s="42">
        <v>130.56899999999999</v>
      </c>
      <c r="AO77" s="42">
        <v>0</v>
      </c>
      <c r="AP77" s="42">
        <v>189.148</v>
      </c>
      <c r="AQ77" s="42">
        <v>250.69358</v>
      </c>
      <c r="AR77" s="42">
        <v>2596</v>
      </c>
      <c r="AS77" s="42">
        <v>0</v>
      </c>
      <c r="AT77" s="42">
        <v>0</v>
      </c>
      <c r="AU77" s="42">
        <v>399.29701</v>
      </c>
      <c r="AV77" s="42">
        <v>0</v>
      </c>
      <c r="AW77" s="42">
        <v>0</v>
      </c>
      <c r="AX77" s="42">
        <v>43.392000000000003</v>
      </c>
      <c r="AY77" s="42">
        <v>0</v>
      </c>
      <c r="AZ77" s="42">
        <v>0</v>
      </c>
      <c r="BA77" s="42">
        <v>967.14300000000003</v>
      </c>
      <c r="BB77" s="42">
        <v>0</v>
      </c>
      <c r="BC77" s="42">
        <v>0</v>
      </c>
      <c r="BD77" s="42">
        <v>0</v>
      </c>
      <c r="BE77" s="42">
        <v>0</v>
      </c>
      <c r="BF77" s="42">
        <v>0</v>
      </c>
      <c r="BG77" s="42">
        <v>0</v>
      </c>
      <c r="BH77" s="42">
        <v>0</v>
      </c>
      <c r="BI77" s="17">
        <v>11166.757090000001</v>
      </c>
    </row>
    <row r="78" spans="1:66">
      <c r="A78" s="52">
        <v>10</v>
      </c>
      <c r="B78" s="68" t="s">
        <v>141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42">
        <v>0</v>
      </c>
      <c r="Z78" s="42">
        <v>0</v>
      </c>
      <c r="AA78" s="42">
        <v>0</v>
      </c>
      <c r="AB78" s="42">
        <v>0</v>
      </c>
      <c r="AC78" s="42">
        <v>0</v>
      </c>
      <c r="AD78" s="42">
        <v>0</v>
      </c>
      <c r="AE78" s="42">
        <v>0</v>
      </c>
      <c r="AF78" s="42">
        <v>0</v>
      </c>
      <c r="AG78" s="42">
        <v>0</v>
      </c>
      <c r="AH78" s="42">
        <v>0</v>
      </c>
      <c r="AI78" s="42">
        <v>0</v>
      </c>
      <c r="AJ78" s="42">
        <v>0</v>
      </c>
      <c r="AK78" s="42">
        <v>0</v>
      </c>
      <c r="AL78" s="42">
        <v>0</v>
      </c>
      <c r="AM78" s="42">
        <v>0</v>
      </c>
      <c r="AN78" s="42">
        <v>0</v>
      </c>
      <c r="AO78" s="42">
        <v>0</v>
      </c>
      <c r="AP78" s="42">
        <v>0</v>
      </c>
      <c r="AQ78" s="42">
        <v>0</v>
      </c>
      <c r="AR78" s="42">
        <v>0</v>
      </c>
      <c r="AS78" s="42">
        <v>0</v>
      </c>
      <c r="AT78" s="42">
        <v>0</v>
      </c>
      <c r="AU78" s="42">
        <v>0</v>
      </c>
      <c r="AV78" s="42">
        <v>0</v>
      </c>
      <c r="AW78" s="42">
        <v>0</v>
      </c>
      <c r="AX78" s="42">
        <v>0</v>
      </c>
      <c r="AY78" s="42">
        <v>0</v>
      </c>
      <c r="AZ78" s="42">
        <v>0</v>
      </c>
      <c r="BA78" s="42">
        <v>0</v>
      </c>
      <c r="BB78" s="42">
        <v>0</v>
      </c>
      <c r="BC78" s="42">
        <v>0</v>
      </c>
      <c r="BD78" s="42">
        <v>0</v>
      </c>
      <c r="BE78" s="42">
        <v>0</v>
      </c>
      <c r="BF78" s="42">
        <v>0</v>
      </c>
      <c r="BG78" s="42">
        <v>0</v>
      </c>
      <c r="BH78" s="42">
        <v>0</v>
      </c>
      <c r="BI78" s="17">
        <v>0</v>
      </c>
    </row>
    <row r="79" spans="1:66">
      <c r="A79" s="52">
        <v>11</v>
      </c>
      <c r="B79" s="68" t="s">
        <v>142</v>
      </c>
      <c r="C79" s="42">
        <v>0</v>
      </c>
      <c r="D79" s="42">
        <v>0</v>
      </c>
      <c r="E79" s="42">
        <v>0</v>
      </c>
      <c r="F79" s="42">
        <v>2944087.8973999997</v>
      </c>
      <c r="G79" s="42">
        <v>5787.4176799990237</v>
      </c>
      <c r="H79" s="42">
        <v>4.5999999999999996</v>
      </c>
      <c r="I79" s="42">
        <v>1787692.9201199999</v>
      </c>
      <c r="J79" s="42">
        <v>0</v>
      </c>
      <c r="K79" s="42">
        <v>11519.140669999999</v>
      </c>
      <c r="L79" s="42">
        <v>589850.58218999999</v>
      </c>
      <c r="M79" s="42">
        <v>0</v>
      </c>
      <c r="N79" s="42">
        <v>0</v>
      </c>
      <c r="O79" s="42">
        <v>0</v>
      </c>
      <c r="P79" s="42">
        <v>0</v>
      </c>
      <c r="Q79" s="42">
        <v>512.38626999990083</v>
      </c>
      <c r="R79" s="42">
        <v>0</v>
      </c>
      <c r="S79" s="42">
        <v>0</v>
      </c>
      <c r="T79" s="42">
        <v>0</v>
      </c>
      <c r="U79" s="42">
        <v>0</v>
      </c>
      <c r="V79" s="42">
        <v>3.3007300000000002</v>
      </c>
      <c r="W79" s="42">
        <v>0</v>
      </c>
      <c r="X79" s="42">
        <v>0</v>
      </c>
      <c r="Y79" s="42">
        <v>0</v>
      </c>
      <c r="Z79" s="42">
        <v>27638.658440000534</v>
      </c>
      <c r="AA79" s="42">
        <v>0</v>
      </c>
      <c r="AB79" s="42">
        <v>0</v>
      </c>
      <c r="AC79" s="42">
        <v>0</v>
      </c>
      <c r="AD79" s="42">
        <v>0</v>
      </c>
      <c r="AE79" s="42">
        <v>0</v>
      </c>
      <c r="AF79" s="42">
        <v>0</v>
      </c>
      <c r="AG79" s="42">
        <v>363390.74129999999</v>
      </c>
      <c r="AH79" s="42">
        <v>0</v>
      </c>
      <c r="AI79" s="42">
        <v>0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2">
        <v>0</v>
      </c>
      <c r="AP79" s="42">
        <v>0</v>
      </c>
      <c r="AQ79" s="42">
        <v>0</v>
      </c>
      <c r="AR79" s="42">
        <v>0</v>
      </c>
      <c r="AS79" s="42">
        <v>0</v>
      </c>
      <c r="AT79" s="42">
        <v>174454.40652000002</v>
      </c>
      <c r="AU79" s="42">
        <v>0</v>
      </c>
      <c r="AV79" s="42">
        <v>0</v>
      </c>
      <c r="AW79" s="42">
        <v>0</v>
      </c>
      <c r="AX79" s="42">
        <v>0</v>
      </c>
      <c r="AY79" s="42">
        <v>0</v>
      </c>
      <c r="AZ79" s="42">
        <v>0</v>
      </c>
      <c r="BA79" s="42">
        <v>0</v>
      </c>
      <c r="BB79" s="42">
        <v>0</v>
      </c>
      <c r="BC79" s="42">
        <v>0.09</v>
      </c>
      <c r="BD79" s="42">
        <v>0</v>
      </c>
      <c r="BE79" s="42">
        <v>0</v>
      </c>
      <c r="BF79" s="42">
        <v>0</v>
      </c>
      <c r="BG79" s="42">
        <v>0</v>
      </c>
      <c r="BH79" s="42">
        <v>0</v>
      </c>
      <c r="BI79" s="17">
        <v>5904942.1413199976</v>
      </c>
    </row>
    <row r="80" spans="1:66">
      <c r="A80" s="52">
        <v>12</v>
      </c>
      <c r="B80" s="67" t="s">
        <v>103</v>
      </c>
      <c r="C80" s="42">
        <v>0</v>
      </c>
      <c r="D80" s="42">
        <v>0</v>
      </c>
      <c r="E80" s="42">
        <v>0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v>0</v>
      </c>
      <c r="Q80" s="42">
        <v>0</v>
      </c>
      <c r="R80" s="42">
        <v>0</v>
      </c>
      <c r="S80" s="42">
        <v>0</v>
      </c>
      <c r="T80" s="42">
        <v>0</v>
      </c>
      <c r="U80" s="42">
        <v>0</v>
      </c>
      <c r="V80" s="42">
        <v>0</v>
      </c>
      <c r="W80" s="42">
        <v>8136.57</v>
      </c>
      <c r="X80" s="42">
        <v>7532.65</v>
      </c>
      <c r="Y80" s="42">
        <v>0</v>
      </c>
      <c r="Z80" s="42">
        <v>0</v>
      </c>
      <c r="AA80" s="42">
        <v>0</v>
      </c>
      <c r="AB80" s="42">
        <v>0</v>
      </c>
      <c r="AC80" s="42">
        <v>0</v>
      </c>
      <c r="AD80" s="42">
        <v>0</v>
      </c>
      <c r="AE80" s="42">
        <v>0</v>
      </c>
      <c r="AF80" s="42">
        <v>0</v>
      </c>
      <c r="AG80" s="42">
        <v>0</v>
      </c>
      <c r="AH80" s="42">
        <v>0</v>
      </c>
      <c r="AI80" s="42">
        <v>0</v>
      </c>
      <c r="AJ80" s="42">
        <v>0</v>
      </c>
      <c r="AK80" s="42">
        <v>0</v>
      </c>
      <c r="AL80" s="42">
        <v>0</v>
      </c>
      <c r="AM80" s="42">
        <v>0</v>
      </c>
      <c r="AN80" s="42">
        <v>0</v>
      </c>
      <c r="AO80" s="42">
        <v>0</v>
      </c>
      <c r="AP80" s="42">
        <v>0</v>
      </c>
      <c r="AQ80" s="42">
        <v>0</v>
      </c>
      <c r="AR80" s="42">
        <v>0</v>
      </c>
      <c r="AS80" s="42">
        <v>12824.71312</v>
      </c>
      <c r="AT80" s="42">
        <v>5098.5431100000005</v>
      </c>
      <c r="AU80" s="42">
        <v>2961.5914100000082</v>
      </c>
      <c r="AV80" s="42">
        <v>0</v>
      </c>
      <c r="AW80" s="42">
        <v>6948.6260000000002</v>
      </c>
      <c r="AX80" s="42">
        <v>11916.194320000001</v>
      </c>
      <c r="AY80" s="42">
        <v>5622.12</v>
      </c>
      <c r="AZ80" s="42">
        <v>5660.58</v>
      </c>
      <c r="BA80" s="42">
        <v>2933.63</v>
      </c>
      <c r="BB80" s="42">
        <v>0</v>
      </c>
      <c r="BC80" s="42">
        <v>0</v>
      </c>
      <c r="BD80" s="42">
        <v>0</v>
      </c>
      <c r="BE80" s="42">
        <v>0</v>
      </c>
      <c r="BF80" s="42">
        <v>0</v>
      </c>
      <c r="BG80" s="42">
        <v>0</v>
      </c>
      <c r="BH80" s="42">
        <v>0</v>
      </c>
      <c r="BI80" s="17">
        <v>69635.210000000006</v>
      </c>
    </row>
    <row r="81" spans="1:61">
      <c r="A81" s="72" t="s">
        <v>143</v>
      </c>
      <c r="B81" s="72"/>
      <c r="C81" s="55">
        <v>15961358.99</v>
      </c>
      <c r="D81" s="55">
        <v>7241266.879999999</v>
      </c>
      <c r="E81" s="55">
        <v>6329608</v>
      </c>
      <c r="F81" s="55">
        <v>18586640.352189999</v>
      </c>
      <c r="G81" s="55">
        <v>10260932.137050001</v>
      </c>
      <c r="H81" s="55">
        <v>14941844.590000002</v>
      </c>
      <c r="I81" s="55">
        <v>5615364.39824</v>
      </c>
      <c r="J81" s="55">
        <v>249496</v>
      </c>
      <c r="K81" s="55">
        <v>493352.98659000004</v>
      </c>
      <c r="L81" s="55">
        <v>1849833.79578</v>
      </c>
      <c r="M81" s="55">
        <v>1432596.06125</v>
      </c>
      <c r="N81" s="55">
        <v>3863333.5756200003</v>
      </c>
      <c r="O81" s="55">
        <v>783307.80358000007</v>
      </c>
      <c r="P81" s="55">
        <v>922314</v>
      </c>
      <c r="Q81" s="55">
        <v>1081405.2673999998</v>
      </c>
      <c r="R81" s="55">
        <v>671147.8600000001</v>
      </c>
      <c r="S81" s="55">
        <v>742361.31719000009</v>
      </c>
      <c r="T81" s="55">
        <v>2468734.8499099999</v>
      </c>
      <c r="U81" s="55">
        <v>433446.87972999999</v>
      </c>
      <c r="V81" s="55">
        <v>666195.0660600001</v>
      </c>
      <c r="W81" s="55">
        <v>829459.01999999979</v>
      </c>
      <c r="X81" s="55">
        <v>1076333.7116599998</v>
      </c>
      <c r="Y81" s="55">
        <v>2215641.3988200002</v>
      </c>
      <c r="Z81" s="55">
        <v>7048290.72245437</v>
      </c>
      <c r="AA81" s="55">
        <v>731387.57944</v>
      </c>
      <c r="AB81" s="55">
        <v>1436053.88588</v>
      </c>
      <c r="AC81" s="55">
        <v>781404.33195999998</v>
      </c>
      <c r="AD81" s="55">
        <v>2789320.26082</v>
      </c>
      <c r="AE81" s="55">
        <v>436605.52794102055</v>
      </c>
      <c r="AF81" s="55">
        <v>944632</v>
      </c>
      <c r="AG81" s="55">
        <v>1025965.28718</v>
      </c>
      <c r="AH81" s="55">
        <v>2027319.9</v>
      </c>
      <c r="AI81" s="55">
        <v>9750595.1271499991</v>
      </c>
      <c r="AJ81" s="55">
        <v>222601.38308</v>
      </c>
      <c r="AK81" s="55">
        <v>704265.24999999988</v>
      </c>
      <c r="AL81" s="55">
        <v>1600047.0420119499</v>
      </c>
      <c r="AM81" s="55">
        <v>2262626.1472549215</v>
      </c>
      <c r="AN81" s="55">
        <v>320701.12239999999</v>
      </c>
      <c r="AO81" s="55">
        <v>360099.20905999996</v>
      </c>
      <c r="AP81" s="55">
        <v>254849.15978999998</v>
      </c>
      <c r="AQ81" s="55">
        <v>438556.74021000002</v>
      </c>
      <c r="AR81" s="55">
        <v>31613</v>
      </c>
      <c r="AS81" s="55">
        <v>487030.30359000002</v>
      </c>
      <c r="AT81" s="55">
        <v>408913.38963000005</v>
      </c>
      <c r="AU81" s="55">
        <v>48848.385980000006</v>
      </c>
      <c r="AV81" s="55">
        <v>53463.1</v>
      </c>
      <c r="AW81" s="55">
        <v>194242.64744</v>
      </c>
      <c r="AX81" s="55">
        <v>251843.99431000001</v>
      </c>
      <c r="AY81" s="55">
        <v>207040.40160000001</v>
      </c>
      <c r="AZ81" s="55">
        <v>114519.51999999999</v>
      </c>
      <c r="BA81" s="55">
        <v>94752.56630999998</v>
      </c>
      <c r="BB81" s="55">
        <v>56000</v>
      </c>
      <c r="BC81" s="55">
        <v>114186.23</v>
      </c>
      <c r="BD81" s="55">
        <v>0</v>
      </c>
      <c r="BE81" s="55">
        <v>0</v>
      </c>
      <c r="BF81" s="55">
        <v>0</v>
      </c>
      <c r="BG81" s="55">
        <v>0</v>
      </c>
      <c r="BH81" s="55">
        <v>0</v>
      </c>
      <c r="BI81" s="17">
        <v>133913749.15000001</v>
      </c>
    </row>
  </sheetData>
  <mergeCells count="69">
    <mergeCell ref="H7:H8"/>
    <mergeCell ref="A1:B1"/>
    <mergeCell ref="A2:B2"/>
    <mergeCell ref="A3:B3"/>
    <mergeCell ref="A4:B4"/>
    <mergeCell ref="A7:B8"/>
    <mergeCell ref="C7:C8"/>
    <mergeCell ref="D7:D8"/>
    <mergeCell ref="E7:E8"/>
    <mergeCell ref="F7:F8"/>
    <mergeCell ref="G7:G8"/>
    <mergeCell ref="A5:E5"/>
    <mergeCell ref="T7:T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AF7:AF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R7:AR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T7:AT8"/>
    <mergeCell ref="AU7:AU8"/>
    <mergeCell ref="AV7:AV8"/>
    <mergeCell ref="AW7:AW8"/>
    <mergeCell ref="AX7:AX8"/>
    <mergeCell ref="BL12:BO12"/>
    <mergeCell ref="A41:B41"/>
    <mergeCell ref="A81:B81"/>
    <mergeCell ref="BE7:BE8"/>
    <mergeCell ref="BF7:BF8"/>
    <mergeCell ref="BG7:BG8"/>
    <mergeCell ref="BH7:BH8"/>
    <mergeCell ref="BI7:BI8"/>
    <mergeCell ref="BL11:BO11"/>
    <mergeCell ref="AY7:AY8"/>
    <mergeCell ref="AZ7:AZ8"/>
    <mergeCell ref="BA7:BA8"/>
    <mergeCell ref="BB7:BB8"/>
    <mergeCell ref="BC7:BC8"/>
    <mergeCell ref="BD7:BD8"/>
    <mergeCell ref="AS7:AS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sources and uses of MFDBs upto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2017-10-23T08:40:35Z</dcterms:modified>
</cp:coreProperties>
</file>