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485" tabRatio="946" activeTab="0"/>
  </bookViews>
  <sheets>
    <sheet name="Sources &amp; Usages " sheetId="1" r:id="rId1"/>
  </sheets>
  <externalReferences>
    <externalReference r:id="rId4"/>
  </externalReferences>
  <definedNames>
    <definedName name="PRINT_AREA_MI">'[1]BS'!#REF!</definedName>
  </definedNames>
  <calcPr fullCalcOnLoad="1"/>
</workbook>
</file>

<file path=xl/sharedStrings.xml><?xml version="1.0" encoding="utf-8"?>
<sst xmlns="http://schemas.openxmlformats.org/spreadsheetml/2006/main" count="141" uniqueCount="137">
  <si>
    <t>Nepal Rastra Bank</t>
  </si>
  <si>
    <t>Total</t>
  </si>
  <si>
    <t>ljj/0f</t>
  </si>
  <si>
    <t>shf{ tyf ;fk6</t>
  </si>
  <si>
    <t>Laxmi Laghubitta</t>
  </si>
  <si>
    <t xml:space="preserve"> </t>
  </si>
  <si>
    <t>RMDC</t>
  </si>
  <si>
    <t>Samata</t>
  </si>
  <si>
    <t>RSDC</t>
  </si>
  <si>
    <t>Samudayik</t>
  </si>
  <si>
    <t>National</t>
  </si>
  <si>
    <t>Nepal Grameen</t>
  </si>
  <si>
    <t>Sources &amp; Uses of Fund of Micro Finance Development Banks</t>
  </si>
  <si>
    <t>Particulars</t>
  </si>
  <si>
    <t>Swabalamban LBBL</t>
  </si>
  <si>
    <t>Sana Kisan BBL</t>
  </si>
  <si>
    <t>Nerude LBBL</t>
  </si>
  <si>
    <t>Naya Nepal LBBL</t>
  </si>
  <si>
    <t>Mithila LBBL</t>
  </si>
  <si>
    <t>Summit MDBL</t>
  </si>
  <si>
    <t>Swarojgar LBBL</t>
  </si>
  <si>
    <t>First MDBL</t>
  </si>
  <si>
    <t>Nagbeli LBBL</t>
  </si>
  <si>
    <t>Kalika MCDBL</t>
  </si>
  <si>
    <t>Mirmire MFDB</t>
  </si>
  <si>
    <t>Janautthan</t>
  </si>
  <si>
    <t>Womi Micro Finance</t>
  </si>
  <si>
    <t>ILFCo</t>
  </si>
  <si>
    <t>Mahila</t>
  </si>
  <si>
    <t>Kisan</t>
  </si>
  <si>
    <t>Forward</t>
  </si>
  <si>
    <t>Reliable</t>
  </si>
  <si>
    <t>Mahuli</t>
  </si>
  <si>
    <t>suryodaya</t>
  </si>
  <si>
    <t>CAPITAL FUND</t>
  </si>
  <si>
    <t>1.1. Paid-up Capital</t>
  </si>
  <si>
    <t>1.2. General Reserves</t>
  </si>
  <si>
    <t>1.3. Retained Earning</t>
  </si>
  <si>
    <t>1.3. Others Reserves Fund</t>
  </si>
  <si>
    <t>BORROWINGS</t>
  </si>
  <si>
    <t>2.1. NRB</t>
  </si>
  <si>
    <t>2.2. Others</t>
  </si>
  <si>
    <t>DEPOSITS</t>
  </si>
  <si>
    <t>3.1.Compulsory Deposit</t>
  </si>
  <si>
    <t>3.2.Optional  Deposit</t>
  </si>
  <si>
    <t>3.3.Recurring Deposit</t>
  </si>
  <si>
    <t>3.4 Public Deposit</t>
  </si>
  <si>
    <t xml:space="preserve">     3.4.1. Saving</t>
  </si>
  <si>
    <t xml:space="preserve">     3.4.2. Fixed</t>
  </si>
  <si>
    <t>3.5. Other Deposit</t>
  </si>
  <si>
    <t>Bills Payable</t>
  </si>
  <si>
    <t>Other Liabilities &amp; provision</t>
  </si>
  <si>
    <t>5.1.Sundry Creditors</t>
  </si>
  <si>
    <t>5.2.Pension &amp; Gratuity Fund</t>
  </si>
  <si>
    <t>5.3.Staff Provident Fund</t>
  </si>
  <si>
    <t>5.4.Staff Welfare Fund</t>
  </si>
  <si>
    <t>5.5.Staff Training Fund</t>
  </si>
  <si>
    <t>5.6.Provision for staff bonus</t>
  </si>
  <si>
    <t>5.7.Payable to Cumulative leave of staff</t>
  </si>
  <si>
    <t>5.8.Proposed &amp; Payable Dividend</t>
  </si>
  <si>
    <t>5.9.Provision for Income Tax</t>
  </si>
  <si>
    <t>5.10.Loan Loss Provision</t>
  </si>
  <si>
    <t>5.11.Interest Suspense a/c</t>
  </si>
  <si>
    <t>5.12.Others</t>
  </si>
  <si>
    <t>Reconcillation A/c</t>
  </si>
  <si>
    <t>Profit &amp; Loss A/c</t>
  </si>
  <si>
    <t>TOTAL LIABILITIES</t>
  </si>
  <si>
    <t>Cash Balance</t>
  </si>
  <si>
    <t xml:space="preserve"> Bank Balance</t>
  </si>
  <si>
    <t>2.1.In Nepal Rastra Bank</t>
  </si>
  <si>
    <t>2.2.in "A"Class Licensed Institution</t>
  </si>
  <si>
    <t>2.3.in "Kha"Class Licensed Institution</t>
  </si>
  <si>
    <t>2.4.in "Ga"Class Licensed Institution</t>
  </si>
  <si>
    <t>2.5.In Other Financial Institutions</t>
  </si>
  <si>
    <t>Money at Call</t>
  </si>
  <si>
    <t>INVESTMENT IN SECURITIES</t>
  </si>
  <si>
    <t>4.1 Nepal Government Securities</t>
  </si>
  <si>
    <t xml:space="preserve">4.2.NRB Bond  </t>
  </si>
  <si>
    <t xml:space="preserve">4.3.Non Financial Govt. Ins. </t>
  </si>
  <si>
    <t>4.4.Other Non-Fin Ins.</t>
  </si>
  <si>
    <t>SHARE &amp; OTHER INVESTMENT</t>
  </si>
  <si>
    <t>5.1. Investment in Share</t>
  </si>
  <si>
    <t>5.2. Investment in Other</t>
  </si>
  <si>
    <t>LOANS &amp; ADVANCES</t>
  </si>
  <si>
    <t>6.1. Institutional</t>
  </si>
  <si>
    <t>6.2. Individual</t>
  </si>
  <si>
    <t>FIXED ASSETS</t>
  </si>
  <si>
    <t>7.1.Land</t>
  </si>
  <si>
    <t>7.2.Building</t>
  </si>
  <si>
    <t>7.3.Furniture</t>
  </si>
  <si>
    <t>7.4.Vehicles</t>
  </si>
  <si>
    <t>7.5.Computers &amp; Mechineries</t>
  </si>
  <si>
    <t>7.8.Other fixed assets</t>
  </si>
  <si>
    <t>OTHER ASSETS</t>
  </si>
  <si>
    <t>8.1.Accrued Interest</t>
  </si>
  <si>
    <t>8.2.Stationary Stock</t>
  </si>
  <si>
    <t>8.3.Staff Loans &amp; Adv.</t>
  </si>
  <si>
    <t>8.4.Sundry Debtors</t>
  </si>
  <si>
    <t>8.5.Prepaid Expenses</t>
  </si>
  <si>
    <t>8.6.Cash In Transit</t>
  </si>
  <si>
    <t>8.7.Tax in Advance</t>
  </si>
  <si>
    <t>8.8.Others</t>
  </si>
  <si>
    <t>Expenses not Written off</t>
  </si>
  <si>
    <t>Non Banking Assets</t>
  </si>
  <si>
    <t>Reconcillation Account</t>
  </si>
  <si>
    <t>TOTAL ASSETS</t>
  </si>
  <si>
    <t>Mero Microfinance</t>
  </si>
  <si>
    <t>Nepal Sewa Microfinance</t>
  </si>
  <si>
    <t>Unnati Microfinance</t>
  </si>
  <si>
    <t>n3'ljQ ljsf; a}+sx?sf] ljQlo ;|f]t tyf pkof]usf] ljj/0f</t>
  </si>
  <si>
    <t>;fwg</t>
  </si>
  <si>
    <t>k'FhLsf]if</t>
  </si>
  <si>
    <t>lgIf]k</t>
  </si>
  <si>
    <t>;fk6L</t>
  </si>
  <si>
    <t>cGo</t>
  </si>
  <si>
    <t>gfkmf lx;fa</t>
  </si>
  <si>
    <t>hDdf</t>
  </si>
  <si>
    <t>pkof]u</t>
  </si>
  <si>
    <t>t/n sf]if</t>
  </si>
  <si>
    <t>nufgL</t>
  </si>
  <si>
    <t xml:space="preserve">cGo </t>
  </si>
  <si>
    <t>gf]S;fg lx;fa</t>
  </si>
  <si>
    <t xml:space="preserve"> @)&amp;@ c;f/ d;fGt</t>
  </si>
  <si>
    <t>?= xhf/df</t>
  </si>
  <si>
    <t>Nadep Microfinance</t>
  </si>
  <si>
    <t>Support Microfinance</t>
  </si>
  <si>
    <t>Arambha Microfinance</t>
  </si>
  <si>
    <t>Janasewi Microfinance</t>
  </si>
  <si>
    <t>Nirdhan</t>
  </si>
  <si>
    <t>Bijay</t>
  </si>
  <si>
    <t>NMB</t>
  </si>
  <si>
    <t>Choutari</t>
  </si>
  <si>
    <t>Swadeshi Microfinance</t>
  </si>
  <si>
    <t xml:space="preserve">Unaudited Balance Sheet of MFDB  At the end of Asar  2073                     '000        </t>
  </si>
  <si>
    <t>Micro Finance Promotion &amp; Supervision Department Off-site Division</t>
  </si>
  <si>
    <t>Deprosc Laghubitta BBL</t>
  </si>
  <si>
    <t>Chhimek Laghubitta BBL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</si>
</sst>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0.000"/>
    <numFmt numFmtId="174" formatCode="_(* #,##0.0_);_(* \(#,##0.0\);_(* &quot;-&quot;_);_(@_)"/>
    <numFmt numFmtId="175" formatCode="0.0"/>
    <numFmt numFmtId="176" formatCode="_(* #,##0.0_);_(* \(#,##0.0\);_(* &quot;-&quot;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%"/>
    <numFmt numFmtId="183" formatCode="_(* #,##0.0_);_(* \(#,##0.0\);_(* &quot;-&quot;??_);_(@_)"/>
    <numFmt numFmtId="184" formatCode="_(* #,##0_);_(* \(#,##0\);_(* &quot;-&quot;??_);_(@_)"/>
    <numFmt numFmtId="185" formatCode="0.00_);[Red]\(0.00\)"/>
    <numFmt numFmtId="186" formatCode="0.0000000000"/>
    <numFmt numFmtId="187" formatCode="0.000000000"/>
    <numFmt numFmtId="188" formatCode="[$€-2]\ #,##0.00_);[Red]\([$€-2]\ #,##0.00\)"/>
    <numFmt numFmtId="189" formatCode="_(* #,##0.000_);_(* \(#,##0.000\);_(* &quot;-&quot;_);_(@_)"/>
    <numFmt numFmtId="190" formatCode="_(* #,##0.0000_);_(* \(#,##0.0000\);_(* &quot;-&quot;_);_(@_)"/>
    <numFmt numFmtId="191" formatCode="0.0E+00"/>
    <numFmt numFmtId="192" formatCode="0E+00"/>
    <numFmt numFmtId="193" formatCode="0.0_);[Red]\(0.0\)"/>
    <numFmt numFmtId="194" formatCode="0.000_);[Red]\(0.000\)"/>
    <numFmt numFmtId="195" formatCode="0.0000_);[Red]\(0.0000\)"/>
    <numFmt numFmtId="196" formatCode="0.00000_);[Red]\(0.00000\)"/>
    <numFmt numFmtId="197" formatCode="0.000000_);[Red]\(0.000000\)"/>
    <numFmt numFmtId="198" formatCode="0.0000000_);[Red]\(0.0000000\)"/>
    <numFmt numFmtId="199" formatCode="_(* #,##0_);_(* \(#,##0\);_(* \-??_);_(@_)"/>
    <numFmt numFmtId="200" formatCode="[$-409]d/m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Optima"/>
      <family val="2"/>
    </font>
    <font>
      <sz val="11"/>
      <name val="Optima"/>
      <family val="2"/>
    </font>
    <font>
      <b/>
      <u val="single"/>
      <sz val="10"/>
      <name val="Optima"/>
      <family val="2"/>
    </font>
    <font>
      <sz val="10"/>
      <name val="Times New Roman"/>
      <family val="1"/>
    </font>
    <font>
      <sz val="16"/>
      <name val="Preeti"/>
      <family val="0"/>
    </font>
    <font>
      <sz val="12"/>
      <name val="FONTASY_ HIMALI_ TT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7" fillId="27" borderId="0" applyNumberFormat="0" applyBorder="0" applyAlignment="0" applyProtection="0"/>
    <xf numFmtId="0" fontId="2" fillId="19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27" fillId="34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" fillId="39" borderId="0" applyNumberFormat="0" applyBorder="0" applyAlignment="0" applyProtection="0"/>
    <xf numFmtId="0" fontId="27" fillId="40" borderId="0" applyNumberFormat="0" applyBorder="0" applyAlignment="0" applyProtection="0"/>
    <xf numFmtId="0" fontId="2" fillId="29" borderId="0" applyNumberFormat="0" applyBorder="0" applyAlignment="0" applyProtection="0"/>
    <xf numFmtId="0" fontId="27" fillId="41" borderId="0" applyNumberFormat="0" applyBorder="0" applyAlignment="0" applyProtection="0"/>
    <xf numFmtId="0" fontId="2" fillId="31" borderId="0" applyNumberFormat="0" applyBorder="0" applyAlignment="0" applyProtection="0"/>
    <xf numFmtId="0" fontId="27" fillId="42" borderId="0" applyNumberFormat="0" applyBorder="0" applyAlignment="0" applyProtection="0"/>
    <xf numFmtId="0" fontId="2" fillId="43" borderId="0" applyNumberFormat="0" applyBorder="0" applyAlignment="0" applyProtection="0"/>
    <xf numFmtId="0" fontId="28" fillId="44" borderId="0" applyNumberFormat="0" applyBorder="0" applyAlignment="0" applyProtection="0"/>
    <xf numFmtId="0" fontId="3" fillId="5" borderId="0" applyNumberFormat="0" applyBorder="0" applyAlignment="0" applyProtection="0"/>
    <xf numFmtId="0" fontId="29" fillId="45" borderId="1" applyNumberFormat="0" applyAlignment="0" applyProtection="0"/>
    <xf numFmtId="0" fontId="4" fillId="46" borderId="2" applyNumberFormat="0" applyAlignment="0" applyProtection="0"/>
    <xf numFmtId="0" fontId="30" fillId="47" borderId="3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7" fillId="7" borderId="0" applyNumberFormat="0" applyBorder="0" applyAlignment="0" applyProtection="0"/>
    <xf numFmtId="0" fontId="33" fillId="0" borderId="5" applyNumberFormat="0" applyFill="0" applyAlignment="0" applyProtection="0"/>
    <xf numFmtId="0" fontId="8" fillId="0" borderId="6" applyNumberFormat="0" applyFill="0" applyAlignment="0" applyProtection="0"/>
    <xf numFmtId="0" fontId="34" fillId="0" borderId="7" applyNumberFormat="0" applyFill="0" applyAlignment="0" applyProtection="0"/>
    <xf numFmtId="0" fontId="9" fillId="0" borderId="8" applyNumberFormat="0" applyFill="0" applyAlignment="0" applyProtection="0"/>
    <xf numFmtId="0" fontId="35" fillId="0" borderId="9" applyNumberFormat="0" applyFill="0" applyAlignment="0" applyProtection="0"/>
    <xf numFmtId="0" fontId="10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50" borderId="1" applyNumberFormat="0" applyAlignment="0" applyProtection="0"/>
    <xf numFmtId="0" fontId="11" fillId="13" borderId="2" applyNumberFormat="0" applyAlignment="0" applyProtection="0"/>
    <xf numFmtId="0" fontId="37" fillId="0" borderId="11" applyNumberFormat="0" applyFill="0" applyAlignment="0" applyProtection="0"/>
    <xf numFmtId="0" fontId="12" fillId="0" borderId="12" applyNumberFormat="0" applyFill="0" applyAlignment="0" applyProtection="0"/>
    <xf numFmtId="0" fontId="38" fillId="51" borderId="0" applyNumberFormat="0" applyBorder="0" applyAlignment="0" applyProtection="0"/>
    <xf numFmtId="0" fontId="13" fillId="52" borderId="0" applyNumberFormat="0" applyBorder="0" applyAlignment="0" applyProtection="0"/>
    <xf numFmtId="199" fontId="1" fillId="0" borderId="0">
      <alignment/>
      <protection/>
    </xf>
    <xf numFmtId="199" fontId="1" fillId="0" borderId="0">
      <alignment/>
      <protection/>
    </xf>
    <xf numFmtId="0" fontId="0" fillId="0" borderId="0">
      <alignment/>
      <protection/>
    </xf>
    <xf numFmtId="199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39" fillId="45" borderId="15" applyNumberFormat="0" applyAlignment="0" applyProtection="0"/>
    <xf numFmtId="0" fontId="14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0" fillId="0" borderId="0" xfId="97" applyFont="1" applyFill="1" applyAlignment="1" applyProtection="1">
      <alignment horizontal="center"/>
      <protection/>
    </xf>
    <xf numFmtId="0" fontId="20" fillId="0" borderId="0" xfId="97" applyFont="1">
      <alignment/>
      <protection/>
    </xf>
    <xf numFmtId="0" fontId="21" fillId="0" borderId="0" xfId="101" applyFont="1">
      <alignment/>
      <protection/>
    </xf>
    <xf numFmtId="0" fontId="20" fillId="0" borderId="0" xfId="97" applyNumberFormat="1" applyFont="1" applyFill="1" applyAlignment="1" applyProtection="1">
      <alignment horizontal="center" vertical="center"/>
      <protection/>
    </xf>
    <xf numFmtId="43" fontId="20" fillId="0" borderId="0" xfId="97" applyNumberFormat="1" applyFont="1" applyFill="1" applyAlignment="1" applyProtection="1">
      <alignment horizontal="center" vertical="center"/>
      <protection/>
    </xf>
    <xf numFmtId="43" fontId="20" fillId="0" borderId="0" xfId="97" applyNumberFormat="1" applyFont="1">
      <alignment/>
      <protection/>
    </xf>
    <xf numFmtId="0" fontId="20" fillId="0" borderId="0" xfId="97" applyNumberFormat="1" applyFont="1" applyFill="1" applyAlignment="1" applyProtection="1">
      <alignment horizontal="center" vertical="center" wrapText="1"/>
      <protection/>
    </xf>
    <xf numFmtId="43" fontId="20" fillId="0" borderId="0" xfId="97" applyNumberFormat="1" applyFont="1" applyFill="1" applyAlignment="1" applyProtection="1">
      <alignment horizontal="center" vertical="center" wrapText="1"/>
      <protection/>
    </xf>
    <xf numFmtId="0" fontId="22" fillId="0" borderId="0" xfId="97" applyNumberFormat="1" applyFont="1" applyFill="1" applyBorder="1" applyAlignment="1" applyProtection="1">
      <alignment horizontal="center" vertical="center"/>
      <protection/>
    </xf>
    <xf numFmtId="0" fontId="20" fillId="0" borderId="0" xfId="97" applyFont="1" applyFill="1" applyProtection="1">
      <alignment/>
      <protection/>
    </xf>
    <xf numFmtId="43" fontId="20" fillId="0" borderId="0" xfId="97" applyNumberFormat="1" applyFont="1" applyFill="1" applyProtection="1">
      <alignment/>
      <protection/>
    </xf>
    <xf numFmtId="0" fontId="20" fillId="0" borderId="19" xfId="97" applyNumberFormat="1" applyFont="1" applyFill="1" applyBorder="1" applyAlignment="1" applyProtection="1">
      <alignment horizontal="center" vertical="center"/>
      <protection/>
    </xf>
    <xf numFmtId="0" fontId="20" fillId="55" borderId="19" xfId="97" applyNumberFormat="1" applyFont="1" applyFill="1" applyBorder="1" applyAlignment="1" applyProtection="1">
      <alignment horizontal="center"/>
      <protection/>
    </xf>
    <xf numFmtId="0" fontId="20" fillId="55" borderId="20" xfId="97" applyNumberFormat="1" applyFont="1" applyFill="1" applyBorder="1" applyProtection="1">
      <alignment/>
      <protection/>
    </xf>
    <xf numFmtId="43" fontId="20" fillId="55" borderId="19" xfId="71" applyFont="1" applyFill="1" applyBorder="1" applyAlignment="1" applyProtection="1">
      <alignment/>
      <protection/>
    </xf>
    <xf numFmtId="43" fontId="20" fillId="55" borderId="21" xfId="71" applyFont="1" applyFill="1" applyBorder="1" applyAlignment="1" applyProtection="1">
      <alignment/>
      <protection/>
    </xf>
    <xf numFmtId="0" fontId="20" fillId="0" borderId="22" xfId="97" applyNumberFormat="1" applyFont="1" applyFill="1" applyBorder="1" applyAlignment="1" applyProtection="1">
      <alignment horizontal="center"/>
      <protection/>
    </xf>
    <xf numFmtId="0" fontId="20" fillId="0" borderId="23" xfId="97" applyNumberFormat="1" applyFont="1" applyFill="1" applyBorder="1" applyProtection="1">
      <alignment/>
      <protection/>
    </xf>
    <xf numFmtId="43" fontId="20" fillId="0" borderId="24" xfId="71" applyFont="1" applyFill="1" applyBorder="1" applyAlignment="1" applyProtection="1">
      <alignment/>
      <protection locked="0"/>
    </xf>
    <xf numFmtId="43" fontId="20" fillId="0" borderId="25" xfId="71" applyFont="1" applyFill="1" applyBorder="1" applyAlignment="1" applyProtection="1">
      <alignment/>
      <protection locked="0"/>
    </xf>
    <xf numFmtId="43" fontId="20" fillId="0" borderId="21" xfId="71" applyFont="1" applyFill="1" applyBorder="1" applyAlignment="1" applyProtection="1">
      <alignment/>
      <protection locked="0"/>
    </xf>
    <xf numFmtId="43" fontId="20" fillId="0" borderId="23" xfId="71" applyFont="1" applyFill="1" applyBorder="1" applyAlignment="1" applyProtection="1">
      <alignment/>
      <protection locked="0"/>
    </xf>
    <xf numFmtId="43" fontId="20" fillId="0" borderId="22" xfId="71" applyFont="1" applyFill="1" applyBorder="1" applyAlignment="1" applyProtection="1">
      <alignment/>
      <protection locked="0"/>
    </xf>
    <xf numFmtId="43" fontId="20" fillId="0" borderId="26" xfId="71" applyFont="1" applyFill="1" applyBorder="1" applyAlignment="1" applyProtection="1">
      <alignment/>
      <protection locked="0"/>
    </xf>
    <xf numFmtId="43" fontId="21" fillId="0" borderId="0" xfId="101" applyNumberFormat="1" applyFont="1">
      <alignment/>
      <protection/>
    </xf>
    <xf numFmtId="0" fontId="20" fillId="0" borderId="26" xfId="97" applyNumberFormat="1" applyFont="1" applyFill="1" applyBorder="1" applyAlignment="1" applyProtection="1">
      <alignment horizontal="center"/>
      <protection/>
    </xf>
    <xf numFmtId="0" fontId="20" fillId="0" borderId="26" xfId="97" applyNumberFormat="1" applyFont="1" applyFill="1" applyBorder="1" applyProtection="1">
      <alignment/>
      <protection/>
    </xf>
    <xf numFmtId="0" fontId="20" fillId="0" borderId="27" xfId="97" applyNumberFormat="1" applyFont="1" applyFill="1" applyBorder="1" applyAlignment="1" applyProtection="1">
      <alignment horizontal="center"/>
      <protection/>
    </xf>
    <xf numFmtId="43" fontId="20" fillId="0" borderId="27" xfId="71" applyFont="1" applyFill="1" applyBorder="1" applyAlignment="1" applyProtection="1">
      <alignment/>
      <protection locked="0"/>
    </xf>
    <xf numFmtId="43" fontId="20" fillId="0" borderId="28" xfId="71" applyFont="1" applyFill="1" applyBorder="1" applyAlignment="1" applyProtection="1">
      <alignment/>
      <protection locked="0"/>
    </xf>
    <xf numFmtId="43" fontId="20" fillId="0" borderId="29" xfId="71" applyFont="1" applyFill="1" applyBorder="1" applyAlignment="1" applyProtection="1">
      <alignment/>
      <protection locked="0"/>
    </xf>
    <xf numFmtId="0" fontId="20" fillId="55" borderId="19" xfId="97" applyNumberFormat="1" applyFont="1" applyFill="1" applyBorder="1" applyProtection="1">
      <alignment/>
      <protection/>
    </xf>
    <xf numFmtId="0" fontId="20" fillId="55" borderId="21" xfId="97" applyNumberFormat="1" applyFont="1" applyFill="1" applyBorder="1" applyAlignment="1" applyProtection="1">
      <alignment horizontal="center"/>
      <protection/>
    </xf>
    <xf numFmtId="0" fontId="20" fillId="55" borderId="21" xfId="97" applyNumberFormat="1" applyFont="1" applyFill="1" applyBorder="1" applyProtection="1">
      <alignment/>
      <protection/>
    </xf>
    <xf numFmtId="0" fontId="20" fillId="0" borderId="21" xfId="97" applyNumberFormat="1" applyFont="1" applyFill="1" applyBorder="1" applyAlignment="1" applyProtection="1">
      <alignment horizontal="center"/>
      <protection/>
    </xf>
    <xf numFmtId="0" fontId="20" fillId="0" borderId="21" xfId="97" applyNumberFormat="1" applyFont="1" applyFill="1" applyBorder="1" applyProtection="1">
      <alignment/>
      <protection/>
    </xf>
    <xf numFmtId="0" fontId="20" fillId="0" borderId="22" xfId="97" applyNumberFormat="1" applyFont="1" applyFill="1" applyBorder="1" applyProtection="1">
      <alignment/>
      <protection/>
    </xf>
    <xf numFmtId="0" fontId="20" fillId="0" borderId="27" xfId="97" applyNumberFormat="1" applyFont="1" applyFill="1" applyBorder="1" applyProtection="1">
      <alignment/>
      <protection/>
    </xf>
    <xf numFmtId="0" fontId="20" fillId="0" borderId="0" xfId="97" applyNumberFormat="1" applyFont="1" applyFill="1" applyBorder="1" applyProtection="1">
      <alignment/>
      <protection/>
    </xf>
    <xf numFmtId="43" fontId="20" fillId="0" borderId="19" xfId="71" applyFont="1" applyFill="1" applyBorder="1" applyAlignment="1" applyProtection="1">
      <alignment/>
      <protection locked="0"/>
    </xf>
    <xf numFmtId="0" fontId="20" fillId="0" borderId="22" xfId="97" applyFont="1" applyFill="1" applyBorder="1" applyAlignment="1" applyProtection="1">
      <alignment horizontal="center"/>
      <protection/>
    </xf>
    <xf numFmtId="0" fontId="20" fillId="0" borderId="30" xfId="97" applyFont="1" applyFill="1" applyBorder="1" applyAlignment="1" applyProtection="1">
      <alignment horizontal="left"/>
      <protection/>
    </xf>
    <xf numFmtId="0" fontId="20" fillId="0" borderId="27" xfId="97" applyFont="1" applyFill="1" applyBorder="1" applyAlignment="1" applyProtection="1">
      <alignment horizontal="center"/>
      <protection/>
    </xf>
    <xf numFmtId="0" fontId="20" fillId="0" borderId="31" xfId="97" applyFont="1" applyFill="1" applyBorder="1" applyAlignment="1" applyProtection="1">
      <alignment horizontal="left"/>
      <protection/>
    </xf>
    <xf numFmtId="1" fontId="20" fillId="0" borderId="19" xfId="97" applyNumberFormat="1" applyFont="1" applyFill="1" applyBorder="1" applyAlignment="1" applyProtection="1">
      <alignment horizontal="center"/>
      <protection/>
    </xf>
    <xf numFmtId="2" fontId="20" fillId="0" borderId="20" xfId="97" applyNumberFormat="1" applyFont="1" applyFill="1" applyBorder="1" applyProtection="1">
      <alignment/>
      <protection/>
    </xf>
    <xf numFmtId="0" fontId="20" fillId="0" borderId="19" xfId="97" applyNumberFormat="1" applyFont="1" applyFill="1" applyBorder="1" applyAlignment="1" applyProtection="1">
      <alignment horizontal="center"/>
      <protection/>
    </xf>
    <xf numFmtId="0" fontId="20" fillId="0" borderId="20" xfId="97" applyNumberFormat="1" applyFont="1" applyFill="1" applyBorder="1" applyProtection="1">
      <alignment/>
      <protection/>
    </xf>
    <xf numFmtId="43" fontId="20" fillId="33" borderId="24" xfId="71" applyFont="1" applyFill="1" applyBorder="1" applyAlignment="1" applyProtection="1">
      <alignment/>
      <protection/>
    </xf>
    <xf numFmtId="43" fontId="20" fillId="33" borderId="19" xfId="71" applyFont="1" applyFill="1" applyBorder="1" applyAlignment="1" applyProtection="1">
      <alignment/>
      <protection/>
    </xf>
    <xf numFmtId="0" fontId="20" fillId="0" borderId="32" xfId="97" applyNumberFormat="1" applyFont="1" applyFill="1" applyBorder="1" applyProtection="1">
      <alignment/>
      <protection/>
    </xf>
    <xf numFmtId="43" fontId="20" fillId="0" borderId="32" xfId="71" applyFont="1" applyFill="1" applyBorder="1" applyAlignment="1" applyProtection="1">
      <alignment/>
      <protection locked="0"/>
    </xf>
    <xf numFmtId="0" fontId="20" fillId="0" borderId="28" xfId="97" applyNumberFormat="1" applyFont="1" applyFill="1" applyBorder="1" applyProtection="1">
      <alignment/>
      <protection/>
    </xf>
    <xf numFmtId="0" fontId="20" fillId="55" borderId="19" xfId="97" applyNumberFormat="1" applyFont="1" applyFill="1" applyBorder="1" applyAlignment="1" applyProtection="1">
      <alignment horizontal="left"/>
      <protection/>
    </xf>
    <xf numFmtId="0" fontId="20" fillId="0" borderId="23" xfId="97" applyNumberFormat="1" applyFont="1" applyFill="1" applyBorder="1" applyAlignment="1" applyProtection="1">
      <alignment horizontal="left"/>
      <protection/>
    </xf>
    <xf numFmtId="0" fontId="20" fillId="0" borderId="23" xfId="97" applyNumberFormat="1" applyFont="1" applyFill="1" applyBorder="1" applyAlignment="1" applyProtection="1">
      <alignment/>
      <protection/>
    </xf>
    <xf numFmtId="0" fontId="20" fillId="0" borderId="0" xfId="97" applyNumberFormat="1" applyFont="1" applyFill="1" applyBorder="1" applyAlignment="1" applyProtection="1">
      <alignment horizontal="left"/>
      <protection/>
    </xf>
    <xf numFmtId="0" fontId="20" fillId="0" borderId="30" xfId="97" applyFont="1" applyFill="1" applyBorder="1" applyProtection="1">
      <alignment/>
      <protection/>
    </xf>
    <xf numFmtId="0" fontId="20" fillId="0" borderId="33" xfId="97" applyNumberFormat="1" applyFont="1" applyFill="1" applyBorder="1" applyAlignment="1" applyProtection="1">
      <alignment horizontal="left"/>
      <protection/>
    </xf>
    <xf numFmtId="0" fontId="20" fillId="0" borderId="19" xfId="97" applyFont="1" applyFill="1" applyBorder="1" applyProtection="1">
      <alignment/>
      <protection/>
    </xf>
    <xf numFmtId="0" fontId="20" fillId="0" borderId="19" xfId="97" applyNumberFormat="1" applyFont="1" applyFill="1" applyBorder="1" applyAlignment="1" applyProtection="1">
      <alignment horizontal="left"/>
      <protection/>
    </xf>
    <xf numFmtId="0" fontId="0" fillId="0" borderId="19" xfId="97" applyFont="1" applyBorder="1">
      <alignment/>
      <protection/>
    </xf>
    <xf numFmtId="0" fontId="24" fillId="0" borderId="19" xfId="101" applyFont="1" applyBorder="1">
      <alignment/>
      <protection/>
    </xf>
    <xf numFmtId="0" fontId="0" fillId="0" borderId="0" xfId="97" applyFont="1">
      <alignment/>
      <protection/>
    </xf>
    <xf numFmtId="1" fontId="25" fillId="0" borderId="19" xfId="97" applyNumberFormat="1" applyFont="1" applyBorder="1">
      <alignment/>
      <protection/>
    </xf>
    <xf numFmtId="1" fontId="21" fillId="0" borderId="0" xfId="101" applyNumberFormat="1" applyFont="1">
      <alignment/>
      <protection/>
    </xf>
    <xf numFmtId="43" fontId="20" fillId="33" borderId="25" xfId="71" applyFont="1" applyFill="1" applyBorder="1" applyAlignment="1" applyProtection="1">
      <alignment/>
      <protection/>
    </xf>
    <xf numFmtId="0" fontId="20" fillId="0" borderId="0" xfId="97" applyNumberFormat="1" applyFont="1" applyFill="1" applyBorder="1" applyAlignment="1" applyProtection="1">
      <alignment horizontal="center"/>
      <protection/>
    </xf>
    <xf numFmtId="0" fontId="20" fillId="0" borderId="0" xfId="97" applyNumberFormat="1" applyFont="1" applyFill="1" applyBorder="1" applyAlignment="1" applyProtection="1">
      <alignment horizontal="left"/>
      <protection/>
    </xf>
    <xf numFmtId="185" fontId="20" fillId="0" borderId="0" xfId="97" applyNumberFormat="1" applyFont="1" applyFill="1" applyProtection="1">
      <alignment/>
      <protection/>
    </xf>
    <xf numFmtId="0" fontId="21" fillId="0" borderId="0" xfId="101" applyFont="1">
      <alignment/>
      <protection/>
    </xf>
    <xf numFmtId="0" fontId="20" fillId="0" borderId="19" xfId="97" applyNumberFormat="1" applyFont="1" applyFill="1" applyBorder="1" applyAlignment="1" applyProtection="1">
      <alignment horizontal="center" vertical="center" wrapText="1" shrinkToFit="1"/>
      <protection/>
    </xf>
    <xf numFmtId="0" fontId="20" fillId="0" borderId="19" xfId="97" applyFont="1" applyFill="1" applyBorder="1" applyAlignment="1" applyProtection="1">
      <alignment wrapText="1" shrinkToFit="1"/>
      <protection/>
    </xf>
    <xf numFmtId="0" fontId="20" fillId="33" borderId="19" xfId="97" applyNumberFormat="1" applyFont="1" applyFill="1" applyBorder="1" applyAlignment="1" applyProtection="1">
      <alignment horizontal="center"/>
      <protection/>
    </xf>
    <xf numFmtId="0" fontId="20" fillId="0" borderId="26" xfId="97" applyNumberFormat="1" applyFont="1" applyFill="1" applyBorder="1" applyAlignment="1" applyProtection="1">
      <alignment horizontal="center" vertical="center" wrapText="1" shrinkToFit="1"/>
      <protection/>
    </xf>
    <xf numFmtId="0" fontId="20" fillId="0" borderId="30" xfId="97" applyFont="1" applyFill="1" applyBorder="1" applyAlignment="1" applyProtection="1">
      <alignment wrapText="1" shrinkToFit="1"/>
      <protection/>
    </xf>
    <xf numFmtId="0" fontId="20" fillId="0" borderId="34" xfId="97" applyFont="1" applyFill="1" applyBorder="1" applyAlignment="1" applyProtection="1">
      <alignment wrapText="1" shrinkToFit="1"/>
      <protection/>
    </xf>
    <xf numFmtId="0" fontId="20" fillId="0" borderId="31" xfId="97" applyFont="1" applyFill="1" applyBorder="1" applyAlignment="1" applyProtection="1">
      <alignment wrapText="1" shrinkToFit="1"/>
      <protection/>
    </xf>
    <xf numFmtId="0" fontId="20" fillId="33" borderId="35" xfId="97" applyNumberFormat="1" applyFont="1" applyFill="1" applyBorder="1" applyAlignment="1" applyProtection="1">
      <alignment horizontal="center"/>
      <protection/>
    </xf>
    <xf numFmtId="0" fontId="20" fillId="33" borderId="30" xfId="97" applyNumberFormat="1" applyFont="1" applyFill="1" applyBorder="1" applyAlignment="1" applyProtection="1">
      <alignment horizontal="center"/>
      <protection/>
    </xf>
    <xf numFmtId="2" fontId="20" fillId="0" borderId="19" xfId="97" applyNumberFormat="1" applyFont="1" applyFill="1" applyBorder="1" applyAlignment="1" applyProtection="1">
      <alignment horizontal="center" vertical="center" wrapText="1" shrinkToFit="1"/>
      <protection/>
    </xf>
    <xf numFmtId="2" fontId="20" fillId="0" borderId="19" xfId="97" applyNumberFormat="1" applyFont="1" applyFill="1" applyBorder="1" applyAlignment="1" applyProtection="1">
      <alignment wrapText="1" shrinkToFit="1"/>
      <protection/>
    </xf>
    <xf numFmtId="0" fontId="20" fillId="0" borderId="0" xfId="97" applyNumberFormat="1" applyFont="1" applyFill="1" applyAlignment="1" applyProtection="1">
      <alignment horizontal="center" vertical="center" wrapText="1"/>
      <protection/>
    </xf>
    <xf numFmtId="0" fontId="20" fillId="0" borderId="21" xfId="97" applyNumberFormat="1" applyFont="1" applyFill="1" applyBorder="1" applyAlignment="1" applyProtection="1">
      <alignment horizontal="center" vertical="center" wrapText="1" shrinkToFit="1"/>
      <protection/>
    </xf>
    <xf numFmtId="0" fontId="20" fillId="0" borderId="27" xfId="97" applyNumberFormat="1" applyFont="1" applyFill="1" applyBorder="1" applyAlignment="1" applyProtection="1">
      <alignment horizontal="center" vertical="center" wrapText="1" shrinkToFit="1"/>
      <protection/>
    </xf>
    <xf numFmtId="0" fontId="20" fillId="0" borderId="21" xfId="97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0" fillId="0" borderId="36" xfId="97" applyNumberFormat="1" applyFont="1" applyFill="1" applyBorder="1" applyAlignment="1" applyProtection="1">
      <alignment horizontal="center" vertical="center" wrapText="1" shrinkToFit="1"/>
      <protection/>
    </xf>
    <xf numFmtId="0" fontId="20" fillId="0" borderId="36" xfId="97" applyFont="1" applyFill="1" applyBorder="1" applyAlignment="1" applyProtection="1">
      <alignment wrapText="1" shrinkToFit="1"/>
      <protection/>
    </xf>
    <xf numFmtId="0" fontId="20" fillId="0" borderId="37" xfId="97" applyNumberFormat="1" applyFont="1" applyFill="1" applyBorder="1" applyAlignment="1" applyProtection="1">
      <alignment horizontal="center" vertical="center" wrapText="1" shrinkToFit="1"/>
      <protection/>
    </xf>
    <xf numFmtId="0" fontId="20" fillId="0" borderId="31" xfId="97" applyNumberFormat="1" applyFont="1" applyFill="1" applyBorder="1" applyAlignment="1" applyProtection="1">
      <alignment horizontal="center" vertical="center" wrapText="1" shrinkToFit="1"/>
      <protection/>
    </xf>
    <xf numFmtId="0" fontId="24" fillId="0" borderId="0" xfId="101" applyFont="1" applyAlignment="1">
      <alignment horizontal="center"/>
      <protection/>
    </xf>
    <xf numFmtId="0" fontId="24" fillId="0" borderId="0" xfId="101" applyFont="1" applyAlignment="1">
      <alignment horizontal="right"/>
      <protection/>
    </xf>
    <xf numFmtId="0" fontId="20" fillId="0" borderId="0" xfId="97" applyFont="1" applyFill="1" applyAlignment="1" applyProtection="1">
      <alignment horizontal="center" wrapText="1"/>
      <protection/>
    </xf>
    <xf numFmtId="0" fontId="20" fillId="0" borderId="0" xfId="97" applyFont="1" applyFill="1" applyAlignment="1" applyProtection="1">
      <alignment horizontal="center" vertical="center" wrapText="1"/>
      <protection/>
    </xf>
    <xf numFmtId="0" fontId="20" fillId="0" borderId="33" xfId="97" applyNumberFormat="1" applyFont="1" applyFill="1" applyBorder="1" applyAlignment="1" applyProtection="1">
      <alignment horizontal="center" vertical="center" wrapText="1"/>
      <protection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5_Reporting Format_all forms" xfId="95"/>
    <cellStyle name="Normal 19_Reporting Format_all forms" xfId="96"/>
    <cellStyle name="Normal 2" xfId="97"/>
    <cellStyle name="Normal 23_Reporting Format_all forms" xfId="98"/>
    <cellStyle name="Normal 3" xfId="99"/>
    <cellStyle name="Normal 3 3" xfId="100"/>
    <cellStyle name="Normal_Sources_&amp;_Uses_of_MFDB_2070_12_30 (8)" xfId="101"/>
    <cellStyle name="Note" xfId="102"/>
    <cellStyle name="Note 2" xfId="103"/>
    <cellStyle name="Output" xfId="104"/>
    <cellStyle name="Output 2" xfId="105"/>
    <cellStyle name="Percent" xfId="106"/>
    <cellStyle name="Percent 2 2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New%20Data\Dev%20Banks%20Unaudited%202064%20Ash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"/>
      <sheetName val="BS"/>
      <sheetName val="MI"/>
      <sheetName val="Fin. Ind."/>
      <sheetName val="Sect. Lo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2"/>
  <sheetViews>
    <sheetView tabSelected="1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0" sqref="F10"/>
    </sheetView>
  </sheetViews>
  <sheetFormatPr defaultColWidth="9.140625" defaultRowHeight="12.75"/>
  <cols>
    <col min="1" max="1" width="3.00390625" style="3" bestFit="1" customWidth="1"/>
    <col min="2" max="2" width="37.7109375" style="3" bestFit="1" customWidth="1"/>
    <col min="3" max="3" width="13.8515625" style="3" customWidth="1"/>
    <col min="4" max="4" width="13.421875" style="3" bestFit="1" customWidth="1"/>
    <col min="5" max="5" width="17.421875" style="3" customWidth="1"/>
    <col min="6" max="6" width="15.28125" style="3" customWidth="1"/>
    <col min="7" max="7" width="14.00390625" style="3" bestFit="1" customWidth="1"/>
    <col min="8" max="8" width="16.8515625" style="3" customWidth="1"/>
    <col min="9" max="10" width="13.28125" style="3" bestFit="1" customWidth="1"/>
    <col min="11" max="11" width="14.00390625" style="3" bestFit="1" customWidth="1"/>
    <col min="12" max="12" width="11.28125" style="3" bestFit="1" customWidth="1"/>
    <col min="13" max="13" width="14.00390625" style="3" bestFit="1" customWidth="1"/>
    <col min="14" max="14" width="12.7109375" style="3" bestFit="1" customWidth="1"/>
    <col min="15" max="15" width="12.8515625" style="3" bestFit="1" customWidth="1"/>
    <col min="16" max="17" width="11.57421875" style="3" bestFit="1" customWidth="1"/>
    <col min="18" max="18" width="11.421875" style="3" bestFit="1" customWidth="1"/>
    <col min="19" max="19" width="11.28125" style="3" bestFit="1" customWidth="1"/>
    <col min="20" max="20" width="14.00390625" style="3" customWidth="1"/>
    <col min="21" max="21" width="13.8515625" style="3" bestFit="1" customWidth="1"/>
    <col min="22" max="22" width="12.00390625" style="3" customWidth="1"/>
    <col min="23" max="24" width="11.28125" style="3" bestFit="1" customWidth="1"/>
    <col min="25" max="25" width="15.140625" style="3" customWidth="1"/>
    <col min="26" max="27" width="12.8515625" style="3" bestFit="1" customWidth="1"/>
    <col min="28" max="28" width="13.140625" style="3" customWidth="1"/>
    <col min="29" max="29" width="11.28125" style="3" bestFit="1" customWidth="1"/>
    <col min="30" max="30" width="18.140625" style="3" bestFit="1" customWidth="1"/>
    <col min="31" max="31" width="12.8515625" style="3" bestFit="1" customWidth="1"/>
    <col min="32" max="33" width="11.28125" style="3" bestFit="1" customWidth="1"/>
    <col min="34" max="34" width="11.28125" style="3" customWidth="1"/>
    <col min="35" max="35" width="15.421875" style="3" bestFit="1" customWidth="1"/>
    <col min="36" max="43" width="11.28125" style="3" customWidth="1"/>
    <col min="44" max="44" width="15.28125" style="3" customWidth="1"/>
    <col min="45" max="46" width="9.140625" style="3" customWidth="1"/>
    <col min="47" max="48" width="15.421875" style="3" bestFit="1" customWidth="1"/>
    <col min="49" max="49" width="20.8515625" style="3" bestFit="1" customWidth="1"/>
    <col min="50" max="16384" width="9.140625" style="3" customWidth="1"/>
  </cols>
  <sheetData>
    <row r="1" spans="1:44" ht="14.25">
      <c r="A1" s="94" t="s">
        <v>0</v>
      </c>
      <c r="B1" s="94"/>
      <c r="C1" s="94"/>
      <c r="D1" s="94"/>
      <c r="E1" s="94"/>
      <c r="F1" s="94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8" customHeight="1">
      <c r="A2" s="95" t="s">
        <v>134</v>
      </c>
      <c r="B2" s="95"/>
      <c r="C2" s="95"/>
      <c r="D2" s="95"/>
      <c r="E2" s="95"/>
      <c r="F2" s="95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4.25">
      <c r="A3" s="83"/>
      <c r="B3" s="83"/>
      <c r="C3" s="4"/>
      <c r="D3" s="5"/>
      <c r="E3" s="5"/>
      <c r="F3" s="4"/>
      <c r="G3" s="4"/>
      <c r="H3" s="5"/>
      <c r="I3" s="4"/>
      <c r="J3" s="6"/>
      <c r="K3" s="2"/>
      <c r="L3" s="2"/>
      <c r="M3" s="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7.25" customHeight="1">
      <c r="A4" s="83" t="s">
        <v>12</v>
      </c>
      <c r="B4" s="83"/>
      <c r="C4" s="83"/>
      <c r="D4" s="83"/>
      <c r="E4" s="83"/>
      <c r="F4" s="8"/>
      <c r="G4" s="8"/>
      <c r="H4" s="8"/>
      <c r="I4" s="7"/>
      <c r="J4" s="2"/>
      <c r="K4" s="2"/>
      <c r="L4" s="2"/>
      <c r="M4" s="2"/>
      <c r="N4" s="2"/>
      <c r="O4" s="2"/>
      <c r="P4" s="6"/>
      <c r="Q4" s="2"/>
      <c r="R4" s="6"/>
      <c r="S4" s="2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21.75" customHeight="1">
      <c r="A5" s="96" t="s">
        <v>133</v>
      </c>
      <c r="B5" s="96"/>
      <c r="C5" s="96"/>
      <c r="D5" s="96"/>
      <c r="E5" s="96"/>
      <c r="F5" s="9"/>
      <c r="G5" s="9"/>
      <c r="H5" s="9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 ht="14.25">
      <c r="A6" s="12"/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>
        <v>28</v>
      </c>
      <c r="AE6" s="12">
        <v>29</v>
      </c>
      <c r="AF6" s="12">
        <v>30</v>
      </c>
      <c r="AG6" s="12">
        <v>31</v>
      </c>
      <c r="AH6" s="12">
        <v>32</v>
      </c>
      <c r="AI6" s="12">
        <v>33</v>
      </c>
      <c r="AJ6" s="12">
        <v>34</v>
      </c>
      <c r="AK6" s="12">
        <v>35</v>
      </c>
      <c r="AL6" s="12">
        <v>36</v>
      </c>
      <c r="AM6" s="12">
        <v>37</v>
      </c>
      <c r="AN6" s="12">
        <v>38</v>
      </c>
      <c r="AO6" s="12">
        <v>39</v>
      </c>
      <c r="AP6" s="12">
        <v>40</v>
      </c>
      <c r="AQ6" s="12">
        <v>41</v>
      </c>
      <c r="AR6" s="12" t="s">
        <v>1</v>
      </c>
    </row>
    <row r="7" spans="1:44" ht="14.25" customHeight="1">
      <c r="A7" s="75" t="s">
        <v>13</v>
      </c>
      <c r="B7" s="76"/>
      <c r="C7" s="72" t="s">
        <v>128</v>
      </c>
      <c r="D7" s="72" t="s">
        <v>6</v>
      </c>
      <c r="E7" s="72" t="s">
        <v>135</v>
      </c>
      <c r="F7" s="81" t="s">
        <v>136</v>
      </c>
      <c r="G7" s="81" t="s">
        <v>14</v>
      </c>
      <c r="H7" s="72" t="s">
        <v>15</v>
      </c>
      <c r="I7" s="72" t="s">
        <v>16</v>
      </c>
      <c r="J7" s="72" t="s">
        <v>17</v>
      </c>
      <c r="K7" s="72" t="s">
        <v>18</v>
      </c>
      <c r="L7" s="72" t="s">
        <v>19</v>
      </c>
      <c r="M7" s="72" t="s">
        <v>20</v>
      </c>
      <c r="N7" s="72" t="s">
        <v>21</v>
      </c>
      <c r="O7" s="72" t="s">
        <v>22</v>
      </c>
      <c r="P7" s="72" t="s">
        <v>23</v>
      </c>
      <c r="Q7" s="88" t="s">
        <v>24</v>
      </c>
      <c r="R7" s="72" t="s">
        <v>25</v>
      </c>
      <c r="S7" s="90" t="s">
        <v>26</v>
      </c>
      <c r="T7" s="84" t="s">
        <v>4</v>
      </c>
      <c r="U7" s="84" t="s">
        <v>27</v>
      </c>
      <c r="V7" s="84" t="s">
        <v>28</v>
      </c>
      <c r="W7" s="86" t="s">
        <v>29</v>
      </c>
      <c r="X7" s="84" t="s">
        <v>129</v>
      </c>
      <c r="Y7" s="84" t="s">
        <v>130</v>
      </c>
      <c r="Z7" s="84" t="s">
        <v>30</v>
      </c>
      <c r="AA7" s="84" t="s">
        <v>31</v>
      </c>
      <c r="AB7" s="84" t="s">
        <v>32</v>
      </c>
      <c r="AC7" s="84" t="s">
        <v>33</v>
      </c>
      <c r="AD7" s="84" t="s">
        <v>106</v>
      </c>
      <c r="AE7" s="84" t="s">
        <v>7</v>
      </c>
      <c r="AF7" s="84" t="s">
        <v>8</v>
      </c>
      <c r="AG7" s="84" t="s">
        <v>9</v>
      </c>
      <c r="AH7" s="84" t="s">
        <v>10</v>
      </c>
      <c r="AI7" s="84" t="s">
        <v>11</v>
      </c>
      <c r="AJ7" s="84" t="s">
        <v>107</v>
      </c>
      <c r="AK7" s="84" t="s">
        <v>108</v>
      </c>
      <c r="AL7" s="84" t="s">
        <v>132</v>
      </c>
      <c r="AM7" s="84" t="s">
        <v>124</v>
      </c>
      <c r="AN7" s="84" t="s">
        <v>125</v>
      </c>
      <c r="AO7" s="84" t="s">
        <v>126</v>
      </c>
      <c r="AP7" s="84" t="s">
        <v>127</v>
      </c>
      <c r="AQ7" s="84" t="s">
        <v>131</v>
      </c>
      <c r="AR7" s="72" t="s">
        <v>1</v>
      </c>
    </row>
    <row r="8" spans="1:44" ht="14.25" customHeight="1">
      <c r="A8" s="77"/>
      <c r="B8" s="78"/>
      <c r="C8" s="73"/>
      <c r="D8" s="73"/>
      <c r="E8" s="73"/>
      <c r="F8" s="82"/>
      <c r="G8" s="82"/>
      <c r="H8" s="73"/>
      <c r="I8" s="73"/>
      <c r="J8" s="73"/>
      <c r="K8" s="73"/>
      <c r="L8" s="73"/>
      <c r="M8" s="73"/>
      <c r="N8" s="73"/>
      <c r="O8" s="73"/>
      <c r="P8" s="73"/>
      <c r="Q8" s="89"/>
      <c r="R8" s="73"/>
      <c r="S8" s="91"/>
      <c r="T8" s="85"/>
      <c r="U8" s="85"/>
      <c r="V8" s="85"/>
      <c r="W8" s="87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73"/>
    </row>
    <row r="9" spans="1:44" ht="15" customHeight="1">
      <c r="A9" s="13">
        <v>1</v>
      </c>
      <c r="B9" s="14" t="s">
        <v>34</v>
      </c>
      <c r="C9" s="15">
        <v>773689.3</v>
      </c>
      <c r="D9" s="15">
        <v>1686317.01</v>
      </c>
      <c r="E9" s="15">
        <v>398566</v>
      </c>
      <c r="F9" s="15">
        <v>869894.2812299998</v>
      </c>
      <c r="G9" s="15">
        <v>666348.03942</v>
      </c>
      <c r="H9" s="15">
        <v>1095067.45</v>
      </c>
      <c r="I9" s="15">
        <v>253801.80045</v>
      </c>
      <c r="J9" s="15">
        <v>22123</v>
      </c>
      <c r="K9" s="15">
        <v>39191.75996999999</v>
      </c>
      <c r="L9" s="15">
        <v>71693.138</v>
      </c>
      <c r="M9" s="15">
        <v>65969.61343000001</v>
      </c>
      <c r="N9" s="15">
        <v>254083.05821999998</v>
      </c>
      <c r="O9" s="15">
        <v>48724.06</v>
      </c>
      <c r="P9" s="15">
        <v>84956</v>
      </c>
      <c r="Q9" s="15">
        <v>26450.73018</v>
      </c>
      <c r="R9" s="15">
        <v>30859.24</v>
      </c>
      <c r="S9" s="15">
        <v>43505.75495</v>
      </c>
      <c r="T9" s="15">
        <v>118438.78323</v>
      </c>
      <c r="U9" s="15">
        <v>103475.05105000001</v>
      </c>
      <c r="V9" s="15">
        <v>117981.86627</v>
      </c>
      <c r="W9" s="15">
        <v>26298.626</v>
      </c>
      <c r="X9" s="15">
        <v>153239.14</v>
      </c>
      <c r="Y9" s="15">
        <v>77943.32173</v>
      </c>
      <c r="Z9" s="15">
        <v>313883.28908</v>
      </c>
      <c r="AA9" s="15">
        <v>59401.4001</v>
      </c>
      <c r="AB9" s="15">
        <v>72769.64545000001</v>
      </c>
      <c r="AC9" s="15">
        <v>30403.99167</v>
      </c>
      <c r="AD9" s="15">
        <v>242180.54263</v>
      </c>
      <c r="AE9" s="15">
        <v>23689.20144</v>
      </c>
      <c r="AF9" s="15">
        <v>69345.39140000001</v>
      </c>
      <c r="AG9" s="15">
        <v>54291.238919999996</v>
      </c>
      <c r="AH9" s="15">
        <v>79649.97</v>
      </c>
      <c r="AI9" s="15">
        <v>386657.09765634546</v>
      </c>
      <c r="AJ9" s="15">
        <v>13258.62</v>
      </c>
      <c r="AK9" s="15">
        <v>26440.92</v>
      </c>
      <c r="AL9" s="15">
        <v>59045.70788</v>
      </c>
      <c r="AM9" s="15">
        <v>118535</v>
      </c>
      <c r="AN9" s="15">
        <v>41316.85</v>
      </c>
      <c r="AO9" s="15">
        <v>8671.137709999999</v>
      </c>
      <c r="AP9" s="15">
        <v>24500</v>
      </c>
      <c r="AQ9" s="15">
        <v>21000</v>
      </c>
      <c r="AR9" s="16">
        <v>8673657.028066345</v>
      </c>
    </row>
    <row r="10" spans="1:44" ht="14.25">
      <c r="A10" s="17" t="s">
        <v>5</v>
      </c>
      <c r="B10" s="18" t="s">
        <v>35</v>
      </c>
      <c r="C10" s="20">
        <v>500000</v>
      </c>
      <c r="D10" s="20">
        <v>629200</v>
      </c>
      <c r="E10" s="20">
        <v>257924</v>
      </c>
      <c r="F10" s="20">
        <v>595747.6</v>
      </c>
      <c r="G10" s="20">
        <v>312380</v>
      </c>
      <c r="H10" s="20">
        <v>402449.87</v>
      </c>
      <c r="I10" s="20">
        <v>180000</v>
      </c>
      <c r="J10" s="20">
        <v>20000</v>
      </c>
      <c r="K10" s="20">
        <v>33948</v>
      </c>
      <c r="L10" s="20">
        <v>50000</v>
      </c>
      <c r="M10" s="20">
        <v>53680</v>
      </c>
      <c r="N10" s="20">
        <v>230000</v>
      </c>
      <c r="O10" s="20">
        <v>25000</v>
      </c>
      <c r="P10" s="20">
        <v>50000</v>
      </c>
      <c r="Q10" s="20">
        <v>20000</v>
      </c>
      <c r="R10" s="20">
        <v>20000</v>
      </c>
      <c r="S10" s="20">
        <v>36000</v>
      </c>
      <c r="T10" s="20">
        <v>110000</v>
      </c>
      <c r="U10" s="20">
        <v>100000</v>
      </c>
      <c r="V10" s="20">
        <v>110000</v>
      </c>
      <c r="W10" s="20">
        <v>20000</v>
      </c>
      <c r="X10" s="20">
        <v>140000</v>
      </c>
      <c r="Y10" s="20">
        <v>46000</v>
      </c>
      <c r="Z10" s="20">
        <v>140000</v>
      </c>
      <c r="AA10" s="20">
        <v>56500</v>
      </c>
      <c r="AB10" s="20">
        <v>14000</v>
      </c>
      <c r="AC10" s="20">
        <v>28000</v>
      </c>
      <c r="AD10" s="20">
        <v>200000</v>
      </c>
      <c r="AE10" s="20">
        <v>22120</v>
      </c>
      <c r="AF10" s="20">
        <v>60000</v>
      </c>
      <c r="AG10" s="20">
        <v>14000</v>
      </c>
      <c r="AH10" s="20">
        <v>70000</v>
      </c>
      <c r="AI10" s="20">
        <v>557500</v>
      </c>
      <c r="AJ10" s="20">
        <v>10500</v>
      </c>
      <c r="AK10" s="20">
        <v>30800</v>
      </c>
      <c r="AL10" s="20">
        <v>70000</v>
      </c>
      <c r="AM10" s="20">
        <v>112000</v>
      </c>
      <c r="AN10" s="20">
        <v>42000</v>
      </c>
      <c r="AO10" s="20">
        <v>10200</v>
      </c>
      <c r="AP10" s="20">
        <v>24500</v>
      </c>
      <c r="AQ10" s="20">
        <v>21000</v>
      </c>
      <c r="AR10" s="16">
        <v>5425449.470000001</v>
      </c>
    </row>
    <row r="11" spans="1:50" ht="15" customHeight="1">
      <c r="A11" s="17"/>
      <c r="B11" s="18" t="s">
        <v>36</v>
      </c>
      <c r="C11" s="20">
        <v>157615.79</v>
      </c>
      <c r="D11" s="20">
        <v>205813</v>
      </c>
      <c r="E11" s="20">
        <v>88158</v>
      </c>
      <c r="F11" s="20">
        <v>159902.32588</v>
      </c>
      <c r="G11" s="20">
        <v>157751.499</v>
      </c>
      <c r="H11" s="20">
        <v>98434.19</v>
      </c>
      <c r="I11" s="20">
        <v>54635.69541</v>
      </c>
      <c r="J11" s="20">
        <v>1009</v>
      </c>
      <c r="K11" s="20">
        <v>2950.94252</v>
      </c>
      <c r="L11" s="20">
        <v>11868.5754</v>
      </c>
      <c r="M11" s="20">
        <v>7202.005190000001</v>
      </c>
      <c r="N11" s="20">
        <v>20147.69199</v>
      </c>
      <c r="O11" s="20">
        <v>6033.13</v>
      </c>
      <c r="P11" s="20">
        <v>7190</v>
      </c>
      <c r="Q11" s="20">
        <v>2104.31073</v>
      </c>
      <c r="R11" s="20">
        <v>2298.94</v>
      </c>
      <c r="S11" s="20">
        <v>2984.79536</v>
      </c>
      <c r="T11" s="20">
        <v>3793.0202000000004</v>
      </c>
      <c r="U11" s="20">
        <v>543.28621</v>
      </c>
      <c r="V11" s="20">
        <v>1162.7</v>
      </c>
      <c r="W11" s="20">
        <v>1485.586</v>
      </c>
      <c r="X11" s="20">
        <v>2647.83</v>
      </c>
      <c r="Y11" s="20">
        <v>2209.7730699999997</v>
      </c>
      <c r="Z11" s="20">
        <v>35425.13581</v>
      </c>
      <c r="AA11" s="20">
        <v>2100.5293300000003</v>
      </c>
      <c r="AB11" s="20">
        <v>8630.204740000001</v>
      </c>
      <c r="AC11" s="20">
        <v>1124.2563799999998</v>
      </c>
      <c r="AD11" s="20">
        <v>8501.43569</v>
      </c>
      <c r="AE11" s="20">
        <v>457.809</v>
      </c>
      <c r="AF11" s="20">
        <v>1869.07828</v>
      </c>
      <c r="AG11" s="20">
        <v>781.89778</v>
      </c>
      <c r="AH11" s="20">
        <v>2079.54</v>
      </c>
      <c r="AI11" s="20">
        <v>155937.03093634546</v>
      </c>
      <c r="AJ11" s="20">
        <v>0</v>
      </c>
      <c r="AK11" s="20">
        <v>0</v>
      </c>
      <c r="AL11" s="20">
        <v>0</v>
      </c>
      <c r="AM11" s="20">
        <v>1504</v>
      </c>
      <c r="AN11" s="20">
        <v>0</v>
      </c>
      <c r="AO11" s="20">
        <v>-1528.86229</v>
      </c>
      <c r="AP11" s="20">
        <v>0</v>
      </c>
      <c r="AQ11" s="20">
        <v>0</v>
      </c>
      <c r="AR11" s="16">
        <v>1214824.1426163453</v>
      </c>
      <c r="AU11" s="92" t="s">
        <v>109</v>
      </c>
      <c r="AV11" s="92"/>
      <c r="AW11" s="92"/>
      <c r="AX11" s="92"/>
    </row>
    <row r="12" spans="1:50" ht="19.5">
      <c r="A12" s="26" t="s">
        <v>5</v>
      </c>
      <c r="B12" s="27" t="s">
        <v>37</v>
      </c>
      <c r="C12" s="24">
        <v>67317.62</v>
      </c>
      <c r="D12" s="24">
        <v>344712.7</v>
      </c>
      <c r="E12" s="24">
        <v>40310</v>
      </c>
      <c r="F12" s="24">
        <v>66688.81061999989</v>
      </c>
      <c r="G12" s="24">
        <v>43112.1879</v>
      </c>
      <c r="H12" s="24">
        <v>141501.24</v>
      </c>
      <c r="I12" s="24">
        <v>5280.11782</v>
      </c>
      <c r="J12" s="24">
        <v>1114</v>
      </c>
      <c r="K12" s="24">
        <v>601.09245</v>
      </c>
      <c r="L12" s="24">
        <v>7110.83831</v>
      </c>
      <c r="M12" s="24">
        <v>2744.27064</v>
      </c>
      <c r="N12" s="24">
        <v>3390.72829</v>
      </c>
      <c r="O12" s="24">
        <v>14534.96</v>
      </c>
      <c r="P12" s="24">
        <v>21948</v>
      </c>
      <c r="Q12" s="24">
        <v>4346.419449999999</v>
      </c>
      <c r="R12" s="24">
        <v>8421.19</v>
      </c>
      <c r="S12" s="24">
        <v>4429.75446</v>
      </c>
      <c r="T12" s="24">
        <v>4645.76303</v>
      </c>
      <c r="U12" s="24">
        <v>2931.76484</v>
      </c>
      <c r="V12" s="24">
        <v>4308.41527</v>
      </c>
      <c r="W12" s="24">
        <v>4813.04</v>
      </c>
      <c r="X12" s="24">
        <v>10322.54</v>
      </c>
      <c r="Y12" s="24">
        <v>1581.54866</v>
      </c>
      <c r="Z12" s="24">
        <v>138458.15327</v>
      </c>
      <c r="AA12" s="24">
        <v>699.4157700000001</v>
      </c>
      <c r="AB12" s="24">
        <v>34376.939210000004</v>
      </c>
      <c r="AC12" s="24">
        <v>1279.73529</v>
      </c>
      <c r="AD12" s="24">
        <v>33679.10694</v>
      </c>
      <c r="AE12" s="24">
        <v>1111.3924399999999</v>
      </c>
      <c r="AF12" s="24">
        <v>7476.31312</v>
      </c>
      <c r="AG12" s="24">
        <v>2182.74114</v>
      </c>
      <c r="AH12" s="24">
        <v>7570.43</v>
      </c>
      <c r="AI12" s="24">
        <v>-655915.35924</v>
      </c>
      <c r="AJ12" s="24">
        <v>-1901.18</v>
      </c>
      <c r="AK12" s="24">
        <v>-4359.08</v>
      </c>
      <c r="AL12" s="24">
        <v>-10954.29212</v>
      </c>
      <c r="AM12" s="24">
        <v>4434</v>
      </c>
      <c r="AN12" s="24">
        <v>-683.15</v>
      </c>
      <c r="AO12" s="24">
        <v>0</v>
      </c>
      <c r="AP12" s="24">
        <v>0</v>
      </c>
      <c r="AQ12" s="24">
        <v>0</v>
      </c>
      <c r="AR12" s="16">
        <v>363622.16755999974</v>
      </c>
      <c r="AU12" s="93" t="s">
        <v>123</v>
      </c>
      <c r="AV12" s="93"/>
      <c r="AW12" s="93"/>
      <c r="AX12" s="93"/>
    </row>
    <row r="13" spans="1:50" ht="15" customHeight="1">
      <c r="A13" s="28"/>
      <c r="B13" s="18" t="s">
        <v>38</v>
      </c>
      <c r="C13" s="20">
        <v>48755.89</v>
      </c>
      <c r="D13" s="20">
        <v>506591.31</v>
      </c>
      <c r="E13" s="20">
        <v>12174</v>
      </c>
      <c r="F13" s="20">
        <v>47555.54473</v>
      </c>
      <c r="G13" s="20">
        <v>153104.35252</v>
      </c>
      <c r="H13" s="20">
        <v>452682.15</v>
      </c>
      <c r="I13" s="20">
        <v>13885.987219999999</v>
      </c>
      <c r="J13" s="20">
        <v>0</v>
      </c>
      <c r="K13" s="20">
        <v>1691.725</v>
      </c>
      <c r="L13" s="20">
        <v>2713.72429</v>
      </c>
      <c r="M13" s="20">
        <v>2343.3376000000003</v>
      </c>
      <c r="N13" s="20">
        <v>544.63794</v>
      </c>
      <c r="O13" s="20">
        <v>3155.97</v>
      </c>
      <c r="P13" s="20">
        <v>5818</v>
      </c>
      <c r="Q13" s="20">
        <v>0</v>
      </c>
      <c r="R13" s="20">
        <v>139.11</v>
      </c>
      <c r="S13" s="20">
        <v>91.20513000000001</v>
      </c>
      <c r="T13" s="20">
        <v>0</v>
      </c>
      <c r="U13" s="20">
        <v>0</v>
      </c>
      <c r="V13" s="20">
        <v>2510.751</v>
      </c>
      <c r="W13" s="20">
        <v>0</v>
      </c>
      <c r="X13" s="20">
        <v>268.77</v>
      </c>
      <c r="Y13" s="20">
        <v>28152</v>
      </c>
      <c r="Z13" s="20">
        <v>0</v>
      </c>
      <c r="AA13" s="20">
        <v>101.455</v>
      </c>
      <c r="AB13" s="20">
        <v>15762.5015</v>
      </c>
      <c r="AC13" s="20">
        <v>0</v>
      </c>
      <c r="AD13" s="20">
        <v>0</v>
      </c>
      <c r="AE13" s="20">
        <v>0</v>
      </c>
      <c r="AF13" s="20">
        <v>0</v>
      </c>
      <c r="AG13" s="20">
        <v>37326.6</v>
      </c>
      <c r="AH13" s="20">
        <v>0</v>
      </c>
      <c r="AI13" s="20">
        <v>329135.42596</v>
      </c>
      <c r="AJ13" s="20">
        <v>4659.8</v>
      </c>
      <c r="AK13" s="20">
        <v>0</v>
      </c>
      <c r="AL13" s="20">
        <v>0</v>
      </c>
      <c r="AM13" s="20">
        <v>597</v>
      </c>
      <c r="AN13" s="20">
        <v>0</v>
      </c>
      <c r="AO13" s="20">
        <v>0</v>
      </c>
      <c r="AP13" s="20">
        <v>0</v>
      </c>
      <c r="AQ13" s="20">
        <v>0</v>
      </c>
      <c r="AR13" s="16">
        <v>1669761.2478900005</v>
      </c>
      <c r="AU13" s="62"/>
      <c r="AV13" s="63" t="s">
        <v>2</v>
      </c>
      <c r="AW13" s="63" t="s">
        <v>122</v>
      </c>
      <c r="AX13" s="64"/>
    </row>
    <row r="14" spans="1:50" ht="21">
      <c r="A14" s="13">
        <v>2</v>
      </c>
      <c r="B14" s="32" t="s">
        <v>39</v>
      </c>
      <c r="C14" s="15">
        <v>5935786.91</v>
      </c>
      <c r="D14" s="15">
        <v>4675930.15</v>
      </c>
      <c r="E14" s="15">
        <v>2508074</v>
      </c>
      <c r="F14" s="15">
        <v>3787262.03287</v>
      </c>
      <c r="G14" s="15">
        <v>3152886.881889999</v>
      </c>
      <c r="H14" s="15">
        <v>9670194.07</v>
      </c>
      <c r="I14" s="15">
        <v>1008400.41776</v>
      </c>
      <c r="J14" s="15">
        <v>88324</v>
      </c>
      <c r="K14" s="15">
        <v>198262.85963999998</v>
      </c>
      <c r="L14" s="15">
        <v>414712.87308</v>
      </c>
      <c r="M14" s="15">
        <v>289346.54403</v>
      </c>
      <c r="N14" s="15">
        <v>2751453.59177</v>
      </c>
      <c r="O14" s="15">
        <v>389310.763</v>
      </c>
      <c r="P14" s="15">
        <v>187359</v>
      </c>
      <c r="Q14" s="15">
        <v>333549.46116999997</v>
      </c>
      <c r="R14" s="15">
        <v>256904.97</v>
      </c>
      <c r="S14" s="15">
        <v>228355.18701000002</v>
      </c>
      <c r="T14" s="15">
        <v>934929.52758</v>
      </c>
      <c r="U14" s="15">
        <v>89978.87477</v>
      </c>
      <c r="V14" s="15">
        <v>206000</v>
      </c>
      <c r="W14" s="15">
        <v>343496.684</v>
      </c>
      <c r="X14" s="15">
        <v>400123.56</v>
      </c>
      <c r="Y14" s="15">
        <v>860507.9643700001</v>
      </c>
      <c r="Z14" s="15">
        <v>2788970.47674</v>
      </c>
      <c r="AA14" s="15">
        <v>345358.5576400001</v>
      </c>
      <c r="AB14" s="15">
        <v>402324.12029000005</v>
      </c>
      <c r="AC14" s="15">
        <v>324855.02921000007</v>
      </c>
      <c r="AD14" s="15">
        <v>1484048.9774299997</v>
      </c>
      <c r="AE14" s="15">
        <v>156702.4412</v>
      </c>
      <c r="AF14" s="15">
        <v>676663.50176</v>
      </c>
      <c r="AG14" s="15">
        <v>256932.77137</v>
      </c>
      <c r="AH14" s="15">
        <v>734582.49</v>
      </c>
      <c r="AI14" s="15">
        <v>4296155.8634</v>
      </c>
      <c r="AJ14" s="15">
        <v>68760.096</v>
      </c>
      <c r="AK14" s="15">
        <v>206500</v>
      </c>
      <c r="AL14" s="15">
        <v>726394.21</v>
      </c>
      <c r="AM14" s="15">
        <v>916037</v>
      </c>
      <c r="AN14" s="15">
        <v>83718.94403</v>
      </c>
      <c r="AO14" s="15">
        <v>95915.43893</v>
      </c>
      <c r="AP14" s="15">
        <v>38010.75</v>
      </c>
      <c r="AQ14" s="15">
        <v>118332.22</v>
      </c>
      <c r="AR14" s="16">
        <v>52431413.21094</v>
      </c>
      <c r="AU14" s="63" t="s">
        <v>110</v>
      </c>
      <c r="AV14" s="63" t="s">
        <v>111</v>
      </c>
      <c r="AW14" s="65">
        <f>AR9</f>
        <v>8673657.028066345</v>
      </c>
      <c r="AX14" s="64"/>
    </row>
    <row r="15" spans="1:50" ht="15" customHeight="1">
      <c r="A15" s="17"/>
      <c r="B15" s="18" t="s">
        <v>40</v>
      </c>
      <c r="C15" s="19">
        <v>0</v>
      </c>
      <c r="D15" s="19">
        <v>0</v>
      </c>
      <c r="E15" s="19">
        <v>4674</v>
      </c>
      <c r="F15" s="19">
        <v>5772.651</v>
      </c>
      <c r="G15" s="19">
        <v>6000</v>
      </c>
      <c r="H15" s="19">
        <v>6080.25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12000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56611.669200000004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6">
        <v>91138.5702</v>
      </c>
      <c r="AU15" s="62"/>
      <c r="AV15" s="63" t="s">
        <v>112</v>
      </c>
      <c r="AW15" s="65">
        <f>AR17</f>
        <v>24095302.907495</v>
      </c>
      <c r="AX15" s="64"/>
    </row>
    <row r="16" spans="1:59" ht="21">
      <c r="A16" s="17"/>
      <c r="B16" s="18" t="s">
        <v>41</v>
      </c>
      <c r="C16" s="19">
        <v>5935786.91</v>
      </c>
      <c r="D16" s="19">
        <v>4675930.15</v>
      </c>
      <c r="E16" s="19">
        <v>2503400</v>
      </c>
      <c r="F16" s="19">
        <v>3781489.38187</v>
      </c>
      <c r="G16" s="19">
        <v>3146886.881889999</v>
      </c>
      <c r="H16" s="19">
        <v>9664113.82</v>
      </c>
      <c r="I16" s="19">
        <v>1008400.41776</v>
      </c>
      <c r="J16" s="19">
        <v>88324</v>
      </c>
      <c r="K16" s="19">
        <v>198262.85963999998</v>
      </c>
      <c r="L16" s="19">
        <v>414712.87308</v>
      </c>
      <c r="M16" s="19">
        <v>289346.54403</v>
      </c>
      <c r="N16" s="19">
        <v>2751453.59177</v>
      </c>
      <c r="O16" s="19">
        <v>389310.763</v>
      </c>
      <c r="P16" s="19">
        <v>187359</v>
      </c>
      <c r="Q16" s="19">
        <v>333549.46116999997</v>
      </c>
      <c r="R16" s="19">
        <v>256904.97</v>
      </c>
      <c r="S16" s="19">
        <v>228355.18701000002</v>
      </c>
      <c r="T16" s="19">
        <v>934929.52758</v>
      </c>
      <c r="U16" s="19">
        <v>89978.87477</v>
      </c>
      <c r="V16" s="19">
        <v>206000</v>
      </c>
      <c r="W16" s="19">
        <v>331496.684</v>
      </c>
      <c r="X16" s="19">
        <v>400123.56</v>
      </c>
      <c r="Y16" s="19">
        <v>860507.9643700001</v>
      </c>
      <c r="Z16" s="19">
        <v>2788970.47674</v>
      </c>
      <c r="AA16" s="19">
        <v>345358.5576400001</v>
      </c>
      <c r="AB16" s="19">
        <v>402324.12029000005</v>
      </c>
      <c r="AC16" s="19">
        <v>324855.02921000007</v>
      </c>
      <c r="AD16" s="19">
        <v>1484048.9774299997</v>
      </c>
      <c r="AE16" s="19">
        <v>156702.4412</v>
      </c>
      <c r="AF16" s="19">
        <v>676663.50176</v>
      </c>
      <c r="AG16" s="19">
        <v>256932.77137</v>
      </c>
      <c r="AH16" s="19">
        <v>734582.49</v>
      </c>
      <c r="AI16" s="19">
        <v>4239544.1942</v>
      </c>
      <c r="AJ16" s="19">
        <v>68760.096</v>
      </c>
      <c r="AK16" s="19">
        <v>206500</v>
      </c>
      <c r="AL16" s="19">
        <v>726394.21</v>
      </c>
      <c r="AM16" s="19">
        <v>916037</v>
      </c>
      <c r="AN16" s="19">
        <v>83718.94403</v>
      </c>
      <c r="AO16" s="19">
        <v>95915.43893</v>
      </c>
      <c r="AP16" s="19">
        <v>38010.75</v>
      </c>
      <c r="AQ16" s="19">
        <v>118332.22</v>
      </c>
      <c r="AR16" s="16">
        <v>52340274.64074001</v>
      </c>
      <c r="AU16" s="62"/>
      <c r="AV16" s="63" t="s">
        <v>113</v>
      </c>
      <c r="AW16" s="65">
        <f>AR14</f>
        <v>52431413.21094</v>
      </c>
      <c r="AX16" s="64"/>
      <c r="BG16" s="3">
        <f>39715/2</f>
        <v>19857.5</v>
      </c>
    </row>
    <row r="17" spans="1:50" ht="15" customHeight="1">
      <c r="A17" s="33">
        <v>3</v>
      </c>
      <c r="B17" s="34" t="s">
        <v>42</v>
      </c>
      <c r="C17" s="16">
        <v>4272711.011655</v>
      </c>
      <c r="D17" s="16">
        <v>0</v>
      </c>
      <c r="E17" s="16">
        <v>1163489</v>
      </c>
      <c r="F17" s="16">
        <v>6929533.65833</v>
      </c>
      <c r="G17" s="16">
        <v>3042111.4349999996</v>
      </c>
      <c r="H17" s="16">
        <v>0</v>
      </c>
      <c r="I17" s="16">
        <v>810895.24401</v>
      </c>
      <c r="J17" s="16">
        <v>47922</v>
      </c>
      <c r="K17" s="16">
        <v>62044.418</v>
      </c>
      <c r="L17" s="16">
        <v>328117.1185</v>
      </c>
      <c r="M17" s="16">
        <v>293289.17</v>
      </c>
      <c r="N17" s="16">
        <v>0</v>
      </c>
      <c r="O17" s="16">
        <v>114402.43506000002</v>
      </c>
      <c r="P17" s="16">
        <v>209255</v>
      </c>
      <c r="Q17" s="16">
        <v>85700.45924</v>
      </c>
      <c r="R17" s="16">
        <v>79759.96</v>
      </c>
      <c r="S17" s="16">
        <v>135963.53397</v>
      </c>
      <c r="T17" s="16">
        <v>397656.10547</v>
      </c>
      <c r="U17" s="16">
        <v>53549.00463</v>
      </c>
      <c r="V17" s="16">
        <v>36921.67249</v>
      </c>
      <c r="W17" s="16">
        <v>84527.351</v>
      </c>
      <c r="X17" s="16">
        <v>58600.74</v>
      </c>
      <c r="Y17" s="16">
        <v>192734.64206</v>
      </c>
      <c r="Z17" s="16">
        <v>1835588.48517</v>
      </c>
      <c r="AA17" s="16">
        <v>81599.35272</v>
      </c>
      <c r="AB17" s="16">
        <v>481004.28900000005</v>
      </c>
      <c r="AC17" s="16">
        <v>139304.40440000003</v>
      </c>
      <c r="AD17" s="16">
        <v>247882.47703</v>
      </c>
      <c r="AE17" s="16">
        <v>63883.7363</v>
      </c>
      <c r="AF17" s="16">
        <v>0</v>
      </c>
      <c r="AG17" s="16">
        <v>158854.644</v>
      </c>
      <c r="AH17" s="16">
        <v>102529.91</v>
      </c>
      <c r="AI17" s="16">
        <v>1819314.41073</v>
      </c>
      <c r="AJ17" s="16">
        <v>9452.872</v>
      </c>
      <c r="AK17" s="16">
        <v>44951.7</v>
      </c>
      <c r="AL17" s="16">
        <v>128312.71</v>
      </c>
      <c r="AM17" s="16">
        <v>550004</v>
      </c>
      <c r="AN17" s="16">
        <v>6481.80773</v>
      </c>
      <c r="AO17" s="16">
        <v>3606.8529999999996</v>
      </c>
      <c r="AP17" s="15">
        <v>6711.43</v>
      </c>
      <c r="AQ17" s="15">
        <v>16635.865999999998</v>
      </c>
      <c r="AR17" s="16">
        <v>24095302.907495</v>
      </c>
      <c r="AU17" s="62"/>
      <c r="AV17" s="63" t="s">
        <v>114</v>
      </c>
      <c r="AW17" s="65">
        <f>AR25+AR26+AR39-AR79</f>
        <v>7200055.061766674</v>
      </c>
      <c r="AX17" s="64"/>
    </row>
    <row r="18" spans="1:50" ht="21">
      <c r="A18" s="35"/>
      <c r="B18" s="36" t="s">
        <v>43</v>
      </c>
      <c r="C18" s="21">
        <v>2462606.86689</v>
      </c>
      <c r="D18" s="21">
        <v>0</v>
      </c>
      <c r="E18" s="21">
        <v>705724</v>
      </c>
      <c r="F18" s="21">
        <v>1008378.66554</v>
      </c>
      <c r="G18" s="21">
        <v>1092425.486</v>
      </c>
      <c r="H18" s="21">
        <v>0</v>
      </c>
      <c r="I18" s="21">
        <v>176346.57001</v>
      </c>
      <c r="J18" s="21">
        <v>24762</v>
      </c>
      <c r="K18" s="21">
        <v>16858.022</v>
      </c>
      <c r="L18" s="21">
        <v>99531.728</v>
      </c>
      <c r="M18" s="21">
        <v>36695.466</v>
      </c>
      <c r="N18" s="21">
        <v>0</v>
      </c>
      <c r="O18" s="21">
        <v>94587.039</v>
      </c>
      <c r="P18" s="21">
        <v>66447</v>
      </c>
      <c r="Q18" s="21">
        <v>38175.244889999994</v>
      </c>
      <c r="R18" s="21">
        <v>49533.89</v>
      </c>
      <c r="S18" s="21">
        <v>48758.255</v>
      </c>
      <c r="T18" s="21">
        <v>138213.28024000002</v>
      </c>
      <c r="U18" s="21">
        <v>45252.19902</v>
      </c>
      <c r="V18" s="21">
        <v>15566.46694</v>
      </c>
      <c r="W18" s="21">
        <v>62831.386</v>
      </c>
      <c r="X18" s="21">
        <v>27616.97</v>
      </c>
      <c r="Y18" s="21">
        <v>54301.69931</v>
      </c>
      <c r="Z18" s="21">
        <v>524571.808</v>
      </c>
      <c r="AA18" s="21">
        <v>15460.79948</v>
      </c>
      <c r="AB18" s="21">
        <v>212991.374</v>
      </c>
      <c r="AC18" s="21">
        <v>60266.121140000025</v>
      </c>
      <c r="AD18" s="21">
        <v>71159.77948</v>
      </c>
      <c r="AE18" s="21">
        <v>12485.6173</v>
      </c>
      <c r="AF18" s="21">
        <v>0</v>
      </c>
      <c r="AG18" s="21">
        <v>121083.684</v>
      </c>
      <c r="AH18" s="21">
        <v>21689.92</v>
      </c>
      <c r="AI18" s="21">
        <v>1151105.23583</v>
      </c>
      <c r="AJ18" s="21">
        <v>3958.88</v>
      </c>
      <c r="AK18" s="21">
        <v>21584.48</v>
      </c>
      <c r="AL18" s="21">
        <v>54095.2</v>
      </c>
      <c r="AM18" s="21">
        <v>200867</v>
      </c>
      <c r="AN18" s="21">
        <v>1114.009</v>
      </c>
      <c r="AO18" s="21">
        <v>853.491</v>
      </c>
      <c r="AP18" s="21">
        <v>1128.98</v>
      </c>
      <c r="AQ18" s="21">
        <v>2026.709</v>
      </c>
      <c r="AR18" s="16">
        <v>8741055.32307</v>
      </c>
      <c r="AU18" s="62"/>
      <c r="AV18" s="63" t="s">
        <v>115</v>
      </c>
      <c r="AW18" s="65">
        <f>AR40</f>
        <v>3306252.6271786145</v>
      </c>
      <c r="AX18" s="64"/>
    </row>
    <row r="19" spans="1:50" ht="15" customHeight="1">
      <c r="A19" s="17"/>
      <c r="B19" s="37" t="s">
        <v>44</v>
      </c>
      <c r="C19" s="23">
        <v>882608.364885</v>
      </c>
      <c r="D19" s="23">
        <v>0</v>
      </c>
      <c r="E19" s="23">
        <v>457765</v>
      </c>
      <c r="F19" s="23">
        <v>1414566.04648</v>
      </c>
      <c r="G19" s="23">
        <v>351287.701</v>
      </c>
      <c r="H19" s="23">
        <v>0</v>
      </c>
      <c r="I19" s="23">
        <v>634548.674</v>
      </c>
      <c r="J19" s="23">
        <v>23160</v>
      </c>
      <c r="K19" s="23">
        <v>42079.329</v>
      </c>
      <c r="L19" s="23">
        <v>228585.3905</v>
      </c>
      <c r="M19" s="23">
        <v>49650.657</v>
      </c>
      <c r="N19" s="23">
        <v>0</v>
      </c>
      <c r="O19" s="23">
        <v>19643.80706</v>
      </c>
      <c r="P19" s="23">
        <v>50060</v>
      </c>
      <c r="Q19" s="23">
        <v>25427.61153</v>
      </c>
      <c r="R19" s="23">
        <v>30226.07</v>
      </c>
      <c r="S19" s="23">
        <v>37566.22797</v>
      </c>
      <c r="T19" s="23">
        <v>129773.32695999999</v>
      </c>
      <c r="U19" s="23">
        <v>7494.48114</v>
      </c>
      <c r="V19" s="23">
        <v>9143.6797</v>
      </c>
      <c r="W19" s="23">
        <v>21695.965</v>
      </c>
      <c r="X19" s="23">
        <v>24651.92</v>
      </c>
      <c r="Y19" s="23">
        <v>135366.28275</v>
      </c>
      <c r="Z19" s="23">
        <v>1311016.67717</v>
      </c>
      <c r="AA19" s="23">
        <v>53087.54621</v>
      </c>
      <c r="AB19" s="23">
        <v>184823.813</v>
      </c>
      <c r="AC19" s="23">
        <v>25735.576999999997</v>
      </c>
      <c r="AD19" s="23">
        <v>92941.78507000001</v>
      </c>
      <c r="AE19" s="23">
        <v>13825.9862</v>
      </c>
      <c r="AF19" s="23">
        <v>0</v>
      </c>
      <c r="AG19" s="23">
        <v>36373.699</v>
      </c>
      <c r="AH19" s="23">
        <v>46543.38</v>
      </c>
      <c r="AI19" s="23">
        <v>668209.1749</v>
      </c>
      <c r="AJ19" s="23">
        <v>5493.992</v>
      </c>
      <c r="AK19" s="23">
        <v>13103.03</v>
      </c>
      <c r="AL19" s="23">
        <v>74217.51</v>
      </c>
      <c r="AM19" s="23">
        <v>73078</v>
      </c>
      <c r="AN19" s="23">
        <v>5367.79873</v>
      </c>
      <c r="AO19" s="23">
        <v>1331.316</v>
      </c>
      <c r="AP19" s="23">
        <v>5582.45</v>
      </c>
      <c r="AQ19" s="23">
        <v>14609.157</v>
      </c>
      <c r="AR19" s="16">
        <v>7200641.427255</v>
      </c>
      <c r="AU19" s="62"/>
      <c r="AV19" s="63" t="s">
        <v>116</v>
      </c>
      <c r="AW19" s="65">
        <f>SUM(AW14:AW18)</f>
        <v>95706680.83544663</v>
      </c>
      <c r="AX19" s="64"/>
    </row>
    <row r="20" spans="1:50" ht="21">
      <c r="A20" s="17"/>
      <c r="B20" s="37" t="s">
        <v>45</v>
      </c>
      <c r="C20" s="23">
        <v>134707.79869</v>
      </c>
      <c r="D20" s="23">
        <v>0</v>
      </c>
      <c r="E20" s="23">
        <v>0</v>
      </c>
      <c r="F20" s="23">
        <v>0</v>
      </c>
      <c r="G20" s="23">
        <v>1598398.248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186909.689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49639.051</v>
      </c>
      <c r="T20" s="23">
        <v>123968.54211</v>
      </c>
      <c r="U20" s="23">
        <v>0</v>
      </c>
      <c r="V20" s="23">
        <v>11223.375</v>
      </c>
      <c r="W20" s="23">
        <v>0</v>
      </c>
      <c r="X20" s="23">
        <v>3955.8</v>
      </c>
      <c r="Y20" s="23">
        <v>0</v>
      </c>
      <c r="Z20" s="23">
        <v>0</v>
      </c>
      <c r="AA20" s="23">
        <v>13051.007029999999</v>
      </c>
      <c r="AB20" s="23">
        <v>83189.102</v>
      </c>
      <c r="AC20" s="23">
        <v>42659.18738</v>
      </c>
      <c r="AD20" s="23">
        <v>83780.91248000001</v>
      </c>
      <c r="AE20" s="23">
        <v>37572.1328</v>
      </c>
      <c r="AF20" s="23">
        <v>0</v>
      </c>
      <c r="AG20" s="23">
        <v>0</v>
      </c>
      <c r="AH20" s="23">
        <v>34296.61</v>
      </c>
      <c r="AI20" s="23">
        <v>0</v>
      </c>
      <c r="AJ20" s="23">
        <v>0</v>
      </c>
      <c r="AK20" s="23">
        <v>10264.19</v>
      </c>
      <c r="AL20" s="23">
        <v>0</v>
      </c>
      <c r="AM20" s="23">
        <v>237639</v>
      </c>
      <c r="AN20" s="23">
        <v>0</v>
      </c>
      <c r="AO20" s="23">
        <v>1380.1</v>
      </c>
      <c r="AP20" s="23">
        <v>0</v>
      </c>
      <c r="AQ20" s="23">
        <v>0</v>
      </c>
      <c r="AR20" s="16">
        <v>2652634.7454899997</v>
      </c>
      <c r="AU20" s="62"/>
      <c r="AV20" s="63"/>
      <c r="AW20" s="65"/>
      <c r="AX20" s="64"/>
    </row>
    <row r="21" spans="1:50" ht="15" customHeight="1">
      <c r="A21" s="17"/>
      <c r="B21" s="37" t="s">
        <v>46</v>
      </c>
      <c r="C21" s="23">
        <v>792787.9811900001</v>
      </c>
      <c r="D21" s="23">
        <v>0</v>
      </c>
      <c r="E21" s="23">
        <v>0</v>
      </c>
      <c r="F21" s="23">
        <v>619527.4875400001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16">
        <v>1412315.4687300003</v>
      </c>
      <c r="AU21" s="63" t="s">
        <v>117</v>
      </c>
      <c r="AV21" s="63" t="s">
        <v>118</v>
      </c>
      <c r="AW21" s="65">
        <f>AR42+AR43+AR49</f>
        <v>11073225.212839</v>
      </c>
      <c r="AX21" s="64"/>
    </row>
    <row r="22" spans="1:50" ht="21">
      <c r="A22" s="17"/>
      <c r="B22" s="37" t="s">
        <v>47</v>
      </c>
      <c r="C22" s="23">
        <v>686827.7337000001</v>
      </c>
      <c r="D22" s="23">
        <v>0</v>
      </c>
      <c r="E22" s="23">
        <v>0</v>
      </c>
      <c r="F22" s="23">
        <v>610853.3395400001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16">
        <v>1297681.0732400003</v>
      </c>
      <c r="AU22" s="62"/>
      <c r="AV22" s="63" t="s">
        <v>119</v>
      </c>
      <c r="AW22" s="65">
        <f>AR50+AR55</f>
        <v>2843545.4127150006</v>
      </c>
      <c r="AX22" s="64"/>
    </row>
    <row r="23" spans="1:50" ht="15" customHeight="1">
      <c r="A23" s="17"/>
      <c r="B23" s="37" t="s">
        <v>48</v>
      </c>
      <c r="C23" s="23">
        <v>105960.24749</v>
      </c>
      <c r="D23" s="23">
        <v>0</v>
      </c>
      <c r="E23" s="23">
        <v>0</v>
      </c>
      <c r="F23" s="23">
        <v>8674.148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16">
        <v>114634.39549</v>
      </c>
      <c r="AU23" s="62"/>
      <c r="AV23" s="63" t="s">
        <v>3</v>
      </c>
      <c r="AW23" s="65">
        <f>AR58</f>
        <v>77232892.10032</v>
      </c>
      <c r="AX23" s="64"/>
    </row>
    <row r="24" spans="1:50" ht="21">
      <c r="A24" s="28"/>
      <c r="B24" s="38" t="s">
        <v>49</v>
      </c>
      <c r="C24" s="29">
        <v>0</v>
      </c>
      <c r="D24" s="29">
        <v>0</v>
      </c>
      <c r="E24" s="29">
        <v>0</v>
      </c>
      <c r="F24" s="29">
        <v>3887061.45877</v>
      </c>
      <c r="G24" s="29">
        <v>0</v>
      </c>
      <c r="H24" s="29">
        <v>0</v>
      </c>
      <c r="I24" s="29">
        <v>0</v>
      </c>
      <c r="J24" s="29">
        <v>0</v>
      </c>
      <c r="K24" s="29">
        <v>3107.067</v>
      </c>
      <c r="L24" s="29">
        <v>0</v>
      </c>
      <c r="M24" s="29">
        <v>20033.358</v>
      </c>
      <c r="N24" s="29">
        <v>0</v>
      </c>
      <c r="O24" s="29">
        <v>171.589</v>
      </c>
      <c r="P24" s="29">
        <v>92748</v>
      </c>
      <c r="Q24" s="29">
        <v>22097.60282</v>
      </c>
      <c r="R24" s="29">
        <v>0</v>
      </c>
      <c r="S24" s="29">
        <v>0</v>
      </c>
      <c r="T24" s="29">
        <v>5700.95616</v>
      </c>
      <c r="U24" s="29">
        <v>802.32447</v>
      </c>
      <c r="V24" s="29">
        <v>988.1508499999999</v>
      </c>
      <c r="W24" s="29">
        <v>0</v>
      </c>
      <c r="X24" s="29">
        <v>2376.05</v>
      </c>
      <c r="Y24" s="29">
        <v>3066.66</v>
      </c>
      <c r="Z24" s="29">
        <v>0</v>
      </c>
      <c r="AA24" s="29">
        <v>0</v>
      </c>
      <c r="AB24" s="29">
        <v>0</v>
      </c>
      <c r="AC24" s="29">
        <v>10643.51888</v>
      </c>
      <c r="AD24" s="29">
        <v>0</v>
      </c>
      <c r="AE24" s="29">
        <v>0</v>
      </c>
      <c r="AF24" s="29">
        <v>0</v>
      </c>
      <c r="AG24" s="29">
        <v>1397.261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38420</v>
      </c>
      <c r="AN24" s="29">
        <v>0</v>
      </c>
      <c r="AO24" s="29">
        <v>41.946000000000005</v>
      </c>
      <c r="AP24" s="23">
        <v>0</v>
      </c>
      <c r="AQ24" s="23">
        <v>0</v>
      </c>
      <c r="AR24" s="16">
        <v>4088655.9429499996</v>
      </c>
      <c r="AU24" s="62"/>
      <c r="AV24" s="63" t="s">
        <v>120</v>
      </c>
      <c r="AW24" s="65">
        <f>AR61+AR68+AR77+AR78</f>
        <v>4546164.478206455</v>
      </c>
      <c r="AX24" s="64"/>
    </row>
    <row r="25" spans="1:50" ht="15" customHeight="1">
      <c r="A25" s="17">
        <v>4</v>
      </c>
      <c r="B25" s="39" t="s">
        <v>50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3.071</v>
      </c>
      <c r="AK25" s="29">
        <v>0</v>
      </c>
      <c r="AL25" s="29">
        <v>752.25</v>
      </c>
      <c r="AM25" s="29">
        <v>0</v>
      </c>
      <c r="AN25" s="29">
        <v>0</v>
      </c>
      <c r="AO25" s="29">
        <v>0</v>
      </c>
      <c r="AP25" s="40">
        <v>0</v>
      </c>
      <c r="AQ25" s="40">
        <v>0</v>
      </c>
      <c r="AR25" s="16">
        <v>755.321</v>
      </c>
      <c r="AU25" s="62"/>
      <c r="AV25" s="63" t="s">
        <v>121</v>
      </c>
      <c r="AW25" s="65">
        <f>AR80</f>
        <v>10853.60167</v>
      </c>
      <c r="AX25" s="64"/>
    </row>
    <row r="26" spans="1:50" ht="21">
      <c r="A26" s="13">
        <v>5</v>
      </c>
      <c r="B26" s="32" t="s">
        <v>51</v>
      </c>
      <c r="C26" s="15">
        <v>611867.5083450008</v>
      </c>
      <c r="D26" s="15">
        <v>198256.4</v>
      </c>
      <c r="E26" s="15">
        <v>273755</v>
      </c>
      <c r="F26" s="15">
        <v>566985.3922828999</v>
      </c>
      <c r="G26" s="15">
        <v>712448.2548508191</v>
      </c>
      <c r="H26" s="15">
        <v>1219079.57</v>
      </c>
      <c r="I26" s="15">
        <v>317089.5888</v>
      </c>
      <c r="J26" s="15">
        <v>33041</v>
      </c>
      <c r="K26" s="15">
        <v>16244.020710000003</v>
      </c>
      <c r="L26" s="15">
        <v>77028.03926</v>
      </c>
      <c r="M26" s="15">
        <v>47701.606470090905</v>
      </c>
      <c r="N26" s="15">
        <v>73260.18554090908</v>
      </c>
      <c r="O26" s="15">
        <v>30696.738569999998</v>
      </c>
      <c r="P26" s="15">
        <v>43308</v>
      </c>
      <c r="Q26" s="15">
        <v>30628.745880000002</v>
      </c>
      <c r="R26" s="15">
        <v>13424.98</v>
      </c>
      <c r="S26" s="15">
        <v>39735.10881818182</v>
      </c>
      <c r="T26" s="15">
        <v>46396.56505818182</v>
      </c>
      <c r="U26" s="15">
        <v>11252.223440909089</v>
      </c>
      <c r="V26" s="15">
        <v>35001.41604727272</v>
      </c>
      <c r="W26" s="15">
        <v>2487.889</v>
      </c>
      <c r="X26" s="15">
        <v>26584.21</v>
      </c>
      <c r="Y26" s="15">
        <v>50141.80203</v>
      </c>
      <c r="Z26" s="15">
        <v>118960.83884399998</v>
      </c>
      <c r="AA26" s="15">
        <v>27834.90864090909</v>
      </c>
      <c r="AB26" s="15">
        <v>90304.37282</v>
      </c>
      <c r="AC26" s="15">
        <v>18283.508304545456</v>
      </c>
      <c r="AD26" s="15">
        <v>107027.06115545455</v>
      </c>
      <c r="AE26" s="15">
        <v>8509.588800000001</v>
      </c>
      <c r="AF26" s="15">
        <v>17136.73180727273</v>
      </c>
      <c r="AG26" s="15">
        <v>45916.2154</v>
      </c>
      <c r="AH26" s="15">
        <v>59232.45</v>
      </c>
      <c r="AI26" s="15">
        <v>1888966.1854922245</v>
      </c>
      <c r="AJ26" s="15">
        <v>2715.02761</v>
      </c>
      <c r="AK26" s="15">
        <v>7310.21</v>
      </c>
      <c r="AL26" s="15">
        <v>40207.22</v>
      </c>
      <c r="AM26" s="15">
        <v>288572</v>
      </c>
      <c r="AN26" s="15">
        <v>2741.9276499999996</v>
      </c>
      <c r="AO26" s="15">
        <v>2791.47537</v>
      </c>
      <c r="AP26" s="15">
        <v>1119.67</v>
      </c>
      <c r="AQ26" s="15">
        <v>4447.95748</v>
      </c>
      <c r="AR26" s="16">
        <v>7208491.594478674</v>
      </c>
      <c r="AU26" s="62"/>
      <c r="AV26" s="63" t="s">
        <v>116</v>
      </c>
      <c r="AW26" s="65">
        <f>SUM(AW21:AW25)</f>
        <v>95706680.80575044</v>
      </c>
      <c r="AX26" s="64"/>
    </row>
    <row r="27" spans="1:44" ht="15" customHeight="1">
      <c r="A27" s="41"/>
      <c r="B27" s="42" t="s">
        <v>52</v>
      </c>
      <c r="C27" s="22">
        <v>34741.7162930882</v>
      </c>
      <c r="D27" s="22">
        <v>10834.11</v>
      </c>
      <c r="E27" s="22">
        <v>101746</v>
      </c>
      <c r="F27" s="22">
        <v>24133.93086</v>
      </c>
      <c r="G27" s="22">
        <v>5142.13639</v>
      </c>
      <c r="H27" s="22">
        <v>9431.39</v>
      </c>
      <c r="I27" s="22">
        <v>2044.56653</v>
      </c>
      <c r="J27" s="22">
        <v>569</v>
      </c>
      <c r="K27" s="22">
        <v>227.85816999999997</v>
      </c>
      <c r="L27" s="22">
        <v>357.441</v>
      </c>
      <c r="M27" s="22">
        <v>1108.05317</v>
      </c>
      <c r="N27" s="22">
        <v>0</v>
      </c>
      <c r="O27" s="22">
        <v>0</v>
      </c>
      <c r="P27" s="22">
        <v>1055</v>
      </c>
      <c r="Q27" s="22">
        <v>417.92687</v>
      </c>
      <c r="R27" s="22">
        <v>0</v>
      </c>
      <c r="S27" s="22">
        <v>177.705</v>
      </c>
      <c r="T27" s="22">
        <v>163.48497</v>
      </c>
      <c r="U27" s="22">
        <v>677.3795700000001</v>
      </c>
      <c r="V27" s="22">
        <v>7564.389</v>
      </c>
      <c r="W27" s="22">
        <v>242.635</v>
      </c>
      <c r="X27" s="22">
        <v>509.18</v>
      </c>
      <c r="Y27" s="22">
        <v>169.652</v>
      </c>
      <c r="Z27" s="22">
        <v>17202.417289999983</v>
      </c>
      <c r="AA27" s="22">
        <v>670.9178</v>
      </c>
      <c r="AB27" s="22">
        <v>0</v>
      </c>
      <c r="AC27" s="22">
        <v>574.0257300000001</v>
      </c>
      <c r="AD27" s="22">
        <v>516.96122</v>
      </c>
      <c r="AE27" s="22">
        <v>67.95783999999999</v>
      </c>
      <c r="AF27" s="22">
        <v>426.60203</v>
      </c>
      <c r="AG27" s="22">
        <v>0</v>
      </c>
      <c r="AH27" s="22">
        <v>267.15</v>
      </c>
      <c r="AI27" s="22">
        <v>18563.379530000002</v>
      </c>
      <c r="AJ27" s="22">
        <v>48.009</v>
      </c>
      <c r="AK27" s="22">
        <v>299.01</v>
      </c>
      <c r="AL27" s="22">
        <v>206.43</v>
      </c>
      <c r="AM27" s="22">
        <v>14454</v>
      </c>
      <c r="AN27" s="22">
        <v>169.04</v>
      </c>
      <c r="AO27" s="22">
        <v>152.69716</v>
      </c>
      <c r="AP27" s="22">
        <v>0</v>
      </c>
      <c r="AQ27" s="22">
        <v>263.39334</v>
      </c>
      <c r="AR27" s="16">
        <v>255195.54576308813</v>
      </c>
    </row>
    <row r="28" spans="1:44" ht="14.25">
      <c r="A28" s="41"/>
      <c r="B28" s="42" t="s">
        <v>53</v>
      </c>
      <c r="C28" s="22">
        <v>246698.27</v>
      </c>
      <c r="D28" s="22">
        <v>17607.3</v>
      </c>
      <c r="E28" s="22">
        <v>20869</v>
      </c>
      <c r="F28" s="22">
        <v>0</v>
      </c>
      <c r="G28" s="22">
        <v>297265.917403</v>
      </c>
      <c r="H28" s="22">
        <v>5253.19</v>
      </c>
      <c r="I28" s="22">
        <v>27886.94</v>
      </c>
      <c r="J28" s="22">
        <v>382</v>
      </c>
      <c r="K28" s="22">
        <v>734.678</v>
      </c>
      <c r="L28" s="22">
        <v>6571.287</v>
      </c>
      <c r="M28" s="22">
        <v>970.2</v>
      </c>
      <c r="N28" s="22">
        <v>935.57</v>
      </c>
      <c r="O28" s="22">
        <v>729.1</v>
      </c>
      <c r="P28" s="22">
        <v>929</v>
      </c>
      <c r="Q28" s="22">
        <v>247.487</v>
      </c>
      <c r="R28" s="22">
        <v>0</v>
      </c>
      <c r="S28" s="22">
        <v>405.388</v>
      </c>
      <c r="T28" s="22">
        <v>0</v>
      </c>
      <c r="U28" s="22">
        <v>330.45509000000004</v>
      </c>
      <c r="V28" s="22">
        <v>0</v>
      </c>
      <c r="W28" s="22">
        <v>0</v>
      </c>
      <c r="X28" s="22">
        <v>0</v>
      </c>
      <c r="Y28" s="22">
        <v>75.168</v>
      </c>
      <c r="Z28" s="22">
        <v>0</v>
      </c>
      <c r="AA28" s="22">
        <v>0</v>
      </c>
      <c r="AB28" s="22">
        <v>7431.48775</v>
      </c>
      <c r="AC28" s="22">
        <v>0</v>
      </c>
      <c r="AD28" s="22">
        <v>1645.109</v>
      </c>
      <c r="AE28" s="22">
        <v>0</v>
      </c>
      <c r="AF28" s="22">
        <v>277.2</v>
      </c>
      <c r="AG28" s="22">
        <v>1366.40022</v>
      </c>
      <c r="AH28" s="22">
        <v>0</v>
      </c>
      <c r="AI28" s="22">
        <v>702121.973</v>
      </c>
      <c r="AJ28" s="22">
        <v>0</v>
      </c>
      <c r="AK28" s="22">
        <v>133.7</v>
      </c>
      <c r="AL28" s="22">
        <v>431.35</v>
      </c>
      <c r="AM28" s="22">
        <v>56318</v>
      </c>
      <c r="AN28" s="22">
        <v>0</v>
      </c>
      <c r="AO28" s="22">
        <v>0</v>
      </c>
      <c r="AP28" s="22">
        <v>0</v>
      </c>
      <c r="AQ28" s="22">
        <v>0</v>
      </c>
      <c r="AR28" s="16">
        <v>1397616.1704629997</v>
      </c>
    </row>
    <row r="29" spans="1:49" ht="15" customHeight="1">
      <c r="A29" s="41"/>
      <c r="B29" s="42" t="s">
        <v>54</v>
      </c>
      <c r="C29" s="22">
        <v>0</v>
      </c>
      <c r="D29" s="22">
        <v>0</v>
      </c>
      <c r="E29" s="22">
        <v>154</v>
      </c>
      <c r="F29" s="22">
        <v>0</v>
      </c>
      <c r="G29" s="22">
        <v>5389.680340000002</v>
      </c>
      <c r="H29" s="22">
        <v>0</v>
      </c>
      <c r="I29" s="22">
        <v>0</v>
      </c>
      <c r="J29" s="22">
        <v>1771</v>
      </c>
      <c r="K29" s="22">
        <v>18.3385</v>
      </c>
      <c r="L29" s="22">
        <v>89.452</v>
      </c>
      <c r="M29" s="22">
        <v>0</v>
      </c>
      <c r="N29" s="22">
        <v>0</v>
      </c>
      <c r="O29" s="22">
        <v>35.796</v>
      </c>
      <c r="P29" s="22">
        <v>0</v>
      </c>
      <c r="Q29" s="22">
        <v>0</v>
      </c>
      <c r="R29" s="22">
        <v>100.74</v>
      </c>
      <c r="S29" s="22">
        <v>0</v>
      </c>
      <c r="T29" s="22">
        <v>0</v>
      </c>
      <c r="U29" s="22">
        <v>0</v>
      </c>
      <c r="V29" s="22">
        <v>139.06176</v>
      </c>
      <c r="W29" s="22">
        <v>25.33</v>
      </c>
      <c r="X29" s="22">
        <v>0</v>
      </c>
      <c r="Y29" s="22">
        <v>197.132</v>
      </c>
      <c r="Z29" s="22">
        <v>2944.014</v>
      </c>
      <c r="AA29" s="22">
        <v>6.616</v>
      </c>
      <c r="AB29" s="22">
        <v>1523.5433</v>
      </c>
      <c r="AC29" s="22">
        <v>0.0004</v>
      </c>
      <c r="AD29" s="22">
        <v>0</v>
      </c>
      <c r="AE29" s="22">
        <v>0</v>
      </c>
      <c r="AF29" s="22">
        <v>0</v>
      </c>
      <c r="AG29" s="22">
        <v>5575.068899999999</v>
      </c>
      <c r="AH29" s="22">
        <v>0</v>
      </c>
      <c r="AI29" s="22">
        <v>142.11305</v>
      </c>
      <c r="AJ29" s="22">
        <v>188.4</v>
      </c>
      <c r="AK29" s="22">
        <v>100.73</v>
      </c>
      <c r="AL29" s="22">
        <v>259.89</v>
      </c>
      <c r="AM29" s="22">
        <v>0</v>
      </c>
      <c r="AN29" s="22">
        <v>178.593</v>
      </c>
      <c r="AO29" s="22">
        <v>83.542</v>
      </c>
      <c r="AP29" s="22">
        <v>0</v>
      </c>
      <c r="AQ29" s="22">
        <v>191.434</v>
      </c>
      <c r="AR29" s="16">
        <v>19114.475250000003</v>
      </c>
      <c r="AW29" s="66">
        <f>AW19-AW26</f>
        <v>0.029696181416511536</v>
      </c>
    </row>
    <row r="30" spans="1:44" ht="14.25">
      <c r="A30" s="41"/>
      <c r="B30" s="42" t="s">
        <v>55</v>
      </c>
      <c r="C30" s="22">
        <v>6550.19</v>
      </c>
      <c r="D30" s="22">
        <v>0</v>
      </c>
      <c r="E30" s="22">
        <v>4131</v>
      </c>
      <c r="F30" s="22">
        <v>0</v>
      </c>
      <c r="G30" s="22">
        <v>6427.311</v>
      </c>
      <c r="H30" s="22">
        <v>61678.71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58.441300000000005</v>
      </c>
      <c r="T30" s="22">
        <v>0</v>
      </c>
      <c r="U30" s="22">
        <v>0</v>
      </c>
      <c r="V30" s="22">
        <v>25</v>
      </c>
      <c r="W30" s="22">
        <v>0</v>
      </c>
      <c r="X30" s="22">
        <v>0</v>
      </c>
      <c r="Y30" s="22">
        <v>43.223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2844.94998</v>
      </c>
      <c r="AH30" s="22">
        <v>0</v>
      </c>
      <c r="AI30" s="22">
        <v>14162.084953951819</v>
      </c>
      <c r="AJ30" s="22">
        <v>0</v>
      </c>
      <c r="AK30" s="22">
        <v>0</v>
      </c>
      <c r="AL30" s="22">
        <v>190.7</v>
      </c>
      <c r="AM30" s="22">
        <v>6930</v>
      </c>
      <c r="AN30" s="22">
        <v>0</v>
      </c>
      <c r="AO30" s="22">
        <v>0</v>
      </c>
      <c r="AP30" s="22">
        <v>0</v>
      </c>
      <c r="AQ30" s="22">
        <v>0</v>
      </c>
      <c r="AR30" s="16">
        <v>103041.61023395183</v>
      </c>
    </row>
    <row r="31" spans="1:44" ht="15" customHeight="1">
      <c r="A31" s="41"/>
      <c r="B31" s="42" t="s">
        <v>56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555.808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16">
        <v>555.808</v>
      </c>
    </row>
    <row r="32" spans="1:44" ht="14.25">
      <c r="A32" s="41"/>
      <c r="B32" s="42" t="s">
        <v>57</v>
      </c>
      <c r="C32" s="22">
        <v>0</v>
      </c>
      <c r="D32" s="22">
        <v>24340.92</v>
      </c>
      <c r="E32" s="22">
        <v>0</v>
      </c>
      <c r="F32" s="22">
        <v>68753.19006289999</v>
      </c>
      <c r="G32" s="22">
        <v>43657.84178945479</v>
      </c>
      <c r="H32" s="22">
        <v>31927.87</v>
      </c>
      <c r="I32" s="22">
        <v>0</v>
      </c>
      <c r="J32" s="22">
        <v>1742</v>
      </c>
      <c r="K32" s="22">
        <v>337.8279</v>
      </c>
      <c r="L32" s="22">
        <v>5354.52472</v>
      </c>
      <c r="M32" s="22">
        <v>3534.698824272725</v>
      </c>
      <c r="N32" s="22">
        <v>7794.125792727267</v>
      </c>
      <c r="O32" s="22">
        <v>4907.814</v>
      </c>
      <c r="P32" s="22">
        <v>0</v>
      </c>
      <c r="Q32" s="22">
        <v>1619.94</v>
      </c>
      <c r="R32" s="22">
        <v>0</v>
      </c>
      <c r="S32" s="22">
        <v>2574.775614545455</v>
      </c>
      <c r="T32" s="22">
        <v>8920.884508181816</v>
      </c>
      <c r="U32" s="22">
        <v>536.0970327272724</v>
      </c>
      <c r="V32" s="22">
        <v>1273.4271318181814</v>
      </c>
      <c r="W32" s="22">
        <v>26.08</v>
      </c>
      <c r="X32" s="22">
        <v>3437.44</v>
      </c>
      <c r="Y32" s="22">
        <v>4329.56733</v>
      </c>
      <c r="Z32" s="22">
        <v>27032.611286000003</v>
      </c>
      <c r="AA32" s="22">
        <v>2812.1882727272728</v>
      </c>
      <c r="AB32" s="22">
        <v>5479.491</v>
      </c>
      <c r="AC32" s="22">
        <v>2138.5144836363643</v>
      </c>
      <c r="AD32" s="22">
        <v>10802.842376363637</v>
      </c>
      <c r="AE32" s="22">
        <v>0</v>
      </c>
      <c r="AF32" s="22">
        <v>2145.808001818182</v>
      </c>
      <c r="AG32" s="22">
        <v>515.548</v>
      </c>
      <c r="AH32" s="22">
        <v>5836.36</v>
      </c>
      <c r="AI32" s="22">
        <v>69350.17535727273</v>
      </c>
      <c r="AJ32" s="22">
        <v>0</v>
      </c>
      <c r="AK32" s="22">
        <v>0</v>
      </c>
      <c r="AL32" s="22">
        <v>1752.56</v>
      </c>
      <c r="AM32" s="22">
        <v>5083</v>
      </c>
      <c r="AN32" s="22">
        <v>0</v>
      </c>
      <c r="AO32" s="22">
        <v>0</v>
      </c>
      <c r="AP32" s="22">
        <v>0</v>
      </c>
      <c r="AQ32" s="22">
        <v>0</v>
      </c>
      <c r="AR32" s="16">
        <v>348018.1234844457</v>
      </c>
    </row>
    <row r="33" spans="1:44" ht="15" customHeight="1">
      <c r="A33" s="41"/>
      <c r="B33" s="42" t="s">
        <v>58</v>
      </c>
      <c r="C33" s="22">
        <v>73151.84</v>
      </c>
      <c r="D33" s="22">
        <v>5211.6</v>
      </c>
      <c r="E33" s="22">
        <v>33258</v>
      </c>
      <c r="F33" s="22">
        <v>0</v>
      </c>
      <c r="G33" s="22">
        <v>0</v>
      </c>
      <c r="H33" s="22">
        <v>6046.61</v>
      </c>
      <c r="I33" s="22">
        <v>19664.61403</v>
      </c>
      <c r="J33" s="22">
        <v>404</v>
      </c>
      <c r="K33" s="22">
        <v>1231.292</v>
      </c>
      <c r="L33" s="22">
        <v>5110.114</v>
      </c>
      <c r="M33" s="22">
        <v>1045.313</v>
      </c>
      <c r="N33" s="22">
        <v>1303.8343</v>
      </c>
      <c r="O33" s="22">
        <v>1271.764</v>
      </c>
      <c r="P33" s="22">
        <v>1267</v>
      </c>
      <c r="Q33" s="22">
        <v>641.04791</v>
      </c>
      <c r="R33" s="22">
        <v>769.75</v>
      </c>
      <c r="S33" s="22">
        <v>651.862</v>
      </c>
      <c r="T33" s="22">
        <v>0</v>
      </c>
      <c r="U33" s="22">
        <v>0</v>
      </c>
      <c r="V33" s="22">
        <v>391.933</v>
      </c>
      <c r="W33" s="22">
        <v>0</v>
      </c>
      <c r="X33" s="22">
        <v>983.59</v>
      </c>
      <c r="Y33" s="22">
        <v>1960.347</v>
      </c>
      <c r="Z33" s="22">
        <v>8279.98</v>
      </c>
      <c r="AA33" s="22">
        <v>461.644</v>
      </c>
      <c r="AB33" s="22">
        <v>4192.8282</v>
      </c>
      <c r="AC33" s="22">
        <v>604.88537</v>
      </c>
      <c r="AD33" s="22">
        <v>0</v>
      </c>
      <c r="AE33" s="22">
        <v>64.542</v>
      </c>
      <c r="AF33" s="22">
        <v>637.65666</v>
      </c>
      <c r="AG33" s="22">
        <v>0</v>
      </c>
      <c r="AH33" s="22">
        <v>796.75</v>
      </c>
      <c r="AI33" s="22">
        <v>128635.837</v>
      </c>
      <c r="AJ33" s="22">
        <v>0</v>
      </c>
      <c r="AK33" s="22">
        <v>0</v>
      </c>
      <c r="AL33" s="22">
        <v>1767.53</v>
      </c>
      <c r="AM33" s="22">
        <v>20286</v>
      </c>
      <c r="AN33" s="22">
        <v>0</v>
      </c>
      <c r="AO33" s="22">
        <v>0</v>
      </c>
      <c r="AP33" s="22">
        <v>0</v>
      </c>
      <c r="AQ33" s="22">
        <v>0</v>
      </c>
      <c r="AR33" s="16">
        <v>320092.16446999996</v>
      </c>
    </row>
    <row r="34" spans="1:44" ht="14.25">
      <c r="A34" s="41"/>
      <c r="B34" s="42" t="s">
        <v>59</v>
      </c>
      <c r="C34" s="22">
        <v>26914.63</v>
      </c>
      <c r="D34" s="22">
        <v>0</v>
      </c>
      <c r="E34" s="22">
        <v>877</v>
      </c>
      <c r="F34" s="22">
        <v>2354.7884600000007</v>
      </c>
      <c r="G34" s="22">
        <v>7803.676299999999</v>
      </c>
      <c r="H34" s="22">
        <v>0</v>
      </c>
      <c r="I34" s="22">
        <v>0</v>
      </c>
      <c r="J34" s="22">
        <v>0</v>
      </c>
      <c r="K34" s="22">
        <v>3.722</v>
      </c>
      <c r="L34" s="22">
        <v>142.94528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4448.78735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16">
        <v>42545.54939</v>
      </c>
    </row>
    <row r="35" spans="1:44" ht="15" customHeight="1">
      <c r="A35" s="41"/>
      <c r="B35" s="42" t="s">
        <v>60</v>
      </c>
      <c r="C35" s="22">
        <v>0</v>
      </c>
      <c r="D35" s="22">
        <v>73022.75</v>
      </c>
      <c r="E35" s="22">
        <v>0</v>
      </c>
      <c r="F35" s="22">
        <v>0</v>
      </c>
      <c r="G35" s="22">
        <v>132876.99794836433</v>
      </c>
      <c r="H35" s="22">
        <v>95783.61</v>
      </c>
      <c r="I35" s="22">
        <v>0</v>
      </c>
      <c r="J35" s="22">
        <v>6751</v>
      </c>
      <c r="K35" s="22">
        <v>0</v>
      </c>
      <c r="L35" s="22">
        <v>15957.81816</v>
      </c>
      <c r="M35" s="22">
        <v>10604.096472818175</v>
      </c>
      <c r="N35" s="22">
        <v>23382.37737818181</v>
      </c>
      <c r="O35" s="22">
        <v>0</v>
      </c>
      <c r="P35" s="22">
        <v>0</v>
      </c>
      <c r="Q35" s="22">
        <v>4859.83</v>
      </c>
      <c r="R35" s="22">
        <v>0</v>
      </c>
      <c r="S35" s="22">
        <v>7611.585133636363</v>
      </c>
      <c r="T35" s="22">
        <v>0</v>
      </c>
      <c r="U35" s="22">
        <v>1608.2910981818175</v>
      </c>
      <c r="V35" s="22">
        <v>3820.281395454544</v>
      </c>
      <c r="W35" s="22">
        <v>0</v>
      </c>
      <c r="X35" s="22">
        <v>10365.33</v>
      </c>
      <c r="Y35" s="22">
        <v>12904.24</v>
      </c>
      <c r="Z35" s="22">
        <v>5605.269417999983</v>
      </c>
      <c r="AA35" s="22">
        <v>8071.947818181816</v>
      </c>
      <c r="AB35" s="22">
        <v>5646.098</v>
      </c>
      <c r="AC35" s="22">
        <v>6415.543450909091</v>
      </c>
      <c r="AD35" s="22">
        <v>32408.527129090908</v>
      </c>
      <c r="AE35" s="22">
        <v>0</v>
      </c>
      <c r="AF35" s="22">
        <v>6437.424005454545</v>
      </c>
      <c r="AG35" s="22">
        <v>893.10711</v>
      </c>
      <c r="AH35" s="22">
        <v>17509.07</v>
      </c>
      <c r="AI35" s="22">
        <v>120849.941841</v>
      </c>
      <c r="AJ35" s="22">
        <v>0</v>
      </c>
      <c r="AK35" s="22">
        <v>0</v>
      </c>
      <c r="AL35" s="22">
        <v>2014.03</v>
      </c>
      <c r="AM35" s="22">
        <v>15250</v>
      </c>
      <c r="AN35" s="22">
        <v>0</v>
      </c>
      <c r="AO35" s="22">
        <v>0</v>
      </c>
      <c r="AP35" s="22">
        <v>0</v>
      </c>
      <c r="AQ35" s="22">
        <v>0</v>
      </c>
      <c r="AR35" s="16">
        <v>620649.1663592735</v>
      </c>
    </row>
    <row r="36" spans="1:44" ht="14.25">
      <c r="A36" s="41"/>
      <c r="B36" s="42" t="s">
        <v>61</v>
      </c>
      <c r="C36" s="22">
        <v>123612.37346999998</v>
      </c>
      <c r="D36" s="22">
        <v>47432.82</v>
      </c>
      <c r="E36" s="22">
        <v>61098</v>
      </c>
      <c r="F36" s="22">
        <v>101518.24263</v>
      </c>
      <c r="G36" s="22">
        <v>136175.07154</v>
      </c>
      <c r="H36" s="22">
        <v>183619.93</v>
      </c>
      <c r="I36" s="22">
        <v>40443.26075</v>
      </c>
      <c r="J36" s="22">
        <v>12358</v>
      </c>
      <c r="K36" s="22">
        <v>10329.702140000001</v>
      </c>
      <c r="L36" s="22">
        <v>2696.617</v>
      </c>
      <c r="M36" s="22">
        <v>7299.980710000001</v>
      </c>
      <c r="N36" s="22">
        <v>26394</v>
      </c>
      <c r="O36" s="22">
        <v>5026.8020799999995</v>
      </c>
      <c r="P36" s="22">
        <v>10205</v>
      </c>
      <c r="Q36" s="22">
        <v>8146.188469999999</v>
      </c>
      <c r="R36" s="22">
        <v>6984.59</v>
      </c>
      <c r="S36" s="22">
        <v>10976.00328</v>
      </c>
      <c r="T36" s="22">
        <v>16602.95613</v>
      </c>
      <c r="U36" s="22">
        <v>2459.129749999999</v>
      </c>
      <c r="V36" s="22">
        <v>5176.06433</v>
      </c>
      <c r="W36" s="22">
        <v>1654.8690000000001</v>
      </c>
      <c r="X36" s="22">
        <v>6437.64</v>
      </c>
      <c r="Y36" s="22">
        <v>14248.10395</v>
      </c>
      <c r="Z36" s="22">
        <v>57896.546850000006</v>
      </c>
      <c r="AA36" s="22">
        <v>5413.96425</v>
      </c>
      <c r="AB36" s="22">
        <v>14153.559000000001</v>
      </c>
      <c r="AC36" s="22">
        <v>4319.103780000001</v>
      </c>
      <c r="AD36" s="22">
        <v>17917.37945</v>
      </c>
      <c r="AE36" s="22">
        <v>3096.96311</v>
      </c>
      <c r="AF36" s="22">
        <v>7186.318450000001</v>
      </c>
      <c r="AG36" s="22">
        <v>15713.81722</v>
      </c>
      <c r="AH36" s="22">
        <v>12321.12</v>
      </c>
      <c r="AI36" s="22">
        <v>298468.0365</v>
      </c>
      <c r="AJ36" s="22">
        <v>812.325</v>
      </c>
      <c r="AK36" s="22">
        <v>2371.41</v>
      </c>
      <c r="AL36" s="22">
        <v>7359.45</v>
      </c>
      <c r="AM36" s="22">
        <v>60729</v>
      </c>
      <c r="AN36" s="22">
        <v>1094.5106899999998</v>
      </c>
      <c r="AO36" s="22">
        <v>622.6418100000001</v>
      </c>
      <c r="AP36" s="22">
        <v>598.32</v>
      </c>
      <c r="AQ36" s="22">
        <v>1190.3799099999999</v>
      </c>
      <c r="AR36" s="16">
        <v>1352160.1912499995</v>
      </c>
    </row>
    <row r="37" spans="1:44" ht="15" customHeight="1">
      <c r="A37" s="41"/>
      <c r="B37" s="42" t="s">
        <v>62</v>
      </c>
      <c r="C37" s="22">
        <v>7117.9585819126005</v>
      </c>
      <c r="D37" s="22">
        <v>908.4599999999991</v>
      </c>
      <c r="E37" s="22">
        <v>51491</v>
      </c>
      <c r="F37" s="22">
        <v>2469.38652</v>
      </c>
      <c r="G37" s="22">
        <v>8956.836870000001</v>
      </c>
      <c r="H37" s="22">
        <v>25.52</v>
      </c>
      <c r="I37" s="22">
        <v>16385.756</v>
      </c>
      <c r="J37" s="22">
        <v>8130</v>
      </c>
      <c r="K37" s="22">
        <v>3234.652</v>
      </c>
      <c r="L37" s="22">
        <v>0</v>
      </c>
      <c r="M37" s="22">
        <v>958.156</v>
      </c>
      <c r="N37" s="22">
        <v>0</v>
      </c>
      <c r="O37" s="22">
        <v>0</v>
      </c>
      <c r="P37" s="22">
        <v>4342</v>
      </c>
      <c r="Q37" s="22">
        <v>4822.211160000001</v>
      </c>
      <c r="R37" s="22">
        <v>0</v>
      </c>
      <c r="S37" s="22">
        <v>3479.087</v>
      </c>
      <c r="T37" s="22">
        <v>0</v>
      </c>
      <c r="U37" s="22">
        <v>1693.0793299999998</v>
      </c>
      <c r="V37" s="22">
        <v>4231.37225</v>
      </c>
      <c r="W37" s="22">
        <v>0</v>
      </c>
      <c r="X37" s="22">
        <v>4349.17</v>
      </c>
      <c r="Y37" s="22">
        <v>6791.2917400000015</v>
      </c>
      <c r="Z37" s="22">
        <v>0</v>
      </c>
      <c r="AA37" s="22">
        <v>2890.28756</v>
      </c>
      <c r="AB37" s="22">
        <v>7730.34758</v>
      </c>
      <c r="AC37" s="22">
        <v>4231.40108</v>
      </c>
      <c r="AD37" s="22">
        <v>12811.066160000004</v>
      </c>
      <c r="AE37" s="22">
        <v>2084.54833</v>
      </c>
      <c r="AF37" s="22">
        <v>25.72266</v>
      </c>
      <c r="AG37" s="22">
        <v>0</v>
      </c>
      <c r="AH37" s="22">
        <v>7496.45</v>
      </c>
      <c r="AI37" s="22">
        <v>475601.14141</v>
      </c>
      <c r="AJ37" s="22">
        <v>567.83361</v>
      </c>
      <c r="AK37" s="22">
        <v>1866.16</v>
      </c>
      <c r="AL37" s="22">
        <v>5777.41</v>
      </c>
      <c r="AM37" s="22">
        <v>0</v>
      </c>
      <c r="AN37" s="22">
        <v>705.27456</v>
      </c>
      <c r="AO37" s="22">
        <v>473.44695</v>
      </c>
      <c r="AP37" s="22">
        <v>0</v>
      </c>
      <c r="AQ37" s="22">
        <v>1048.02781</v>
      </c>
      <c r="AR37" s="16">
        <v>652695.0551619127</v>
      </c>
    </row>
    <row r="38" spans="1:44" ht="14.25">
      <c r="A38" s="43"/>
      <c r="B38" s="44" t="s">
        <v>63</v>
      </c>
      <c r="C38" s="30">
        <v>93080.53</v>
      </c>
      <c r="D38" s="30">
        <v>18898.44</v>
      </c>
      <c r="E38" s="30">
        <v>131</v>
      </c>
      <c r="F38" s="30">
        <v>367755.85374999995</v>
      </c>
      <c r="G38" s="30">
        <v>68752.78527</v>
      </c>
      <c r="H38" s="30">
        <v>825312.74</v>
      </c>
      <c r="I38" s="30">
        <v>210664.45149</v>
      </c>
      <c r="J38" s="30">
        <v>934</v>
      </c>
      <c r="K38" s="30">
        <v>125.95</v>
      </c>
      <c r="L38" s="30">
        <v>40747.8401</v>
      </c>
      <c r="M38" s="30">
        <v>22181.108293</v>
      </c>
      <c r="N38" s="30">
        <v>13450.27807</v>
      </c>
      <c r="O38" s="30">
        <v>18725.462489999998</v>
      </c>
      <c r="P38" s="30">
        <v>25510</v>
      </c>
      <c r="Q38" s="30">
        <v>9874.11447</v>
      </c>
      <c r="R38" s="30">
        <v>5569.9</v>
      </c>
      <c r="S38" s="30">
        <v>13800.26149</v>
      </c>
      <c r="T38" s="30">
        <v>20709.23945</v>
      </c>
      <c r="U38" s="30">
        <v>3947.7915700000003</v>
      </c>
      <c r="V38" s="30">
        <v>12379.88718</v>
      </c>
      <c r="W38" s="30">
        <v>538.975</v>
      </c>
      <c r="X38" s="30">
        <v>501.86</v>
      </c>
      <c r="Y38" s="30">
        <v>9423.077009999999</v>
      </c>
      <c r="Z38" s="30">
        <v>0</v>
      </c>
      <c r="AA38" s="30">
        <v>7507.34294</v>
      </c>
      <c r="AB38" s="30">
        <v>44147.01799</v>
      </c>
      <c r="AC38" s="30">
        <v>0.03401</v>
      </c>
      <c r="AD38" s="30">
        <v>30925.175819999997</v>
      </c>
      <c r="AE38" s="30">
        <v>3195.57752</v>
      </c>
      <c r="AF38" s="30">
        <v>0</v>
      </c>
      <c r="AG38" s="30">
        <v>19007.323969999998</v>
      </c>
      <c r="AH38" s="30">
        <v>15005.55</v>
      </c>
      <c r="AI38" s="30">
        <v>56066.9075</v>
      </c>
      <c r="AJ38" s="30">
        <v>1098.46</v>
      </c>
      <c r="AK38" s="30">
        <v>2539.2</v>
      </c>
      <c r="AL38" s="30">
        <v>20447.87</v>
      </c>
      <c r="AM38" s="30">
        <v>109522</v>
      </c>
      <c r="AN38" s="30">
        <v>594.5094</v>
      </c>
      <c r="AO38" s="30">
        <v>1459.14745</v>
      </c>
      <c r="AP38" s="30">
        <v>521.35</v>
      </c>
      <c r="AQ38" s="30">
        <v>1754.72242</v>
      </c>
      <c r="AR38" s="16">
        <v>2096807.734653</v>
      </c>
    </row>
    <row r="39" spans="1:44" ht="15" customHeight="1">
      <c r="A39" s="45">
        <v>6</v>
      </c>
      <c r="B39" s="46" t="s">
        <v>64</v>
      </c>
      <c r="C39" s="40">
        <v>0</v>
      </c>
      <c r="D39" s="40">
        <v>0</v>
      </c>
      <c r="E39" s="40">
        <v>-55</v>
      </c>
      <c r="F39" s="40">
        <v>3197022.76259</v>
      </c>
      <c r="G39" s="40">
        <v>0</v>
      </c>
      <c r="H39" s="40">
        <v>0</v>
      </c>
      <c r="I39" s="40">
        <v>1110791.16277</v>
      </c>
      <c r="J39" s="40">
        <v>11</v>
      </c>
      <c r="K39" s="40">
        <v>0</v>
      </c>
      <c r="L39" s="40">
        <v>453012.24382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0.0002</v>
      </c>
      <c r="W39" s="40">
        <v>0</v>
      </c>
      <c r="X39" s="40">
        <v>0</v>
      </c>
      <c r="Y39" s="40">
        <v>0</v>
      </c>
      <c r="Z39" s="40">
        <v>53.02055000019074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245897.21496</v>
      </c>
      <c r="AH39" s="40">
        <v>0</v>
      </c>
      <c r="AI39" s="40">
        <v>1346.30425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16">
        <v>5008078.709140001</v>
      </c>
    </row>
    <row r="40" spans="1:44" ht="14.25">
      <c r="A40" s="47">
        <v>7</v>
      </c>
      <c r="B40" s="48" t="s">
        <v>65</v>
      </c>
      <c r="C40" s="40">
        <v>635896.35</v>
      </c>
      <c r="D40" s="40">
        <v>170133.34</v>
      </c>
      <c r="E40" s="40">
        <v>302826</v>
      </c>
      <c r="F40" s="40">
        <v>472703.09837</v>
      </c>
      <c r="G40" s="40">
        <v>306628.03836618375</v>
      </c>
      <c r="H40" s="40">
        <v>223495.09</v>
      </c>
      <c r="I40" s="40">
        <v>124996.11167</v>
      </c>
      <c r="J40" s="40">
        <v>9431</v>
      </c>
      <c r="K40" s="40">
        <v>14169.642689999997</v>
      </c>
      <c r="L40" s="40">
        <v>37234.90903</v>
      </c>
      <c r="M40" s="40">
        <v>24742.891769909078</v>
      </c>
      <c r="N40" s="40">
        <v>54558.880549090885</v>
      </c>
      <c r="O40" s="40">
        <v>32309.34</v>
      </c>
      <c r="P40" s="40">
        <v>41502</v>
      </c>
      <c r="Q40" s="40">
        <v>11339.613880000004</v>
      </c>
      <c r="R40" s="40">
        <v>19356.84</v>
      </c>
      <c r="S40" s="40">
        <v>17760.365311818183</v>
      </c>
      <c r="T40" s="40">
        <v>62446.191557272716</v>
      </c>
      <c r="U40" s="40">
        <v>3752.6792290909075</v>
      </c>
      <c r="V40" s="40">
        <v>8913.98992272727</v>
      </c>
      <c r="W40" s="40">
        <v>21152.822</v>
      </c>
      <c r="X40" s="40">
        <v>24009.05</v>
      </c>
      <c r="Y40" s="40">
        <v>29842.41</v>
      </c>
      <c r="Z40" s="40">
        <v>186863.564832</v>
      </c>
      <c r="AA40" s="40">
        <v>18834.544909090906</v>
      </c>
      <c r="AB40" s="40">
        <v>43669.31663999998</v>
      </c>
      <c r="AC40" s="40">
        <v>14969.601385454545</v>
      </c>
      <c r="AD40" s="40">
        <v>75619.89663454547</v>
      </c>
      <c r="AE40" s="40">
        <v>10232.47644</v>
      </c>
      <c r="AF40" s="40">
        <v>15020.66</v>
      </c>
      <c r="AG40" s="40">
        <v>8520.18958</v>
      </c>
      <c r="AH40" s="40">
        <v>40854.51</v>
      </c>
      <c r="AI40" s="40">
        <v>188928.74241143</v>
      </c>
      <c r="AJ40" s="40">
        <v>0</v>
      </c>
      <c r="AK40" s="40">
        <v>2442.89</v>
      </c>
      <c r="AL40" s="40">
        <v>15511.58</v>
      </c>
      <c r="AM40" s="40">
        <v>35584</v>
      </c>
      <c r="AN40" s="40">
        <v>0</v>
      </c>
      <c r="AO40" s="40">
        <v>0</v>
      </c>
      <c r="AP40" s="21">
        <v>0</v>
      </c>
      <c r="AQ40" s="21">
        <v>0</v>
      </c>
      <c r="AR40" s="16">
        <v>3306252.6271786145</v>
      </c>
    </row>
    <row r="41" spans="1:44" ht="15" customHeight="1">
      <c r="A41" s="79" t="s">
        <v>66</v>
      </c>
      <c r="B41" s="80"/>
      <c r="C41" s="49">
        <v>12229951.08</v>
      </c>
      <c r="D41" s="49">
        <v>6730636.9</v>
      </c>
      <c r="E41" s="49">
        <v>4646655</v>
      </c>
      <c r="F41" s="49">
        <v>15823401.2256729</v>
      </c>
      <c r="G41" s="49">
        <v>7880422.649527001</v>
      </c>
      <c r="H41" s="49">
        <v>12207836.18</v>
      </c>
      <c r="I41" s="49">
        <v>3625974.3254600004</v>
      </c>
      <c r="J41" s="49">
        <v>200852</v>
      </c>
      <c r="K41" s="49">
        <v>329912.70100999996</v>
      </c>
      <c r="L41" s="49">
        <v>1381798.32169</v>
      </c>
      <c r="M41" s="49">
        <v>721049.8257</v>
      </c>
      <c r="N41" s="49">
        <v>3133355.7160799997</v>
      </c>
      <c r="O41" s="49">
        <v>615443.33663</v>
      </c>
      <c r="P41" s="49">
        <v>566380</v>
      </c>
      <c r="Q41" s="49">
        <v>487669.01035</v>
      </c>
      <c r="R41" s="49">
        <v>400305.99</v>
      </c>
      <c r="S41" s="49">
        <v>465319.95006000006</v>
      </c>
      <c r="T41" s="49">
        <v>1559867.1728954546</v>
      </c>
      <c r="U41" s="49">
        <v>262007.83312000002</v>
      </c>
      <c r="V41" s="49">
        <v>404818.94493000006</v>
      </c>
      <c r="W41" s="49">
        <v>477963.372</v>
      </c>
      <c r="X41" s="49">
        <v>662556.7</v>
      </c>
      <c r="Y41" s="49">
        <v>1211170.14019</v>
      </c>
      <c r="Z41" s="49">
        <v>5244319.6752160005</v>
      </c>
      <c r="AA41" s="49">
        <v>533028.76401</v>
      </c>
      <c r="AB41" s="49">
        <v>1090071.7442</v>
      </c>
      <c r="AC41" s="49">
        <v>527816.5349700002</v>
      </c>
      <c r="AD41" s="49">
        <v>2156758.9548799996</v>
      </c>
      <c r="AE41" s="49">
        <v>263017.44418</v>
      </c>
      <c r="AF41" s="49">
        <v>778166.2849672728</v>
      </c>
      <c r="AG41" s="49">
        <v>770412.27423</v>
      </c>
      <c r="AH41" s="49">
        <v>1016849.33</v>
      </c>
      <c r="AI41" s="49">
        <v>8581368.603939999</v>
      </c>
      <c r="AJ41" s="49">
        <v>94189.68661</v>
      </c>
      <c r="AK41" s="49">
        <v>287645.72</v>
      </c>
      <c r="AL41" s="49">
        <v>970223.6778799999</v>
      </c>
      <c r="AM41" s="49">
        <v>1908732</v>
      </c>
      <c r="AN41" s="49">
        <v>134259.52941</v>
      </c>
      <c r="AO41" s="67">
        <v>110984.90501</v>
      </c>
      <c r="AP41" s="50">
        <v>70341.85</v>
      </c>
      <c r="AQ41" s="50">
        <v>160416.04348000002</v>
      </c>
      <c r="AR41" s="16">
        <v>100723951.39829864</v>
      </c>
    </row>
    <row r="42" spans="1:44" ht="14.25">
      <c r="A42" s="47">
        <v>1</v>
      </c>
      <c r="B42" s="51" t="s">
        <v>67</v>
      </c>
      <c r="C42" s="52">
        <v>14622.56</v>
      </c>
      <c r="D42" s="52">
        <v>0</v>
      </c>
      <c r="E42" s="52">
        <v>2407</v>
      </c>
      <c r="F42" s="52">
        <v>236.61299900000523</v>
      </c>
      <c r="G42" s="52">
        <v>467.09483</v>
      </c>
      <c r="H42" s="52">
        <v>219.57</v>
      </c>
      <c r="I42" s="52">
        <v>2260.67622</v>
      </c>
      <c r="J42" s="52">
        <v>500</v>
      </c>
      <c r="K42" s="52">
        <v>697.46477</v>
      </c>
      <c r="L42" s="52">
        <v>4707.98162</v>
      </c>
      <c r="M42" s="52">
        <v>13.745</v>
      </c>
      <c r="N42" s="52">
        <v>0</v>
      </c>
      <c r="O42" s="52">
        <v>1789.9346</v>
      </c>
      <c r="P42" s="52">
        <v>1511</v>
      </c>
      <c r="Q42" s="52">
        <v>369.72712999999993</v>
      </c>
      <c r="R42" s="52">
        <v>237.63</v>
      </c>
      <c r="S42" s="52">
        <v>0</v>
      </c>
      <c r="T42" s="52">
        <v>650.8197700000001</v>
      </c>
      <c r="U42" s="52">
        <v>0</v>
      </c>
      <c r="V42" s="52">
        <v>1340.90447</v>
      </c>
      <c r="W42" s="52">
        <v>8938.937</v>
      </c>
      <c r="X42" s="52">
        <v>119</v>
      </c>
      <c r="Y42" s="52">
        <v>122.53900999999999</v>
      </c>
      <c r="Z42" s="52">
        <v>412.517</v>
      </c>
      <c r="AA42" s="52">
        <v>800.3759399999999</v>
      </c>
      <c r="AB42" s="52">
        <v>1500.035</v>
      </c>
      <c r="AC42" s="52">
        <v>543.65456</v>
      </c>
      <c r="AD42" s="52">
        <v>87.07675</v>
      </c>
      <c r="AE42" s="52">
        <v>38.136</v>
      </c>
      <c r="AF42" s="52">
        <v>0</v>
      </c>
      <c r="AG42" s="52">
        <v>4504.189</v>
      </c>
      <c r="AH42" s="52">
        <v>129.25</v>
      </c>
      <c r="AI42" s="52">
        <v>23732.55466</v>
      </c>
      <c r="AJ42" s="52">
        <v>1089.108</v>
      </c>
      <c r="AK42" s="52">
        <v>297.11</v>
      </c>
      <c r="AL42" s="52">
        <v>262.48</v>
      </c>
      <c r="AM42" s="52">
        <v>397</v>
      </c>
      <c r="AN42" s="52">
        <v>35.28908</v>
      </c>
      <c r="AO42" s="52">
        <v>178.43965</v>
      </c>
      <c r="AP42" s="52">
        <v>251.76</v>
      </c>
      <c r="AQ42" s="52">
        <v>22.925</v>
      </c>
      <c r="AR42" s="16">
        <v>75495.098059</v>
      </c>
    </row>
    <row r="43" spans="1:44" ht="15" customHeight="1">
      <c r="A43" s="33">
        <v>2</v>
      </c>
      <c r="B43" s="34" t="s">
        <v>68</v>
      </c>
      <c r="C43" s="16">
        <v>128342.39</v>
      </c>
      <c r="D43" s="16">
        <v>207268.2</v>
      </c>
      <c r="E43" s="16">
        <v>94514</v>
      </c>
      <c r="F43" s="16">
        <v>2674698.6760899997</v>
      </c>
      <c r="G43" s="16">
        <v>59180.35873999999</v>
      </c>
      <c r="H43" s="16">
        <v>213205.79</v>
      </c>
      <c r="I43" s="16">
        <v>270178.45396</v>
      </c>
      <c r="J43" s="16">
        <v>4740</v>
      </c>
      <c r="K43" s="16">
        <v>7721.178200000001</v>
      </c>
      <c r="L43" s="16">
        <v>5666.83685</v>
      </c>
      <c r="M43" s="16">
        <v>3757.46556</v>
      </c>
      <c r="N43" s="16">
        <v>453510.94908</v>
      </c>
      <c r="O43" s="16">
        <v>98731.10090000002</v>
      </c>
      <c r="P43" s="16">
        <v>108220</v>
      </c>
      <c r="Q43" s="16">
        <v>50946.54031</v>
      </c>
      <c r="R43" s="16">
        <v>2186.53</v>
      </c>
      <c r="S43" s="16">
        <v>2029.17832</v>
      </c>
      <c r="T43" s="16">
        <v>14911.337590000001</v>
      </c>
      <c r="U43" s="16">
        <v>1481.79848</v>
      </c>
      <c r="V43" s="16">
        <v>1615</v>
      </c>
      <c r="W43" s="16">
        <v>29279.307999999997</v>
      </c>
      <c r="X43" s="16">
        <v>189252.1</v>
      </c>
      <c r="Y43" s="16">
        <v>234093.66921999998</v>
      </c>
      <c r="Z43" s="16">
        <v>162472.90555999996</v>
      </c>
      <c r="AA43" s="16">
        <v>60752.90540999999</v>
      </c>
      <c r="AB43" s="16">
        <v>41099.66344</v>
      </c>
      <c r="AC43" s="16">
        <v>2757</v>
      </c>
      <c r="AD43" s="16">
        <v>39787.29766999999</v>
      </c>
      <c r="AE43" s="16">
        <v>1260</v>
      </c>
      <c r="AF43" s="16">
        <v>47680.57902999999</v>
      </c>
      <c r="AG43" s="16">
        <v>75535.84085</v>
      </c>
      <c r="AH43" s="16">
        <v>4959.76</v>
      </c>
      <c r="AI43" s="16">
        <v>742354.53596</v>
      </c>
      <c r="AJ43" s="16">
        <v>381.114</v>
      </c>
      <c r="AK43" s="16">
        <v>1460</v>
      </c>
      <c r="AL43" s="16">
        <v>12166.21</v>
      </c>
      <c r="AM43" s="16">
        <v>126161</v>
      </c>
      <c r="AN43" s="16">
        <v>511.01223</v>
      </c>
      <c r="AO43" s="16">
        <v>38959.133680000006</v>
      </c>
      <c r="AP43" s="16">
        <v>225</v>
      </c>
      <c r="AQ43" s="16">
        <v>80</v>
      </c>
      <c r="AR43" s="16">
        <v>6214134.819130001</v>
      </c>
    </row>
    <row r="44" spans="1:44" ht="14.25">
      <c r="A44" s="35"/>
      <c r="B44" s="36" t="s">
        <v>69</v>
      </c>
      <c r="C44" s="21">
        <v>83079.08</v>
      </c>
      <c r="D44" s="21">
        <v>41134.25</v>
      </c>
      <c r="E44" s="21">
        <v>0</v>
      </c>
      <c r="F44" s="21">
        <v>209125.82</v>
      </c>
      <c r="G44" s="21">
        <v>33000</v>
      </c>
      <c r="H44" s="21">
        <v>49500</v>
      </c>
      <c r="I44" s="21">
        <v>11000</v>
      </c>
      <c r="J44" s="21">
        <v>0</v>
      </c>
      <c r="K44" s="21">
        <v>1300</v>
      </c>
      <c r="L44" s="21">
        <v>0</v>
      </c>
      <c r="M44" s="21">
        <v>100</v>
      </c>
      <c r="N44" s="21">
        <v>13149.43358</v>
      </c>
      <c r="O44" s="21">
        <v>0</v>
      </c>
      <c r="P44" s="21">
        <v>0</v>
      </c>
      <c r="Q44" s="21">
        <v>5</v>
      </c>
      <c r="R44" s="21">
        <v>0</v>
      </c>
      <c r="S44" s="21">
        <v>10</v>
      </c>
      <c r="T44" s="21">
        <v>6203</v>
      </c>
      <c r="U44" s="21">
        <v>800</v>
      </c>
      <c r="V44" s="21">
        <v>1615</v>
      </c>
      <c r="W44" s="21">
        <v>2011.667</v>
      </c>
      <c r="X44" s="21">
        <v>100</v>
      </c>
      <c r="Y44" s="21">
        <v>5230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736.02057</v>
      </c>
      <c r="AJ44" s="21">
        <v>0</v>
      </c>
      <c r="AK44" s="21">
        <v>1460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16">
        <v>459559.27115000004</v>
      </c>
    </row>
    <row r="45" spans="1:44" ht="15" customHeight="1">
      <c r="A45" s="17"/>
      <c r="B45" s="37" t="s">
        <v>70</v>
      </c>
      <c r="C45" s="23">
        <v>45263.31</v>
      </c>
      <c r="D45" s="23">
        <v>165122.01</v>
      </c>
      <c r="E45" s="23">
        <v>78169</v>
      </c>
      <c r="F45" s="23">
        <v>2224770.9534199997</v>
      </c>
      <c r="G45" s="23">
        <v>25953.986779999992</v>
      </c>
      <c r="H45" s="23">
        <v>163531.99</v>
      </c>
      <c r="I45" s="23">
        <v>97041.4015</v>
      </c>
      <c r="J45" s="23">
        <v>4335</v>
      </c>
      <c r="K45" s="23">
        <v>6397.054550000001</v>
      </c>
      <c r="L45" s="23">
        <v>5666.83685</v>
      </c>
      <c r="M45" s="23">
        <v>3657.46556</v>
      </c>
      <c r="N45" s="23">
        <v>165724.71454</v>
      </c>
      <c r="O45" s="23">
        <v>52266.801020000006</v>
      </c>
      <c r="P45" s="23">
        <v>35255</v>
      </c>
      <c r="Q45" s="23">
        <v>9294.740600000001</v>
      </c>
      <c r="R45" s="23">
        <v>2186.53</v>
      </c>
      <c r="S45" s="23">
        <v>1775.61989</v>
      </c>
      <c r="T45" s="23">
        <v>7883.617590000001</v>
      </c>
      <c r="U45" s="23">
        <v>0</v>
      </c>
      <c r="V45" s="23">
        <v>0</v>
      </c>
      <c r="W45" s="23">
        <v>6650.044</v>
      </c>
      <c r="X45" s="23">
        <v>24875.81</v>
      </c>
      <c r="Y45" s="23">
        <v>15642.80662</v>
      </c>
      <c r="Z45" s="23">
        <v>151780.27530999997</v>
      </c>
      <c r="AA45" s="23">
        <v>7558.58313</v>
      </c>
      <c r="AB45" s="23">
        <v>36967.68472</v>
      </c>
      <c r="AC45" s="23">
        <v>2757</v>
      </c>
      <c r="AD45" s="23">
        <v>33003.950549999994</v>
      </c>
      <c r="AE45" s="23">
        <v>1260</v>
      </c>
      <c r="AF45" s="23">
        <v>6682.91331</v>
      </c>
      <c r="AG45" s="23">
        <v>75535.84085</v>
      </c>
      <c r="AH45" s="23">
        <v>4959.76</v>
      </c>
      <c r="AI45" s="23">
        <v>164826.04285</v>
      </c>
      <c r="AJ45" s="23">
        <v>381.114</v>
      </c>
      <c r="AK45" s="23">
        <v>0</v>
      </c>
      <c r="AL45" s="23">
        <v>11178.1</v>
      </c>
      <c r="AM45" s="23">
        <v>125737</v>
      </c>
      <c r="AN45" s="23">
        <v>511.01223</v>
      </c>
      <c r="AO45" s="23">
        <v>3742.249320000001</v>
      </c>
      <c r="AP45" s="23">
        <v>225</v>
      </c>
      <c r="AQ45" s="23">
        <v>80</v>
      </c>
      <c r="AR45" s="16">
        <v>3768651.21919</v>
      </c>
    </row>
    <row r="46" spans="1:44" ht="14.25">
      <c r="A46" s="17"/>
      <c r="B46" s="37" t="s">
        <v>71</v>
      </c>
      <c r="C46" s="23">
        <v>0</v>
      </c>
      <c r="D46" s="23">
        <v>1009.32</v>
      </c>
      <c r="E46" s="23">
        <v>5355</v>
      </c>
      <c r="F46" s="23">
        <v>150797.91462999996</v>
      </c>
      <c r="G46" s="23">
        <v>226.37196000000006</v>
      </c>
      <c r="H46" s="23">
        <v>137.59</v>
      </c>
      <c r="I46" s="23">
        <v>43831.18135</v>
      </c>
      <c r="J46" s="23">
        <v>405</v>
      </c>
      <c r="K46" s="23">
        <v>24.12365</v>
      </c>
      <c r="L46" s="23">
        <v>0</v>
      </c>
      <c r="M46" s="23">
        <v>0</v>
      </c>
      <c r="N46" s="23">
        <v>267883.54854000005</v>
      </c>
      <c r="O46" s="23">
        <v>37302.29733</v>
      </c>
      <c r="P46" s="23">
        <v>72964</v>
      </c>
      <c r="Q46" s="23">
        <v>40369.72517</v>
      </c>
      <c r="R46" s="23">
        <v>0</v>
      </c>
      <c r="S46" s="23">
        <v>206</v>
      </c>
      <c r="T46" s="23">
        <v>824.72</v>
      </c>
      <c r="U46" s="23">
        <v>0</v>
      </c>
      <c r="V46" s="23">
        <v>0</v>
      </c>
      <c r="W46" s="23">
        <v>20577.529</v>
      </c>
      <c r="X46" s="23">
        <v>113955.9</v>
      </c>
      <c r="Y46" s="23">
        <v>213001.48434999998</v>
      </c>
      <c r="Z46" s="23">
        <v>10614.09062</v>
      </c>
      <c r="AA46" s="23">
        <v>51908.76707999999</v>
      </c>
      <c r="AB46" s="23">
        <v>4131.97872</v>
      </c>
      <c r="AC46" s="23">
        <v>0</v>
      </c>
      <c r="AD46" s="23">
        <v>6783.34712</v>
      </c>
      <c r="AE46" s="23">
        <v>0</v>
      </c>
      <c r="AF46" s="23">
        <v>40997.66572</v>
      </c>
      <c r="AG46" s="23">
        <v>0</v>
      </c>
      <c r="AH46" s="23">
        <v>0</v>
      </c>
      <c r="AI46" s="23">
        <v>456702.61262</v>
      </c>
      <c r="AJ46" s="23">
        <v>0</v>
      </c>
      <c r="AK46" s="23">
        <v>0</v>
      </c>
      <c r="AL46" s="23">
        <v>939.75</v>
      </c>
      <c r="AM46" s="23">
        <v>152</v>
      </c>
      <c r="AN46" s="23">
        <v>0</v>
      </c>
      <c r="AO46" s="23">
        <v>21278.844100000002</v>
      </c>
      <c r="AP46" s="23">
        <v>0</v>
      </c>
      <c r="AQ46" s="23">
        <v>0</v>
      </c>
      <c r="AR46" s="16">
        <v>1562380.76196</v>
      </c>
    </row>
    <row r="47" spans="1:44" ht="15" customHeight="1">
      <c r="A47" s="17"/>
      <c r="B47" s="37" t="s">
        <v>72</v>
      </c>
      <c r="C47" s="23">
        <v>0</v>
      </c>
      <c r="D47" s="23">
        <v>2.62</v>
      </c>
      <c r="E47" s="23">
        <v>10990</v>
      </c>
      <c r="F47" s="23">
        <v>90003.98804</v>
      </c>
      <c r="G47" s="23">
        <v>0</v>
      </c>
      <c r="H47" s="23">
        <v>36.21</v>
      </c>
      <c r="I47" s="23">
        <v>118305.87111</v>
      </c>
      <c r="J47" s="23">
        <v>0</v>
      </c>
      <c r="K47" s="23">
        <v>0</v>
      </c>
      <c r="L47" s="23">
        <v>0</v>
      </c>
      <c r="M47" s="23">
        <v>0</v>
      </c>
      <c r="N47" s="23">
        <v>6753.25242</v>
      </c>
      <c r="O47" s="23">
        <v>9161.69249</v>
      </c>
      <c r="P47" s="23">
        <v>0</v>
      </c>
      <c r="Q47" s="23">
        <v>1277.07454</v>
      </c>
      <c r="R47" s="23">
        <v>0</v>
      </c>
      <c r="S47" s="23">
        <v>37.55843</v>
      </c>
      <c r="T47" s="23">
        <v>0</v>
      </c>
      <c r="U47" s="23">
        <v>681.7984799999999</v>
      </c>
      <c r="V47" s="23">
        <v>0</v>
      </c>
      <c r="W47" s="23">
        <v>40.068</v>
      </c>
      <c r="X47" s="23">
        <v>50320.39</v>
      </c>
      <c r="Y47" s="23">
        <v>219.37825</v>
      </c>
      <c r="Z47" s="23">
        <v>0</v>
      </c>
      <c r="AA47" s="23">
        <v>1284.49852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120089.85992000002</v>
      </c>
      <c r="AJ47" s="23">
        <v>0</v>
      </c>
      <c r="AK47" s="23">
        <v>0</v>
      </c>
      <c r="AL47" s="23">
        <v>48.36</v>
      </c>
      <c r="AM47" s="23">
        <v>17</v>
      </c>
      <c r="AN47" s="23">
        <v>0</v>
      </c>
      <c r="AO47" s="23">
        <v>13938.04026</v>
      </c>
      <c r="AP47" s="23">
        <v>0</v>
      </c>
      <c r="AQ47" s="23">
        <v>0</v>
      </c>
      <c r="AR47" s="16">
        <v>423207.66046</v>
      </c>
    </row>
    <row r="48" spans="1:44" ht="14.25">
      <c r="A48" s="28"/>
      <c r="B48" s="38" t="s">
        <v>73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0.31006</v>
      </c>
      <c r="P48" s="23">
        <v>1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78.53962999999709</v>
      </c>
      <c r="AA48" s="23">
        <v>1.05668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255</v>
      </c>
      <c r="AN48" s="23">
        <v>0</v>
      </c>
      <c r="AO48" s="23">
        <v>0</v>
      </c>
      <c r="AP48" s="23">
        <v>0</v>
      </c>
      <c r="AQ48" s="23">
        <v>0</v>
      </c>
      <c r="AR48" s="16">
        <v>335.9063699999971</v>
      </c>
    </row>
    <row r="49" spans="1:44" ht="15" customHeight="1">
      <c r="A49" s="28">
        <v>3</v>
      </c>
      <c r="B49" s="53" t="s">
        <v>74</v>
      </c>
      <c r="C49" s="30">
        <v>793382.04</v>
      </c>
      <c r="D49" s="30">
        <v>0</v>
      </c>
      <c r="E49" s="30">
        <v>261823</v>
      </c>
      <c r="F49" s="30">
        <v>0</v>
      </c>
      <c r="G49" s="30">
        <v>715606.00615</v>
      </c>
      <c r="H49" s="30">
        <v>602054.61</v>
      </c>
      <c r="I49" s="30">
        <v>0</v>
      </c>
      <c r="J49" s="30">
        <v>39511</v>
      </c>
      <c r="K49" s="30">
        <v>16773.37371</v>
      </c>
      <c r="L49" s="30">
        <v>118513.76974</v>
      </c>
      <c r="M49" s="30">
        <v>113962.64103000001</v>
      </c>
      <c r="N49" s="30">
        <v>0</v>
      </c>
      <c r="O49" s="30">
        <v>0</v>
      </c>
      <c r="P49" s="30">
        <v>0</v>
      </c>
      <c r="Q49" s="30">
        <v>0</v>
      </c>
      <c r="R49" s="30">
        <v>45315.17</v>
      </c>
      <c r="S49" s="30">
        <v>50126.48119</v>
      </c>
      <c r="T49" s="30">
        <v>25486.526650000003</v>
      </c>
      <c r="U49" s="30">
        <v>14702.03863</v>
      </c>
      <c r="V49" s="30">
        <v>32449.3232</v>
      </c>
      <c r="W49" s="30">
        <v>0</v>
      </c>
      <c r="X49" s="30">
        <v>0</v>
      </c>
      <c r="Y49" s="30">
        <v>0</v>
      </c>
      <c r="Z49" s="30">
        <v>614296.3805100002</v>
      </c>
      <c r="AA49" s="30">
        <v>0</v>
      </c>
      <c r="AB49" s="30">
        <v>80341.44053000002</v>
      </c>
      <c r="AC49" s="30">
        <v>75948.55363000002</v>
      </c>
      <c r="AD49" s="30">
        <v>687643.09829</v>
      </c>
      <c r="AE49" s="30">
        <v>19613.429760000003</v>
      </c>
      <c r="AF49" s="30">
        <v>0</v>
      </c>
      <c r="AG49" s="30">
        <v>0</v>
      </c>
      <c r="AH49" s="30">
        <v>80999.73</v>
      </c>
      <c r="AI49" s="30">
        <v>0</v>
      </c>
      <c r="AJ49" s="30">
        <v>6785.3002799999995</v>
      </c>
      <c r="AK49" s="30">
        <v>40128.01</v>
      </c>
      <c r="AL49" s="30">
        <v>135286.81</v>
      </c>
      <c r="AM49" s="30">
        <v>153021</v>
      </c>
      <c r="AN49" s="30">
        <v>17187.07617</v>
      </c>
      <c r="AO49" s="30">
        <v>0</v>
      </c>
      <c r="AP49" s="30">
        <v>7576.37</v>
      </c>
      <c r="AQ49" s="30">
        <v>35062.11618</v>
      </c>
      <c r="AR49" s="16">
        <v>4783595.29565</v>
      </c>
    </row>
    <row r="50" spans="1:44" ht="14.25">
      <c r="A50" s="13">
        <v>4</v>
      </c>
      <c r="B50" s="54" t="s">
        <v>75</v>
      </c>
      <c r="C50" s="15">
        <v>38725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6">
        <v>38725</v>
      </c>
    </row>
    <row r="51" spans="1:44" ht="15" customHeight="1">
      <c r="A51" s="17"/>
      <c r="B51" s="18" t="s">
        <v>76</v>
      </c>
      <c r="C51" s="19">
        <v>38725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6">
        <v>38725</v>
      </c>
    </row>
    <row r="52" spans="1:44" ht="14.25">
      <c r="A52" s="17"/>
      <c r="B52" s="18" t="s">
        <v>77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6">
        <v>0</v>
      </c>
    </row>
    <row r="53" spans="1:44" ht="15" customHeight="1">
      <c r="A53" s="17"/>
      <c r="B53" s="18" t="s">
        <v>78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6">
        <v>0</v>
      </c>
    </row>
    <row r="54" spans="1:48" ht="14.25">
      <c r="A54" s="17"/>
      <c r="B54" s="18" t="s">
        <v>79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6">
        <v>0</v>
      </c>
      <c r="AU54" s="25"/>
      <c r="AV54" s="25"/>
    </row>
    <row r="55" spans="1:47" ht="15" customHeight="1">
      <c r="A55" s="13">
        <v>5</v>
      </c>
      <c r="B55" s="54" t="s">
        <v>80</v>
      </c>
      <c r="C55" s="15">
        <v>15088.84</v>
      </c>
      <c r="D55" s="15">
        <v>1668958.1</v>
      </c>
      <c r="E55" s="15">
        <v>10</v>
      </c>
      <c r="F55" s="15">
        <v>7438.22</v>
      </c>
      <c r="G55" s="15">
        <v>253756.58721499992</v>
      </c>
      <c r="H55" s="15">
        <v>192171.2</v>
      </c>
      <c r="I55" s="15">
        <v>10319.6</v>
      </c>
      <c r="J55" s="15">
        <v>10</v>
      </c>
      <c r="K55" s="15">
        <v>0</v>
      </c>
      <c r="L55" s="15">
        <v>0</v>
      </c>
      <c r="M55" s="15">
        <v>10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70868.9</v>
      </c>
      <c r="U55" s="15">
        <v>60457.47</v>
      </c>
      <c r="V55" s="15">
        <v>107000</v>
      </c>
      <c r="W55" s="15">
        <v>0</v>
      </c>
      <c r="X55" s="15">
        <v>2654.83</v>
      </c>
      <c r="Y55" s="15">
        <v>0</v>
      </c>
      <c r="Z55" s="15">
        <v>0</v>
      </c>
      <c r="AA55" s="15">
        <v>84000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277046.6655</v>
      </c>
      <c r="AJ55" s="15">
        <v>0</v>
      </c>
      <c r="AK55" s="15">
        <v>0</v>
      </c>
      <c r="AL55" s="15">
        <v>55000</v>
      </c>
      <c r="AM55" s="15">
        <v>0</v>
      </c>
      <c r="AN55" s="15">
        <v>0</v>
      </c>
      <c r="AO55" s="15">
        <v>0</v>
      </c>
      <c r="AP55" s="15">
        <v>30</v>
      </c>
      <c r="AQ55" s="15">
        <v>0</v>
      </c>
      <c r="AR55" s="16">
        <v>2804820.4127150006</v>
      </c>
      <c r="AU55" s="25"/>
    </row>
    <row r="56" spans="1:47" ht="14.25">
      <c r="A56" s="17"/>
      <c r="B56" s="18" t="s">
        <v>81</v>
      </c>
      <c r="C56" s="19">
        <v>15088.84</v>
      </c>
      <c r="D56" s="19">
        <v>47500</v>
      </c>
      <c r="E56" s="19">
        <v>10</v>
      </c>
      <c r="F56" s="19">
        <v>7438.22</v>
      </c>
      <c r="G56" s="19">
        <v>0</v>
      </c>
      <c r="H56" s="19">
        <v>1171.2</v>
      </c>
      <c r="I56" s="19">
        <v>0</v>
      </c>
      <c r="J56" s="19">
        <v>10</v>
      </c>
      <c r="K56" s="19">
        <v>0</v>
      </c>
      <c r="L56" s="19">
        <v>0</v>
      </c>
      <c r="M56" s="19">
        <v>10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868.9</v>
      </c>
      <c r="U56" s="19">
        <v>0</v>
      </c>
      <c r="V56" s="19">
        <v>0</v>
      </c>
      <c r="W56" s="19">
        <v>0</v>
      </c>
      <c r="X56" s="19">
        <v>1349.83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6679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6">
        <v>80125.99</v>
      </c>
      <c r="AU56" s="25"/>
    </row>
    <row r="57" spans="1:47" ht="15" customHeight="1">
      <c r="A57" s="28"/>
      <c r="B57" s="53" t="s">
        <v>82</v>
      </c>
      <c r="C57" s="30">
        <v>0</v>
      </c>
      <c r="D57" s="30">
        <v>1621458.1</v>
      </c>
      <c r="E57" s="30">
        <v>0</v>
      </c>
      <c r="F57" s="30">
        <v>0</v>
      </c>
      <c r="G57" s="30">
        <v>253756.58721499992</v>
      </c>
      <c r="H57" s="30">
        <v>191000</v>
      </c>
      <c r="I57" s="30">
        <v>10319.6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70000</v>
      </c>
      <c r="U57" s="30">
        <v>60457.47</v>
      </c>
      <c r="V57" s="30">
        <v>107000</v>
      </c>
      <c r="W57" s="30">
        <v>0</v>
      </c>
      <c r="X57" s="30">
        <v>1305</v>
      </c>
      <c r="Y57" s="30">
        <v>0</v>
      </c>
      <c r="Z57" s="30">
        <v>0</v>
      </c>
      <c r="AA57" s="30">
        <v>84000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270367.6655</v>
      </c>
      <c r="AJ57" s="30">
        <v>0</v>
      </c>
      <c r="AK57" s="30">
        <v>0</v>
      </c>
      <c r="AL57" s="30">
        <v>55000</v>
      </c>
      <c r="AM57" s="30">
        <v>0</v>
      </c>
      <c r="AN57" s="30">
        <v>0</v>
      </c>
      <c r="AO57" s="30">
        <v>0</v>
      </c>
      <c r="AP57" s="30">
        <v>30</v>
      </c>
      <c r="AQ57" s="30">
        <v>0</v>
      </c>
      <c r="AR57" s="16">
        <v>2724694.4227150003</v>
      </c>
      <c r="AU57" s="25"/>
    </row>
    <row r="58" spans="1:48" ht="14.25">
      <c r="A58" s="13">
        <v>6</v>
      </c>
      <c r="B58" s="54" t="s">
        <v>83</v>
      </c>
      <c r="C58" s="15">
        <v>10230950.75</v>
      </c>
      <c r="D58" s="15">
        <v>4743281.5</v>
      </c>
      <c r="E58" s="15">
        <v>3989325</v>
      </c>
      <c r="F58" s="15">
        <v>9685946.489</v>
      </c>
      <c r="G58" s="15">
        <v>6401794.676</v>
      </c>
      <c r="H58" s="15">
        <v>11034126.51</v>
      </c>
      <c r="I58" s="15">
        <v>2131501.269</v>
      </c>
      <c r="J58" s="15">
        <v>138806</v>
      </c>
      <c r="K58" s="15">
        <v>292894.617</v>
      </c>
      <c r="L58" s="15">
        <v>769528.12</v>
      </c>
      <c r="M58" s="15">
        <v>576672.549</v>
      </c>
      <c r="N58" s="15">
        <v>2639354.364</v>
      </c>
      <c r="O58" s="15">
        <v>503205.477</v>
      </c>
      <c r="P58" s="15">
        <v>431722</v>
      </c>
      <c r="Q58" s="15">
        <v>409902.90924</v>
      </c>
      <c r="R58" s="15">
        <v>341641.9</v>
      </c>
      <c r="S58" s="15">
        <v>395355.2094</v>
      </c>
      <c r="T58" s="15">
        <v>1401124.49265</v>
      </c>
      <c r="U58" s="15">
        <v>172037.03464000003</v>
      </c>
      <c r="V58" s="15">
        <v>237958.98166</v>
      </c>
      <c r="W58" s="15">
        <v>416341.207</v>
      </c>
      <c r="X58" s="15">
        <v>438088.41</v>
      </c>
      <c r="Y58" s="15">
        <v>941996.5314099999</v>
      </c>
      <c r="Z58" s="15">
        <v>4288632.273</v>
      </c>
      <c r="AA58" s="15">
        <v>358372.5146</v>
      </c>
      <c r="AB58" s="15">
        <v>935670.45</v>
      </c>
      <c r="AC58" s="15">
        <v>431910.38077999995</v>
      </c>
      <c r="AD58" s="15">
        <v>1338456.2168699997</v>
      </c>
      <c r="AE58" s="15">
        <v>231777.50100999998</v>
      </c>
      <c r="AF58" s="15">
        <v>717676.33655</v>
      </c>
      <c r="AG58" s="15">
        <v>387970.5</v>
      </c>
      <c r="AH58" s="15">
        <v>889963.38</v>
      </c>
      <c r="AI58" s="15">
        <v>6411974.09451</v>
      </c>
      <c r="AJ58" s="15">
        <v>81232.553</v>
      </c>
      <c r="AK58" s="15">
        <v>237140.63</v>
      </c>
      <c r="AL58" s="15">
        <v>735945.03</v>
      </c>
      <c r="AM58" s="15">
        <v>1512829</v>
      </c>
      <c r="AN58" s="15">
        <v>109451.069</v>
      </c>
      <c r="AO58" s="15">
        <v>61464.213</v>
      </c>
      <c r="AP58" s="15">
        <v>59831.97</v>
      </c>
      <c r="AQ58" s="15">
        <v>119037.991</v>
      </c>
      <c r="AR58" s="16">
        <v>77232892.10032</v>
      </c>
      <c r="AU58" s="25"/>
      <c r="AV58" s="25"/>
    </row>
    <row r="59" spans="1:48" ht="15" customHeight="1">
      <c r="A59" s="17"/>
      <c r="B59" s="18" t="s">
        <v>84</v>
      </c>
      <c r="C59" s="22">
        <v>0</v>
      </c>
      <c r="D59" s="22">
        <v>4743281.5</v>
      </c>
      <c r="E59" s="22">
        <v>0</v>
      </c>
      <c r="F59" s="22">
        <v>0</v>
      </c>
      <c r="G59" s="22">
        <v>0</v>
      </c>
      <c r="H59" s="22">
        <v>11034126.51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2639354.364</v>
      </c>
      <c r="O59" s="22">
        <v>0</v>
      </c>
      <c r="P59" s="22">
        <v>431722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717676.33655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59831.97</v>
      </c>
      <c r="AQ59" s="22">
        <v>0</v>
      </c>
      <c r="AR59" s="16">
        <v>19625992.680549998</v>
      </c>
      <c r="AU59" s="25"/>
      <c r="AV59" s="25"/>
    </row>
    <row r="60" spans="1:48" ht="14.25">
      <c r="A60" s="17"/>
      <c r="B60" s="18" t="s">
        <v>85</v>
      </c>
      <c r="C60" s="22">
        <v>10230950.75</v>
      </c>
      <c r="D60" s="22">
        <v>0</v>
      </c>
      <c r="E60" s="22">
        <v>3989325</v>
      </c>
      <c r="F60" s="22">
        <v>9685946.489</v>
      </c>
      <c r="G60" s="22">
        <v>6401794.676</v>
      </c>
      <c r="H60" s="22">
        <v>0</v>
      </c>
      <c r="I60" s="22">
        <v>2131501.269</v>
      </c>
      <c r="J60" s="22">
        <v>138806</v>
      </c>
      <c r="K60" s="22">
        <v>292894.617</v>
      </c>
      <c r="L60" s="22">
        <v>769528.12</v>
      </c>
      <c r="M60" s="22">
        <v>576672.549</v>
      </c>
      <c r="N60" s="22">
        <v>0</v>
      </c>
      <c r="O60" s="22">
        <v>503205.477</v>
      </c>
      <c r="P60" s="22">
        <v>0</v>
      </c>
      <c r="Q60" s="22">
        <v>409902.90924</v>
      </c>
      <c r="R60" s="22">
        <v>341641.9</v>
      </c>
      <c r="S60" s="22">
        <v>395355.2094</v>
      </c>
      <c r="T60" s="22">
        <v>1401124.49265</v>
      </c>
      <c r="U60" s="22">
        <v>172037.03464000003</v>
      </c>
      <c r="V60" s="22">
        <v>237958.98166</v>
      </c>
      <c r="W60" s="22">
        <v>416341.207</v>
      </c>
      <c r="X60" s="22">
        <v>438088.41</v>
      </c>
      <c r="Y60" s="22">
        <v>941996.5314099999</v>
      </c>
      <c r="Z60" s="22">
        <v>4288632.273</v>
      </c>
      <c r="AA60" s="22">
        <v>358372.5146</v>
      </c>
      <c r="AB60" s="22">
        <v>935670.45</v>
      </c>
      <c r="AC60" s="22">
        <v>431910.38077999995</v>
      </c>
      <c r="AD60" s="22">
        <v>1338456.2168699997</v>
      </c>
      <c r="AE60" s="22">
        <v>231777.50100999998</v>
      </c>
      <c r="AF60" s="22">
        <v>0</v>
      </c>
      <c r="AG60" s="22">
        <v>387970.5</v>
      </c>
      <c r="AH60" s="22">
        <v>889963.38</v>
      </c>
      <c r="AI60" s="22">
        <v>6411974.09451</v>
      </c>
      <c r="AJ60" s="22">
        <v>81232.553</v>
      </c>
      <c r="AK60" s="22">
        <v>237140.63</v>
      </c>
      <c r="AL60" s="22">
        <v>735945.03</v>
      </c>
      <c r="AM60" s="22">
        <v>1512829</v>
      </c>
      <c r="AN60" s="22">
        <v>109451.069</v>
      </c>
      <c r="AO60" s="22">
        <v>61464.213</v>
      </c>
      <c r="AP60" s="22">
        <v>0</v>
      </c>
      <c r="AQ60" s="22">
        <v>119037.991</v>
      </c>
      <c r="AR60" s="16">
        <v>57606899.41977</v>
      </c>
      <c r="AU60" s="25"/>
      <c r="AV60" s="25"/>
    </row>
    <row r="61" spans="1:47" ht="15" customHeight="1">
      <c r="A61" s="13">
        <v>7</v>
      </c>
      <c r="B61" s="54" t="s">
        <v>86</v>
      </c>
      <c r="C61" s="15">
        <v>282289.83</v>
      </c>
      <c r="D61" s="15">
        <v>2264.41207</v>
      </c>
      <c r="E61" s="15">
        <v>19418</v>
      </c>
      <c r="F61" s="15">
        <v>142924.36998</v>
      </c>
      <c r="G61" s="15">
        <v>42344.00395</v>
      </c>
      <c r="H61" s="15">
        <v>19918.04</v>
      </c>
      <c r="I61" s="15">
        <v>23456.345250000002</v>
      </c>
      <c r="J61" s="15">
        <v>1879</v>
      </c>
      <c r="K61" s="15">
        <v>3804.3337</v>
      </c>
      <c r="L61" s="15">
        <v>8376.207</v>
      </c>
      <c r="M61" s="15">
        <v>10428.82315</v>
      </c>
      <c r="N61" s="15">
        <v>12678.394989999999</v>
      </c>
      <c r="O61" s="15">
        <v>9871.37158</v>
      </c>
      <c r="P61" s="15">
        <v>5374</v>
      </c>
      <c r="Q61" s="15">
        <v>9707.625390000001</v>
      </c>
      <c r="R61" s="15">
        <v>3414.72</v>
      </c>
      <c r="S61" s="15">
        <v>4670.31872</v>
      </c>
      <c r="T61" s="15">
        <v>26854.284610000002</v>
      </c>
      <c r="U61" s="15">
        <v>9074.815075999999</v>
      </c>
      <c r="V61" s="15">
        <v>12557.56938</v>
      </c>
      <c r="W61" s="15">
        <v>10966.813</v>
      </c>
      <c r="X61" s="15">
        <v>12311.38</v>
      </c>
      <c r="Y61" s="15">
        <v>8781.046709999999</v>
      </c>
      <c r="Z61" s="15">
        <v>77520.84941000001</v>
      </c>
      <c r="AA61" s="15">
        <v>16013.493680000001</v>
      </c>
      <c r="AB61" s="15">
        <v>5269.3157200000005</v>
      </c>
      <c r="AC61" s="15">
        <v>5007.0208299999995</v>
      </c>
      <c r="AD61" s="15">
        <v>31488.845240000002</v>
      </c>
      <c r="AE61" s="15">
        <v>3606.278</v>
      </c>
      <c r="AF61" s="15">
        <v>3633.11329</v>
      </c>
      <c r="AG61" s="15">
        <v>19127.95027</v>
      </c>
      <c r="AH61" s="15">
        <v>14923.41</v>
      </c>
      <c r="AI61" s="15">
        <v>48310.49972000001</v>
      </c>
      <c r="AJ61" s="15">
        <v>1966.6926600000002</v>
      </c>
      <c r="AK61" s="15">
        <v>6018.75</v>
      </c>
      <c r="AL61" s="15">
        <v>22304.44</v>
      </c>
      <c r="AM61" s="15">
        <v>9399</v>
      </c>
      <c r="AN61" s="15">
        <v>2723.187</v>
      </c>
      <c r="AO61" s="15">
        <v>4842.12856</v>
      </c>
      <c r="AP61" s="15">
        <v>1605.8</v>
      </c>
      <c r="AQ61" s="15">
        <v>3061.18793</v>
      </c>
      <c r="AR61" s="16">
        <v>960187.6668659999</v>
      </c>
      <c r="AU61" s="25"/>
    </row>
    <row r="62" spans="1:47" ht="14.25">
      <c r="A62" s="17"/>
      <c r="B62" s="18" t="s">
        <v>87</v>
      </c>
      <c r="C62" s="22">
        <v>27469.84</v>
      </c>
      <c r="D62" s="22">
        <v>0</v>
      </c>
      <c r="E62" s="22">
        <v>0</v>
      </c>
      <c r="F62" s="22">
        <v>52296.84</v>
      </c>
      <c r="G62" s="22">
        <v>0</v>
      </c>
      <c r="H62" s="22">
        <v>0</v>
      </c>
      <c r="I62" s="22">
        <v>10197.2</v>
      </c>
      <c r="J62" s="22">
        <v>0</v>
      </c>
      <c r="K62" s="22">
        <v>0</v>
      </c>
      <c r="L62" s="22">
        <v>4000</v>
      </c>
      <c r="M62" s="22">
        <v>0</v>
      </c>
      <c r="N62" s="22">
        <v>0</v>
      </c>
      <c r="O62" s="22">
        <v>6884.4</v>
      </c>
      <c r="P62" s="22">
        <v>0</v>
      </c>
      <c r="Q62" s="22">
        <v>0</v>
      </c>
      <c r="R62" s="22">
        <v>0</v>
      </c>
      <c r="S62" s="22">
        <v>0</v>
      </c>
      <c r="T62" s="22">
        <v>6994.11765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59556.125</v>
      </c>
      <c r="AA62" s="22">
        <v>11445.644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13755.491</v>
      </c>
      <c r="AH62" s="22">
        <v>0</v>
      </c>
      <c r="AI62" s="22">
        <v>4587.68871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16">
        <v>197187.34636</v>
      </c>
      <c r="AU62" s="25"/>
    </row>
    <row r="63" spans="1:47" ht="15" customHeight="1">
      <c r="A63" s="17"/>
      <c r="B63" s="18" t="s">
        <v>88</v>
      </c>
      <c r="C63" s="22">
        <v>87490.73</v>
      </c>
      <c r="D63" s="22">
        <v>0</v>
      </c>
      <c r="E63" s="22">
        <v>0</v>
      </c>
      <c r="F63" s="22">
        <v>46390.92338</v>
      </c>
      <c r="G63" s="22">
        <v>289.98509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853.368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2328.2905299999998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16">
        <v>137353.297</v>
      </c>
      <c r="AU63" s="25"/>
    </row>
    <row r="64" spans="1:48" ht="14.25">
      <c r="A64" s="17"/>
      <c r="B64" s="18" t="s">
        <v>89</v>
      </c>
      <c r="C64" s="22">
        <v>33596.19</v>
      </c>
      <c r="D64" s="22">
        <v>0</v>
      </c>
      <c r="E64" s="22">
        <v>6504</v>
      </c>
      <c r="F64" s="22">
        <v>4303.70568</v>
      </c>
      <c r="G64" s="22">
        <v>6854.916470000001</v>
      </c>
      <c r="H64" s="22">
        <v>1601.54</v>
      </c>
      <c r="I64" s="22">
        <v>4433.54614</v>
      </c>
      <c r="J64" s="22">
        <v>157</v>
      </c>
      <c r="K64" s="22">
        <v>1796.69611</v>
      </c>
      <c r="L64" s="22">
        <v>1166.575</v>
      </c>
      <c r="M64" s="22">
        <v>2635.02346</v>
      </c>
      <c r="N64" s="22">
        <v>1400.361</v>
      </c>
      <c r="O64" s="22">
        <v>623.03827</v>
      </c>
      <c r="P64" s="22">
        <v>1409</v>
      </c>
      <c r="Q64" s="22">
        <v>1816.85421</v>
      </c>
      <c r="R64" s="22">
        <v>644.89</v>
      </c>
      <c r="S64" s="22">
        <v>917.6446599999999</v>
      </c>
      <c r="T64" s="22">
        <v>7824.526859999999</v>
      </c>
      <c r="U64" s="22">
        <v>3894.84509</v>
      </c>
      <c r="V64" s="22">
        <v>1308.94472</v>
      </c>
      <c r="W64" s="22">
        <v>1572.361</v>
      </c>
      <c r="X64" s="22">
        <v>3292.18</v>
      </c>
      <c r="Y64" s="22">
        <v>2557.99404</v>
      </c>
      <c r="Z64" s="22">
        <v>8686.6702</v>
      </c>
      <c r="AA64" s="22">
        <v>1077.63628</v>
      </c>
      <c r="AB64" s="22">
        <v>961.57625</v>
      </c>
      <c r="AC64" s="22">
        <v>2050.5379199999993</v>
      </c>
      <c r="AD64" s="22">
        <v>9058.99168</v>
      </c>
      <c r="AE64" s="22">
        <v>714.319</v>
      </c>
      <c r="AF64" s="22">
        <v>383.3826</v>
      </c>
      <c r="AG64" s="22">
        <v>1210.39238</v>
      </c>
      <c r="AH64" s="22">
        <v>4230.67</v>
      </c>
      <c r="AI64" s="22">
        <v>20417.284460000003</v>
      </c>
      <c r="AJ64" s="22">
        <v>832.91666</v>
      </c>
      <c r="AK64" s="22">
        <v>868.82</v>
      </c>
      <c r="AL64" s="22">
        <v>5411.39</v>
      </c>
      <c r="AM64" s="22">
        <v>2100</v>
      </c>
      <c r="AN64" s="22">
        <v>325.224</v>
      </c>
      <c r="AO64" s="22">
        <v>1304.3625</v>
      </c>
      <c r="AP64" s="22">
        <v>657.5</v>
      </c>
      <c r="AQ64" s="22">
        <v>1055.59089</v>
      </c>
      <c r="AR64" s="16">
        <v>151659.09753</v>
      </c>
      <c r="AU64" s="25"/>
      <c r="AV64" s="25"/>
    </row>
    <row r="65" spans="1:49" ht="15" customHeight="1">
      <c r="A65" s="17"/>
      <c r="B65" s="18" t="s">
        <v>90</v>
      </c>
      <c r="C65" s="22">
        <v>23821.94</v>
      </c>
      <c r="D65" s="22">
        <v>78.37303999999999</v>
      </c>
      <c r="E65" s="22">
        <v>9177</v>
      </c>
      <c r="F65" s="22">
        <v>18303.118609999998</v>
      </c>
      <c r="G65" s="22">
        <v>16715.99435</v>
      </c>
      <c r="H65" s="22">
        <v>9585.32</v>
      </c>
      <c r="I65" s="22">
        <v>627.207</v>
      </c>
      <c r="J65" s="22">
        <v>826</v>
      </c>
      <c r="K65" s="22">
        <v>468.66485</v>
      </c>
      <c r="L65" s="22">
        <v>287.838</v>
      </c>
      <c r="M65" s="22">
        <v>4054.043</v>
      </c>
      <c r="N65" s="22">
        <v>6192.4328</v>
      </c>
      <c r="O65" s="22">
        <v>73.544</v>
      </c>
      <c r="P65" s="22">
        <v>392</v>
      </c>
      <c r="Q65" s="22">
        <v>855.2</v>
      </c>
      <c r="R65" s="22">
        <v>413.22</v>
      </c>
      <c r="S65" s="22">
        <v>1249.39479</v>
      </c>
      <c r="T65" s="22">
        <v>4538.67446</v>
      </c>
      <c r="U65" s="22">
        <v>2218.76734</v>
      </c>
      <c r="V65" s="22">
        <v>4656.586</v>
      </c>
      <c r="W65" s="22">
        <v>2685.075</v>
      </c>
      <c r="X65" s="22">
        <v>2895.69</v>
      </c>
      <c r="Y65" s="22">
        <v>1086.5913500000001</v>
      </c>
      <c r="Z65" s="22">
        <v>3304.618</v>
      </c>
      <c r="AA65" s="22">
        <v>654.36201</v>
      </c>
      <c r="AB65" s="22">
        <v>875.23</v>
      </c>
      <c r="AC65" s="22">
        <v>244.813</v>
      </c>
      <c r="AD65" s="22">
        <v>5297.4835</v>
      </c>
      <c r="AE65" s="22">
        <v>6</v>
      </c>
      <c r="AF65" s="22">
        <v>2653.1104</v>
      </c>
      <c r="AG65" s="22">
        <v>1730.7886200000003</v>
      </c>
      <c r="AH65" s="22">
        <v>3025</v>
      </c>
      <c r="AI65" s="22">
        <v>9153.088810000001</v>
      </c>
      <c r="AJ65" s="22">
        <v>203.078</v>
      </c>
      <c r="AK65" s="22">
        <v>357.3</v>
      </c>
      <c r="AL65" s="22">
        <v>5320.23</v>
      </c>
      <c r="AM65" s="22">
        <v>2352</v>
      </c>
      <c r="AN65" s="22">
        <v>0</v>
      </c>
      <c r="AO65" s="22">
        <v>633.7</v>
      </c>
      <c r="AP65" s="22">
        <v>153.52</v>
      </c>
      <c r="AQ65" s="22">
        <v>188.06667000000002</v>
      </c>
      <c r="AR65" s="16">
        <v>147355.0636</v>
      </c>
      <c r="AU65" s="25"/>
      <c r="AV65" s="25"/>
      <c r="AW65" s="25"/>
    </row>
    <row r="66" spans="1:44" ht="14.25">
      <c r="A66" s="17"/>
      <c r="B66" s="18" t="s">
        <v>91</v>
      </c>
      <c r="C66" s="22">
        <v>68932.51</v>
      </c>
      <c r="D66" s="22">
        <v>1641.73955</v>
      </c>
      <c r="E66" s="22">
        <v>3586</v>
      </c>
      <c r="F66" s="22">
        <v>21629.78231</v>
      </c>
      <c r="G66" s="22">
        <v>18438.23304</v>
      </c>
      <c r="H66" s="22">
        <v>7884.55</v>
      </c>
      <c r="I66" s="22">
        <v>5238.02451</v>
      </c>
      <c r="J66" s="22">
        <v>493</v>
      </c>
      <c r="K66" s="22">
        <v>1080.22774</v>
      </c>
      <c r="L66" s="22">
        <v>2196.344</v>
      </c>
      <c r="M66" s="22">
        <v>2046.93748</v>
      </c>
      <c r="N66" s="22">
        <v>3114.9314</v>
      </c>
      <c r="O66" s="22">
        <v>1456.90612</v>
      </c>
      <c r="P66" s="22">
        <v>2268</v>
      </c>
      <c r="Q66" s="22">
        <v>2260.2243000000003</v>
      </c>
      <c r="R66" s="22">
        <v>1721.63</v>
      </c>
      <c r="S66" s="22">
        <v>1957.44384</v>
      </c>
      <c r="T66" s="22">
        <v>4137.48011</v>
      </c>
      <c r="U66" s="22">
        <v>1166.2287760000002</v>
      </c>
      <c r="V66" s="22">
        <v>3808.4338900000002</v>
      </c>
      <c r="W66" s="22">
        <v>2980.762</v>
      </c>
      <c r="X66" s="22">
        <v>5072.76</v>
      </c>
      <c r="Y66" s="22">
        <v>2855.43884</v>
      </c>
      <c r="Z66" s="22">
        <v>4409.6275</v>
      </c>
      <c r="AA66" s="22">
        <v>1255.373</v>
      </c>
      <c r="AB66" s="22">
        <v>3432.509470000001</v>
      </c>
      <c r="AC66" s="22">
        <v>1490.8604799999996</v>
      </c>
      <c r="AD66" s="22">
        <v>13914.94784</v>
      </c>
      <c r="AE66" s="22">
        <v>1769.629</v>
      </c>
      <c r="AF66" s="22">
        <v>225.46533</v>
      </c>
      <c r="AG66" s="22">
        <v>854.34473</v>
      </c>
      <c r="AH66" s="22">
        <v>2294.27</v>
      </c>
      <c r="AI66" s="22">
        <v>7707.34</v>
      </c>
      <c r="AJ66" s="22">
        <v>394.729</v>
      </c>
      <c r="AK66" s="22">
        <v>2426.11</v>
      </c>
      <c r="AL66" s="22">
        <v>10037.55</v>
      </c>
      <c r="AM66" s="22">
        <v>4389</v>
      </c>
      <c r="AN66" s="22">
        <v>936.082</v>
      </c>
      <c r="AO66" s="22">
        <v>1476.0012199999999</v>
      </c>
      <c r="AP66" s="22">
        <v>388.53</v>
      </c>
      <c r="AQ66" s="22">
        <v>846.59201</v>
      </c>
      <c r="AR66" s="16">
        <v>224216.54948599995</v>
      </c>
    </row>
    <row r="67" spans="1:44" ht="15" customHeight="1">
      <c r="A67" s="28"/>
      <c r="B67" s="53" t="s">
        <v>92</v>
      </c>
      <c r="C67" s="30">
        <v>40978.62</v>
      </c>
      <c r="D67" s="30">
        <v>544.29948</v>
      </c>
      <c r="E67" s="30">
        <v>151</v>
      </c>
      <c r="F67" s="30">
        <v>0</v>
      </c>
      <c r="G67" s="30">
        <v>44.875</v>
      </c>
      <c r="H67" s="30">
        <v>846.63</v>
      </c>
      <c r="I67" s="30">
        <v>2960.3676</v>
      </c>
      <c r="J67" s="30">
        <v>403</v>
      </c>
      <c r="K67" s="30">
        <v>458.745</v>
      </c>
      <c r="L67" s="30">
        <v>725.45</v>
      </c>
      <c r="M67" s="30">
        <v>1692.81921</v>
      </c>
      <c r="N67" s="30">
        <v>1970.6697900000001</v>
      </c>
      <c r="O67" s="30">
        <v>833.48319</v>
      </c>
      <c r="P67" s="30">
        <v>1305</v>
      </c>
      <c r="Q67" s="30">
        <v>4775.34688</v>
      </c>
      <c r="R67" s="30">
        <v>634.98</v>
      </c>
      <c r="S67" s="30">
        <v>545.83543</v>
      </c>
      <c r="T67" s="30">
        <v>3359.4855300000004</v>
      </c>
      <c r="U67" s="30">
        <v>1794.97387</v>
      </c>
      <c r="V67" s="30">
        <v>2783.60477</v>
      </c>
      <c r="W67" s="30">
        <v>3728.615</v>
      </c>
      <c r="X67" s="30">
        <v>1050.75</v>
      </c>
      <c r="Y67" s="30">
        <v>2281.0224799999996</v>
      </c>
      <c r="Z67" s="30">
        <v>710.44071</v>
      </c>
      <c r="AA67" s="30">
        <v>1580.4783900000002</v>
      </c>
      <c r="AB67" s="30">
        <v>0</v>
      </c>
      <c r="AC67" s="30">
        <v>1220.80943</v>
      </c>
      <c r="AD67" s="30">
        <v>3217.4222200000004</v>
      </c>
      <c r="AE67" s="30">
        <v>1116.33</v>
      </c>
      <c r="AF67" s="30">
        <v>371.15496</v>
      </c>
      <c r="AG67" s="30">
        <v>1576.93354</v>
      </c>
      <c r="AH67" s="30">
        <v>5373.47</v>
      </c>
      <c r="AI67" s="30">
        <v>4116.807210000001</v>
      </c>
      <c r="AJ67" s="30">
        <v>535.969</v>
      </c>
      <c r="AK67" s="30">
        <v>2366.52</v>
      </c>
      <c r="AL67" s="30">
        <v>1535.27</v>
      </c>
      <c r="AM67" s="30">
        <v>558</v>
      </c>
      <c r="AN67" s="30">
        <v>1461.8809999999999</v>
      </c>
      <c r="AO67" s="30">
        <v>1428.06484</v>
      </c>
      <c r="AP67" s="30">
        <v>406.25</v>
      </c>
      <c r="AQ67" s="30">
        <v>970.93836</v>
      </c>
      <c r="AR67" s="16">
        <v>102416.31289000002</v>
      </c>
    </row>
    <row r="68" spans="1:44" ht="14.25">
      <c r="A68" s="13">
        <v>8</v>
      </c>
      <c r="B68" s="54" t="s">
        <v>93</v>
      </c>
      <c r="C68" s="15">
        <v>726549.67</v>
      </c>
      <c r="D68" s="15">
        <v>108864.69</v>
      </c>
      <c r="E68" s="15">
        <v>279158</v>
      </c>
      <c r="F68" s="15">
        <v>115134.09500999998</v>
      </c>
      <c r="G68" s="15">
        <v>399043.08851000003</v>
      </c>
      <c r="H68" s="15">
        <v>145450.32</v>
      </c>
      <c r="I68" s="15">
        <v>77390.78103000001</v>
      </c>
      <c r="J68" s="15">
        <v>15406</v>
      </c>
      <c r="K68" s="15">
        <v>8021.18663</v>
      </c>
      <c r="L68" s="15">
        <v>21993.16266</v>
      </c>
      <c r="M68" s="15">
        <v>16204.60196</v>
      </c>
      <c r="N68" s="15">
        <v>27812.008009999998</v>
      </c>
      <c r="O68" s="15">
        <v>1845.44195</v>
      </c>
      <c r="P68" s="15">
        <v>19553</v>
      </c>
      <c r="Q68" s="15">
        <v>16728.025879999997</v>
      </c>
      <c r="R68" s="15">
        <v>7510.04</v>
      </c>
      <c r="S68" s="15">
        <v>13138.762429999999</v>
      </c>
      <c r="T68" s="15">
        <v>19970.81162545456</v>
      </c>
      <c r="U68" s="15">
        <v>4254.67629</v>
      </c>
      <c r="V68" s="15">
        <v>11897.16602</v>
      </c>
      <c r="W68" s="15">
        <v>10950.287</v>
      </c>
      <c r="X68" s="15">
        <v>20130.98</v>
      </c>
      <c r="Y68" s="15">
        <v>24422.65235</v>
      </c>
      <c r="Z68" s="15">
        <v>100984.750325</v>
      </c>
      <c r="AA68" s="15">
        <v>13089.47438</v>
      </c>
      <c r="AB68" s="15">
        <v>26190.83951</v>
      </c>
      <c r="AC68" s="15">
        <v>11649.92517</v>
      </c>
      <c r="AD68" s="15">
        <v>59296.41206000001</v>
      </c>
      <c r="AE68" s="15">
        <v>6722.099409999999</v>
      </c>
      <c r="AF68" s="15">
        <v>9176.24945</v>
      </c>
      <c r="AG68" s="15">
        <v>35890.14161</v>
      </c>
      <c r="AH68" s="15">
        <v>25873.8</v>
      </c>
      <c r="AI68" s="15">
        <v>1077950.2535899999</v>
      </c>
      <c r="AJ68" s="15">
        <v>1139.345</v>
      </c>
      <c r="AK68" s="15">
        <v>2601.22</v>
      </c>
      <c r="AL68" s="15">
        <v>9193.33</v>
      </c>
      <c r="AM68" s="15">
        <v>106876</v>
      </c>
      <c r="AN68" s="15">
        <v>1416.55273</v>
      </c>
      <c r="AO68" s="15">
        <v>845.6440499999999</v>
      </c>
      <c r="AP68" s="15">
        <v>46.16</v>
      </c>
      <c r="AQ68" s="15">
        <v>1130.95281</v>
      </c>
      <c r="AR68" s="16">
        <v>3581502.5974504543</v>
      </c>
    </row>
    <row r="69" spans="1:44" ht="14.25">
      <c r="A69" s="17"/>
      <c r="B69" s="55" t="s">
        <v>94</v>
      </c>
      <c r="C69" s="22">
        <v>7238.14</v>
      </c>
      <c r="D69" s="22">
        <v>18966.59</v>
      </c>
      <c r="E69" s="22">
        <v>51491</v>
      </c>
      <c r="F69" s="22">
        <v>2469.38652</v>
      </c>
      <c r="G69" s="22">
        <v>8956.836870000001</v>
      </c>
      <c r="H69" s="22">
        <v>25.52</v>
      </c>
      <c r="I69" s="22">
        <v>16385.756</v>
      </c>
      <c r="J69" s="22">
        <v>8130</v>
      </c>
      <c r="K69" s="22">
        <v>3234.652</v>
      </c>
      <c r="L69" s="22">
        <v>0</v>
      </c>
      <c r="M69" s="22">
        <v>0</v>
      </c>
      <c r="N69" s="22">
        <v>0</v>
      </c>
      <c r="O69" s="22">
        <v>0</v>
      </c>
      <c r="P69" s="22">
        <v>4342</v>
      </c>
      <c r="Q69" s="22">
        <v>4822.211160000001</v>
      </c>
      <c r="R69" s="22">
        <v>0</v>
      </c>
      <c r="S69" s="22">
        <v>3479.087</v>
      </c>
      <c r="T69" s="22">
        <v>1691.33069</v>
      </c>
      <c r="U69" s="22">
        <v>1740.3395999999998</v>
      </c>
      <c r="V69" s="22">
        <v>4231.37225</v>
      </c>
      <c r="W69" s="22">
        <v>258.557</v>
      </c>
      <c r="X69" s="22">
        <v>4349.17</v>
      </c>
      <c r="Y69" s="22">
        <v>6791.292240000001</v>
      </c>
      <c r="Z69" s="22">
        <v>0</v>
      </c>
      <c r="AA69" s="22">
        <v>2890.28757</v>
      </c>
      <c r="AB69" s="22">
        <v>7730.34758</v>
      </c>
      <c r="AC69" s="22">
        <v>4231.42262</v>
      </c>
      <c r="AD69" s="22">
        <v>12811.066160000004</v>
      </c>
      <c r="AE69" s="22">
        <v>2084.54833</v>
      </c>
      <c r="AF69" s="22">
        <v>25.72</v>
      </c>
      <c r="AG69" s="22">
        <v>0</v>
      </c>
      <c r="AH69" s="22">
        <v>7496.45</v>
      </c>
      <c r="AI69" s="22">
        <v>0</v>
      </c>
      <c r="AJ69" s="22">
        <v>567.834</v>
      </c>
      <c r="AK69" s="22">
        <v>1866.16</v>
      </c>
      <c r="AL69" s="22">
        <v>5777.41</v>
      </c>
      <c r="AM69" s="22">
        <v>0</v>
      </c>
      <c r="AN69" s="22">
        <v>705.2745600000001</v>
      </c>
      <c r="AO69" s="22">
        <v>483.09172</v>
      </c>
      <c r="AP69" s="22">
        <v>0</v>
      </c>
      <c r="AQ69" s="22">
        <v>1048.02781</v>
      </c>
      <c r="AR69" s="16">
        <v>196320.88168000002</v>
      </c>
    </row>
    <row r="70" spans="1:44" ht="14.25">
      <c r="A70" s="17"/>
      <c r="B70" s="56" t="s">
        <v>95</v>
      </c>
      <c r="C70" s="19">
        <v>6488.41</v>
      </c>
      <c r="D70" s="19">
        <v>59.17</v>
      </c>
      <c r="E70" s="19">
        <v>2541</v>
      </c>
      <c r="F70" s="19">
        <v>4877.637240000001</v>
      </c>
      <c r="G70" s="19">
        <v>6064.3926</v>
      </c>
      <c r="H70" s="19">
        <v>206.17</v>
      </c>
      <c r="I70" s="19">
        <v>3166.5599</v>
      </c>
      <c r="J70" s="19">
        <v>172</v>
      </c>
      <c r="K70" s="19">
        <v>243.22335</v>
      </c>
      <c r="L70" s="19">
        <v>345.86164</v>
      </c>
      <c r="M70" s="19">
        <v>476.67996</v>
      </c>
      <c r="N70" s="19">
        <v>0</v>
      </c>
      <c r="O70" s="19">
        <v>105.077</v>
      </c>
      <c r="P70" s="19">
        <v>260</v>
      </c>
      <c r="Q70" s="19">
        <v>169.031</v>
      </c>
      <c r="R70" s="19">
        <v>196.01</v>
      </c>
      <c r="S70" s="19">
        <v>46.810300000000005</v>
      </c>
      <c r="T70" s="19">
        <v>0</v>
      </c>
      <c r="U70" s="19">
        <v>0</v>
      </c>
      <c r="V70" s="19">
        <v>438.62622999999996</v>
      </c>
      <c r="W70" s="19">
        <v>193.698</v>
      </c>
      <c r="X70" s="19">
        <v>183.56</v>
      </c>
      <c r="Y70" s="19">
        <v>385.95925</v>
      </c>
      <c r="Z70" s="19">
        <v>3367.41990500001</v>
      </c>
      <c r="AA70" s="19">
        <v>252.29335999999998</v>
      </c>
      <c r="AB70" s="19">
        <v>1594.71346</v>
      </c>
      <c r="AC70" s="19">
        <v>139.72923</v>
      </c>
      <c r="AD70" s="19">
        <v>3391.30823</v>
      </c>
      <c r="AE70" s="19">
        <v>128.1272</v>
      </c>
      <c r="AF70" s="19">
        <v>0</v>
      </c>
      <c r="AG70" s="19">
        <v>0</v>
      </c>
      <c r="AH70" s="19">
        <v>693.15</v>
      </c>
      <c r="AI70" s="19">
        <v>4008.3265</v>
      </c>
      <c r="AJ70" s="19">
        <v>0</v>
      </c>
      <c r="AK70" s="19">
        <v>387.2</v>
      </c>
      <c r="AL70" s="19">
        <v>561.13</v>
      </c>
      <c r="AM70" s="19">
        <v>185</v>
      </c>
      <c r="AN70" s="19">
        <v>95.07408</v>
      </c>
      <c r="AO70" s="19">
        <v>247.78582999999998</v>
      </c>
      <c r="AP70" s="19">
        <v>0</v>
      </c>
      <c r="AQ70" s="19">
        <v>28.175</v>
      </c>
      <c r="AR70" s="16">
        <v>41699.30926500002</v>
      </c>
    </row>
    <row r="71" spans="1:44" ht="14.25">
      <c r="A71" s="17"/>
      <c r="B71" s="57" t="s">
        <v>96</v>
      </c>
      <c r="C71" s="19">
        <v>197116.16</v>
      </c>
      <c r="D71" s="19">
        <v>8449.99</v>
      </c>
      <c r="E71" s="19">
        <v>127797</v>
      </c>
      <c r="F71" s="19">
        <v>104414.93423999999</v>
      </c>
      <c r="G71" s="19">
        <v>140386.40454000002</v>
      </c>
      <c r="H71" s="19">
        <v>23679.97</v>
      </c>
      <c r="I71" s="19">
        <v>5946.17966</v>
      </c>
      <c r="J71" s="19">
        <v>904</v>
      </c>
      <c r="K71" s="19">
        <v>0</v>
      </c>
      <c r="L71" s="19">
        <v>0</v>
      </c>
      <c r="M71" s="19">
        <v>2400.8239399999998</v>
      </c>
      <c r="N71" s="19">
        <v>0</v>
      </c>
      <c r="O71" s="19">
        <v>18.404</v>
      </c>
      <c r="P71" s="19">
        <v>4773</v>
      </c>
      <c r="Q71" s="19">
        <v>6551.41552</v>
      </c>
      <c r="R71" s="19">
        <v>2167.49</v>
      </c>
      <c r="S71" s="19">
        <v>2271.937</v>
      </c>
      <c r="T71" s="19">
        <v>4543.934499999999</v>
      </c>
      <c r="U71" s="19">
        <v>159.727</v>
      </c>
      <c r="V71" s="19">
        <v>141.25900000000001</v>
      </c>
      <c r="W71" s="19">
        <v>2035.538</v>
      </c>
      <c r="X71" s="19">
        <v>0.91</v>
      </c>
      <c r="Y71" s="19">
        <v>1796.365</v>
      </c>
      <c r="Z71" s="19">
        <v>506.801</v>
      </c>
      <c r="AA71" s="19">
        <v>190</v>
      </c>
      <c r="AB71" s="19">
        <v>25</v>
      </c>
      <c r="AC71" s="19">
        <v>632.8273200000001</v>
      </c>
      <c r="AD71" s="19">
        <v>4190.94055</v>
      </c>
      <c r="AE71" s="19">
        <v>1735.66406</v>
      </c>
      <c r="AF71" s="19">
        <v>2094.72437</v>
      </c>
      <c r="AG71" s="19">
        <v>219.55</v>
      </c>
      <c r="AH71" s="19">
        <v>133</v>
      </c>
      <c r="AI71" s="19">
        <v>209518.91917</v>
      </c>
      <c r="AJ71" s="19">
        <v>0</v>
      </c>
      <c r="AK71" s="19">
        <v>0</v>
      </c>
      <c r="AL71" s="19">
        <v>44.5</v>
      </c>
      <c r="AM71" s="19">
        <v>83226</v>
      </c>
      <c r="AN71" s="19">
        <v>0</v>
      </c>
      <c r="AO71" s="19">
        <v>0</v>
      </c>
      <c r="AP71" s="19">
        <v>0</v>
      </c>
      <c r="AQ71" s="19">
        <v>0</v>
      </c>
      <c r="AR71" s="16">
        <v>938073.36887</v>
      </c>
    </row>
    <row r="72" spans="1:44" ht="14.25">
      <c r="A72" s="17"/>
      <c r="B72" s="58" t="s">
        <v>97</v>
      </c>
      <c r="C72" s="19">
        <v>71812.62</v>
      </c>
      <c r="D72" s="19">
        <v>1361.15</v>
      </c>
      <c r="E72" s="19">
        <v>0</v>
      </c>
      <c r="F72" s="19">
        <v>2389.3621199999975</v>
      </c>
      <c r="G72" s="19">
        <v>9233.074279999997</v>
      </c>
      <c r="H72" s="19">
        <v>8868.39</v>
      </c>
      <c r="I72" s="19">
        <v>1494.02951</v>
      </c>
      <c r="J72" s="19">
        <v>1425</v>
      </c>
      <c r="K72" s="19">
        <v>0</v>
      </c>
      <c r="L72" s="19">
        <v>439.059</v>
      </c>
      <c r="M72" s="19">
        <v>95.07154</v>
      </c>
      <c r="N72" s="19">
        <v>0</v>
      </c>
      <c r="O72" s="19">
        <v>0</v>
      </c>
      <c r="P72" s="19">
        <v>0</v>
      </c>
      <c r="Q72" s="19">
        <v>165.2844</v>
      </c>
      <c r="R72" s="19">
        <v>135</v>
      </c>
      <c r="S72" s="19">
        <v>0</v>
      </c>
      <c r="T72" s="19">
        <v>14.91859</v>
      </c>
      <c r="U72" s="19">
        <v>0</v>
      </c>
      <c r="V72" s="19">
        <v>51.137519999999995</v>
      </c>
      <c r="W72" s="19">
        <v>5202.24</v>
      </c>
      <c r="X72" s="19">
        <v>1215.65</v>
      </c>
      <c r="Y72" s="19">
        <v>2111.37797</v>
      </c>
      <c r="Z72" s="19">
        <v>9983.200389999985</v>
      </c>
      <c r="AA72" s="19">
        <v>0</v>
      </c>
      <c r="AB72" s="19">
        <v>127.7205</v>
      </c>
      <c r="AC72" s="19">
        <v>206.546</v>
      </c>
      <c r="AD72" s="19">
        <v>640.777</v>
      </c>
      <c r="AE72" s="19">
        <v>85.68</v>
      </c>
      <c r="AF72" s="19">
        <v>603.2105</v>
      </c>
      <c r="AG72" s="19">
        <v>3152.24581</v>
      </c>
      <c r="AH72" s="19">
        <v>0</v>
      </c>
      <c r="AI72" s="19">
        <v>47694.037</v>
      </c>
      <c r="AJ72" s="19">
        <v>0</v>
      </c>
      <c r="AK72" s="19">
        <v>90.58</v>
      </c>
      <c r="AL72" s="19">
        <v>0</v>
      </c>
      <c r="AM72" s="19">
        <v>3385</v>
      </c>
      <c r="AN72" s="19">
        <v>599.1180899999999</v>
      </c>
      <c r="AO72" s="19">
        <v>0</v>
      </c>
      <c r="AP72" s="19">
        <v>0</v>
      </c>
      <c r="AQ72" s="19">
        <v>54</v>
      </c>
      <c r="AR72" s="16">
        <v>172635.48021999994</v>
      </c>
    </row>
    <row r="73" spans="1:44" ht="14.25">
      <c r="A73" s="17"/>
      <c r="B73" s="55" t="s">
        <v>98</v>
      </c>
      <c r="C73" s="19">
        <v>6374.63</v>
      </c>
      <c r="D73" s="19">
        <v>113.39</v>
      </c>
      <c r="E73" s="19">
        <v>0</v>
      </c>
      <c r="F73" s="19">
        <v>0</v>
      </c>
      <c r="G73" s="19">
        <v>3986.69621</v>
      </c>
      <c r="H73" s="19">
        <v>123.67</v>
      </c>
      <c r="I73" s="19">
        <v>0</v>
      </c>
      <c r="J73" s="19">
        <v>0</v>
      </c>
      <c r="K73" s="19">
        <v>125.99309</v>
      </c>
      <c r="L73" s="19">
        <v>408.20849</v>
      </c>
      <c r="M73" s="19">
        <v>36.608</v>
      </c>
      <c r="N73" s="19">
        <v>549.66772</v>
      </c>
      <c r="O73" s="19">
        <v>25.981</v>
      </c>
      <c r="P73" s="19">
        <v>0</v>
      </c>
      <c r="Q73" s="19">
        <v>325.6066399999999</v>
      </c>
      <c r="R73" s="19">
        <v>0</v>
      </c>
      <c r="S73" s="19">
        <v>0</v>
      </c>
      <c r="T73" s="19">
        <v>3.667</v>
      </c>
      <c r="U73" s="19">
        <v>94.4573</v>
      </c>
      <c r="V73" s="19">
        <v>100.27417999999999</v>
      </c>
      <c r="W73" s="19">
        <v>0</v>
      </c>
      <c r="X73" s="19">
        <v>289.97</v>
      </c>
      <c r="Y73" s="19">
        <v>12.544</v>
      </c>
      <c r="Z73" s="19">
        <v>0</v>
      </c>
      <c r="AA73" s="19">
        <v>312.88996999999995</v>
      </c>
      <c r="AB73" s="19">
        <v>3850.3139</v>
      </c>
      <c r="AC73" s="19">
        <v>0</v>
      </c>
      <c r="AD73" s="19">
        <v>0</v>
      </c>
      <c r="AE73" s="19">
        <v>12.96</v>
      </c>
      <c r="AF73" s="19">
        <v>0</v>
      </c>
      <c r="AG73" s="19">
        <v>0</v>
      </c>
      <c r="AH73" s="19">
        <v>0</v>
      </c>
      <c r="AI73" s="19">
        <v>3136.29301</v>
      </c>
      <c r="AJ73" s="19">
        <v>0</v>
      </c>
      <c r="AK73" s="19">
        <v>0</v>
      </c>
      <c r="AL73" s="19">
        <v>218.54</v>
      </c>
      <c r="AM73" s="19">
        <v>0</v>
      </c>
      <c r="AN73" s="19">
        <v>0</v>
      </c>
      <c r="AO73" s="19">
        <v>0</v>
      </c>
      <c r="AP73" s="19">
        <v>0</v>
      </c>
      <c r="AQ73" s="19">
        <v>0</v>
      </c>
      <c r="AR73" s="16">
        <v>20102.360510000002</v>
      </c>
    </row>
    <row r="74" spans="1:44" ht="14.25">
      <c r="A74" s="17"/>
      <c r="B74" s="57" t="s">
        <v>99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109.34826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19">
        <v>0</v>
      </c>
      <c r="AR74" s="16">
        <v>109.34826</v>
      </c>
    </row>
    <row r="75" spans="1:44" ht="14.25">
      <c r="A75" s="17"/>
      <c r="B75" s="57" t="s">
        <v>100</v>
      </c>
      <c r="C75" s="19">
        <v>169540.17</v>
      </c>
      <c r="D75" s="19">
        <v>74343.09</v>
      </c>
      <c r="E75" s="19">
        <v>88484</v>
      </c>
      <c r="F75" s="19">
        <v>377.08146999999883</v>
      </c>
      <c r="G75" s="19">
        <v>228242.15824000002</v>
      </c>
      <c r="H75" s="19">
        <v>93714.22</v>
      </c>
      <c r="I75" s="19">
        <v>39749.99997</v>
      </c>
      <c r="J75" s="19">
        <v>3919</v>
      </c>
      <c r="K75" s="19">
        <v>4150.21719</v>
      </c>
      <c r="L75" s="19">
        <v>18065.65924</v>
      </c>
      <c r="M75" s="19">
        <v>11581.21161</v>
      </c>
      <c r="N75" s="19">
        <v>23517.728669999997</v>
      </c>
      <c r="O75" s="19">
        <v>1223.806</v>
      </c>
      <c r="P75" s="19">
        <v>9524</v>
      </c>
      <c r="Q75" s="19">
        <v>4500</v>
      </c>
      <c r="R75" s="19">
        <v>5011.54</v>
      </c>
      <c r="S75" s="19">
        <v>7227.273</v>
      </c>
      <c r="T75" s="19">
        <v>605.6455054545586</v>
      </c>
      <c r="U75" s="19">
        <v>1989.54133</v>
      </c>
      <c r="V75" s="19">
        <v>3276.75992</v>
      </c>
      <c r="W75" s="19">
        <v>2766.984</v>
      </c>
      <c r="X75" s="19">
        <v>9217.52</v>
      </c>
      <c r="Y75" s="19">
        <v>13298.974390000001</v>
      </c>
      <c r="Z75" s="19">
        <v>0</v>
      </c>
      <c r="AA75" s="19">
        <v>8225</v>
      </c>
      <c r="AB75" s="19">
        <v>11886.48832</v>
      </c>
      <c r="AC75" s="19">
        <v>6432.65</v>
      </c>
      <c r="AD75" s="19">
        <v>35085.26282</v>
      </c>
      <c r="AE75" s="19">
        <v>2660.21982</v>
      </c>
      <c r="AF75" s="19">
        <v>6452.59458</v>
      </c>
      <c r="AG75" s="19">
        <v>1629.215</v>
      </c>
      <c r="AH75" s="19">
        <v>1.07</v>
      </c>
      <c r="AI75" s="19">
        <v>126066.4813</v>
      </c>
      <c r="AJ75" s="19">
        <v>15.389</v>
      </c>
      <c r="AK75" s="19">
        <v>0</v>
      </c>
      <c r="AL75" s="19">
        <v>2561.25</v>
      </c>
      <c r="AM75" s="19">
        <v>19820</v>
      </c>
      <c r="AN75" s="19">
        <v>0</v>
      </c>
      <c r="AO75" s="19">
        <v>0</v>
      </c>
      <c r="AP75" s="19">
        <v>44.66</v>
      </c>
      <c r="AQ75" s="19">
        <v>0</v>
      </c>
      <c r="AR75" s="16">
        <v>1035206.8613754546</v>
      </c>
    </row>
    <row r="76" spans="1:44" ht="14.25">
      <c r="A76" s="28"/>
      <c r="B76" s="59" t="s">
        <v>101</v>
      </c>
      <c r="C76" s="31">
        <v>267979.54</v>
      </c>
      <c r="D76" s="31">
        <v>5571.31</v>
      </c>
      <c r="E76" s="31">
        <v>8845</v>
      </c>
      <c r="F76" s="31">
        <v>605.69342</v>
      </c>
      <c r="G76" s="31">
        <v>2173.52577</v>
      </c>
      <c r="H76" s="31">
        <v>18832.38</v>
      </c>
      <c r="I76" s="31">
        <v>10648.25599</v>
      </c>
      <c r="J76" s="31">
        <v>856</v>
      </c>
      <c r="K76" s="31">
        <v>267.101</v>
      </c>
      <c r="L76" s="31">
        <v>2734.37429</v>
      </c>
      <c r="M76" s="31">
        <v>1614.2069099999999</v>
      </c>
      <c r="N76" s="31">
        <v>3744.6116199999997</v>
      </c>
      <c r="O76" s="31">
        <v>472.17395</v>
      </c>
      <c r="P76" s="31">
        <v>654</v>
      </c>
      <c r="Q76" s="31">
        <v>194.47716</v>
      </c>
      <c r="R76" s="31">
        <v>0</v>
      </c>
      <c r="S76" s="31">
        <v>113.65513</v>
      </c>
      <c r="T76" s="31">
        <v>13111.315340000001</v>
      </c>
      <c r="U76" s="31">
        <v>270.61106</v>
      </c>
      <c r="V76" s="31">
        <v>3657.73692</v>
      </c>
      <c r="W76" s="31">
        <v>493.27</v>
      </c>
      <c r="X76" s="31">
        <v>4874.2</v>
      </c>
      <c r="Y76" s="31">
        <v>26.1395</v>
      </c>
      <c r="Z76" s="31">
        <v>87127.32903000001</v>
      </c>
      <c r="AA76" s="31">
        <v>1219.00348</v>
      </c>
      <c r="AB76" s="31">
        <v>976.2557499999996</v>
      </c>
      <c r="AC76" s="31">
        <v>6.75</v>
      </c>
      <c r="AD76" s="31">
        <v>3177.0573</v>
      </c>
      <c r="AE76" s="31">
        <v>14.9</v>
      </c>
      <c r="AF76" s="31">
        <v>0</v>
      </c>
      <c r="AG76" s="31">
        <v>30889.1308</v>
      </c>
      <c r="AH76" s="31">
        <v>17550.13</v>
      </c>
      <c r="AI76" s="31">
        <v>687416.84835</v>
      </c>
      <c r="AJ76" s="31">
        <v>556.122</v>
      </c>
      <c r="AK76" s="31">
        <v>257.28</v>
      </c>
      <c r="AL76" s="31">
        <v>30.5</v>
      </c>
      <c r="AM76" s="31">
        <v>260</v>
      </c>
      <c r="AN76" s="31">
        <v>17.086</v>
      </c>
      <c r="AO76" s="31">
        <v>114.7665</v>
      </c>
      <c r="AP76" s="31">
        <v>1.5</v>
      </c>
      <c r="AQ76" s="31">
        <v>0.75</v>
      </c>
      <c r="AR76" s="16">
        <v>1177354.98727</v>
      </c>
    </row>
    <row r="77" spans="1:44" ht="14.25">
      <c r="A77" s="47">
        <v>9</v>
      </c>
      <c r="B77" s="60" t="s">
        <v>102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1486.821</v>
      </c>
      <c r="X77" s="40">
        <v>0</v>
      </c>
      <c r="Y77" s="40">
        <v>1753.69725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248.716</v>
      </c>
      <c r="AK77" s="40">
        <v>0</v>
      </c>
      <c r="AL77" s="40">
        <v>65.38</v>
      </c>
      <c r="AM77" s="40">
        <v>0</v>
      </c>
      <c r="AN77" s="40">
        <v>186.527</v>
      </c>
      <c r="AO77" s="40">
        <v>0</v>
      </c>
      <c r="AP77" s="40">
        <v>315.25</v>
      </c>
      <c r="AQ77" s="40">
        <v>417.82264000000004</v>
      </c>
      <c r="AR77" s="16">
        <v>4474.21389</v>
      </c>
    </row>
    <row r="78" spans="1:44" ht="14.25">
      <c r="A78" s="47">
        <v>10</v>
      </c>
      <c r="B78" s="61" t="s">
        <v>103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40">
        <v>0</v>
      </c>
      <c r="AN78" s="40">
        <v>0</v>
      </c>
      <c r="AO78" s="40">
        <v>0</v>
      </c>
      <c r="AP78" s="40">
        <v>0</v>
      </c>
      <c r="AQ78" s="40">
        <v>0</v>
      </c>
      <c r="AR78" s="16">
        <v>0</v>
      </c>
    </row>
    <row r="79" spans="1:44" ht="14.25">
      <c r="A79" s="47">
        <v>11</v>
      </c>
      <c r="B79" s="61" t="s">
        <v>104</v>
      </c>
      <c r="C79" s="40">
        <v>0</v>
      </c>
      <c r="D79" s="40">
        <v>0</v>
      </c>
      <c r="E79" s="40">
        <v>0</v>
      </c>
      <c r="F79" s="40">
        <v>3197022.7625899995</v>
      </c>
      <c r="G79" s="40">
        <v>8230.834132002667</v>
      </c>
      <c r="H79" s="40">
        <v>690.14</v>
      </c>
      <c r="I79" s="40">
        <v>1110867.2</v>
      </c>
      <c r="J79" s="40">
        <v>0</v>
      </c>
      <c r="K79" s="40">
        <v>0.547</v>
      </c>
      <c r="L79" s="40">
        <v>453012.24382</v>
      </c>
      <c r="M79" s="40">
        <v>0</v>
      </c>
      <c r="N79" s="40">
        <v>0</v>
      </c>
      <c r="O79" s="40">
        <v>0</v>
      </c>
      <c r="P79" s="40">
        <v>0</v>
      </c>
      <c r="Q79" s="40">
        <v>14.182809999911115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247383.6525</v>
      </c>
      <c r="AH79" s="40">
        <v>0</v>
      </c>
      <c r="AI79" s="40">
        <v>0</v>
      </c>
      <c r="AJ79" s="40">
        <v>0</v>
      </c>
      <c r="AK79" s="40">
        <v>0</v>
      </c>
      <c r="AL79" s="40">
        <v>0</v>
      </c>
      <c r="AM79" s="40">
        <v>49</v>
      </c>
      <c r="AN79" s="40">
        <v>0</v>
      </c>
      <c r="AO79" s="40">
        <v>0</v>
      </c>
      <c r="AP79" s="40">
        <v>0</v>
      </c>
      <c r="AQ79" s="40">
        <v>0</v>
      </c>
      <c r="AR79" s="16">
        <v>5017270.562852002</v>
      </c>
    </row>
    <row r="80" spans="1:44" ht="14.25">
      <c r="A80" s="47">
        <v>12</v>
      </c>
      <c r="B80" s="60" t="s">
        <v>65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0</v>
      </c>
      <c r="AJ80" s="40">
        <v>1346.86</v>
      </c>
      <c r="AK80" s="40">
        <v>0</v>
      </c>
      <c r="AL80" s="40">
        <v>0</v>
      </c>
      <c r="AM80" s="40">
        <v>0</v>
      </c>
      <c r="AN80" s="40">
        <v>2748.8156</v>
      </c>
      <c r="AO80" s="40">
        <v>4695.3460700000005</v>
      </c>
      <c r="AP80" s="40">
        <v>459.54</v>
      </c>
      <c r="AQ80" s="40">
        <v>1603.04</v>
      </c>
      <c r="AR80" s="16">
        <v>10853.60167</v>
      </c>
    </row>
    <row r="81" spans="1:44" ht="14.25">
      <c r="A81" s="74" t="s">
        <v>105</v>
      </c>
      <c r="B81" s="74"/>
      <c r="C81" s="50">
        <v>12229951.08</v>
      </c>
      <c r="D81" s="50">
        <v>6730636.90207</v>
      </c>
      <c r="E81" s="50">
        <v>4646655</v>
      </c>
      <c r="F81" s="50">
        <v>15823401.225669</v>
      </c>
      <c r="G81" s="50">
        <v>7880422.649527003</v>
      </c>
      <c r="H81" s="50">
        <v>12207836.18</v>
      </c>
      <c r="I81" s="50">
        <v>3625974.32546</v>
      </c>
      <c r="J81" s="50">
        <v>200852</v>
      </c>
      <c r="K81" s="50">
        <v>329912.7010100001</v>
      </c>
      <c r="L81" s="50">
        <v>1381798.3216900001</v>
      </c>
      <c r="M81" s="50">
        <v>721049.8256999999</v>
      </c>
      <c r="N81" s="50">
        <v>3133355.71608</v>
      </c>
      <c r="O81" s="50">
        <v>615443.3260300001</v>
      </c>
      <c r="P81" s="50">
        <v>566380</v>
      </c>
      <c r="Q81" s="50">
        <v>487669.0107599999</v>
      </c>
      <c r="R81" s="50">
        <v>400305.99</v>
      </c>
      <c r="S81" s="50">
        <v>465319.95005999994</v>
      </c>
      <c r="T81" s="50">
        <v>1559867.1728954543</v>
      </c>
      <c r="U81" s="50">
        <v>262007.83311600002</v>
      </c>
      <c r="V81" s="50">
        <v>404818.94473</v>
      </c>
      <c r="W81" s="50">
        <v>477963.373</v>
      </c>
      <c r="X81" s="50">
        <v>662556.7</v>
      </c>
      <c r="Y81" s="50">
        <v>1211170.1359499998</v>
      </c>
      <c r="Z81" s="50">
        <v>5244319.675805001</v>
      </c>
      <c r="AA81" s="50">
        <v>533028.76401</v>
      </c>
      <c r="AB81" s="50">
        <v>1090071.7442</v>
      </c>
      <c r="AC81" s="50">
        <v>527816.5349699999</v>
      </c>
      <c r="AD81" s="50">
        <v>2156758.9468799997</v>
      </c>
      <c r="AE81" s="50">
        <v>263017.44418</v>
      </c>
      <c r="AF81" s="50">
        <v>778166.27832</v>
      </c>
      <c r="AG81" s="50">
        <v>770412.27423</v>
      </c>
      <c r="AH81" s="50">
        <v>1016849.33</v>
      </c>
      <c r="AI81" s="50">
        <v>8581368.603939999</v>
      </c>
      <c r="AJ81" s="50">
        <v>94189.68894000001</v>
      </c>
      <c r="AK81" s="50">
        <v>287645.72</v>
      </c>
      <c r="AL81" s="50">
        <v>970223.68</v>
      </c>
      <c r="AM81" s="50">
        <v>1908732</v>
      </c>
      <c r="AN81" s="50">
        <v>134259.52881000002</v>
      </c>
      <c r="AO81" s="50">
        <v>110984.90501</v>
      </c>
      <c r="AP81" s="50">
        <v>70341.85</v>
      </c>
      <c r="AQ81" s="50">
        <v>160416.03556</v>
      </c>
      <c r="AR81" s="15">
        <v>100723951.36860244</v>
      </c>
    </row>
    <row r="82" spans="1:44" s="71" customFormat="1" ht="14.25">
      <c r="A82" s="68"/>
      <c r="B82" s="69"/>
      <c r="C82" s="70">
        <v>0</v>
      </c>
      <c r="D82" s="70">
        <v>-0.0020699994638562202</v>
      </c>
      <c r="E82" s="70">
        <v>0</v>
      </c>
      <c r="F82" s="70">
        <v>3.900378942489624E-06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0.010599999921396375</v>
      </c>
      <c r="P82" s="70">
        <v>0</v>
      </c>
      <c r="Q82" s="70">
        <v>-0.0004099999205209315</v>
      </c>
      <c r="R82" s="70">
        <v>0</v>
      </c>
      <c r="S82" s="70">
        <v>0</v>
      </c>
      <c r="T82" s="70">
        <v>0</v>
      </c>
      <c r="U82" s="70">
        <v>4.0000013541430235E-06</v>
      </c>
      <c r="V82" s="70">
        <v>0.00020000006770715117</v>
      </c>
      <c r="W82" s="70">
        <v>-0.0010000000474974513</v>
      </c>
      <c r="X82" s="70">
        <v>0</v>
      </c>
      <c r="Y82" s="70">
        <v>0.004240000154823065</v>
      </c>
      <c r="Z82" s="70">
        <v>-0.0005890000611543655</v>
      </c>
      <c r="AA82" s="70">
        <v>0</v>
      </c>
      <c r="AB82" s="70">
        <v>0</v>
      </c>
      <c r="AC82" s="70">
        <v>0</v>
      </c>
      <c r="AD82" s="70">
        <v>0.007999999914318323</v>
      </c>
      <c r="AE82" s="70">
        <v>0</v>
      </c>
      <c r="AF82" s="70">
        <v>0.0066472727339714766</v>
      </c>
      <c r="AG82" s="70">
        <v>0</v>
      </c>
      <c r="AH82" s="70">
        <v>0</v>
      </c>
      <c r="AI82" s="70">
        <v>0</v>
      </c>
      <c r="AJ82" s="70">
        <v>-0.002330000002984889</v>
      </c>
      <c r="AK82" s="70">
        <v>0</v>
      </c>
      <c r="AL82" s="70">
        <v>-0.0021200000774115324</v>
      </c>
      <c r="AM82" s="70">
        <v>0</v>
      </c>
      <c r="AN82" s="70">
        <v>0.0005999999702908099</v>
      </c>
      <c r="AO82" s="70">
        <v>0</v>
      </c>
      <c r="AP82" s="70">
        <v>0</v>
      </c>
      <c r="AQ82" s="70">
        <v>0.007920000032754615</v>
      </c>
      <c r="AR82" s="70">
        <v>0.02969619631767273</v>
      </c>
    </row>
  </sheetData>
  <sheetProtection/>
  <mergeCells count="52">
    <mergeCell ref="AR7:AR8"/>
    <mergeCell ref="AU11:AX11"/>
    <mergeCell ref="AU12:AX12"/>
    <mergeCell ref="A1:F1"/>
    <mergeCell ref="A2:F2"/>
    <mergeCell ref="A4:E4"/>
    <mergeCell ref="A5:E5"/>
    <mergeCell ref="AM7:AM8"/>
    <mergeCell ref="AO7:AO8"/>
    <mergeCell ref="AP7:AP8"/>
    <mergeCell ref="AC7:AC8"/>
    <mergeCell ref="AQ7:AQ8"/>
    <mergeCell ref="AD7:AD8"/>
    <mergeCell ref="AE7:AE8"/>
    <mergeCell ref="AF7:AF8"/>
    <mergeCell ref="AG7:AG8"/>
    <mergeCell ref="AN7:AN8"/>
    <mergeCell ref="AL7:AL8"/>
    <mergeCell ref="Q7:Q8"/>
    <mergeCell ref="R7:R8"/>
    <mergeCell ref="S7:S8"/>
    <mergeCell ref="T7:T8"/>
    <mergeCell ref="AA7:AA8"/>
    <mergeCell ref="AB7:AB8"/>
    <mergeCell ref="U7:U8"/>
    <mergeCell ref="AK7:AK8"/>
    <mergeCell ref="AJ7:AJ8"/>
    <mergeCell ref="AH7:AH8"/>
    <mergeCell ref="AI7:AI8"/>
    <mergeCell ref="V7:V8"/>
    <mergeCell ref="W7:W8"/>
    <mergeCell ref="X7:X8"/>
    <mergeCell ref="Y7:Y8"/>
    <mergeCell ref="Z7:Z8"/>
    <mergeCell ref="G7:G8"/>
    <mergeCell ref="E7:E8"/>
    <mergeCell ref="F7:F8"/>
    <mergeCell ref="A3:B3"/>
    <mergeCell ref="J7:J8"/>
    <mergeCell ref="N7:N8"/>
    <mergeCell ref="I7:I8"/>
    <mergeCell ref="H7:H8"/>
    <mergeCell ref="O7:O8"/>
    <mergeCell ref="P7:P8"/>
    <mergeCell ref="K7:K8"/>
    <mergeCell ref="L7:L8"/>
    <mergeCell ref="M7:M8"/>
    <mergeCell ref="A81:B81"/>
    <mergeCell ref="D7:D8"/>
    <mergeCell ref="C7:C8"/>
    <mergeCell ref="A7:B8"/>
    <mergeCell ref="A41:B41"/>
  </mergeCells>
  <printOptions/>
  <pageMargins left="0.25" right="0.15" top="0.15" bottom="0.15" header="0.3" footer="0.3"/>
  <pageSetup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Rastra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NRB</cp:lastModifiedBy>
  <cp:lastPrinted>2016-09-08T10:56:23Z</cp:lastPrinted>
  <dcterms:created xsi:type="dcterms:W3CDTF">2012-09-19T06:25:35Z</dcterms:created>
  <dcterms:modified xsi:type="dcterms:W3CDTF">2016-09-20T11:12:59Z</dcterms:modified>
  <cp:category/>
  <cp:version/>
  <cp:contentType/>
  <cp:contentStatus/>
</cp:coreProperties>
</file>