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417" activeTab="4"/>
  </bookViews>
  <sheets>
    <sheet name="cover" sheetId="1" r:id="rId1"/>
    <sheet name="MS" sheetId="2" r:id="rId2"/>
    <sheet name="M AC" sheetId="3" r:id="rId3"/>
    <sheet name="RM" sheetId="4" r:id="rId4"/>
    <sheet name="A&amp;L of Com" sheetId="5" r:id="rId5"/>
    <sheet name="Stock Market Indicators" sheetId="6" r:id="rId6"/>
    <sheet name="Public Issue Approval" sheetId="7" r:id="rId7"/>
    <sheet name="Listed co" sheetId="8" r:id="rId8"/>
    <sheet name="SHARE MKT ACTIVITIES" sheetId="9" r:id="rId9"/>
    <sheet name="CPI" sheetId="10" r:id="rId10"/>
    <sheet name="Core CPI" sheetId="11" r:id="rId11"/>
    <sheet name="CPI YOY" sheetId="12" r:id="rId12"/>
    <sheet name="WPI" sheetId="13" r:id="rId13"/>
    <sheet name="WPI YoY" sheetId="14" r:id="rId14"/>
    <sheet name="NSWI" sheetId="15" r:id="rId15"/>
    <sheet name="GBO" sheetId="16" r:id="rId16"/>
    <sheet name="ODD" sheetId="17" r:id="rId17"/>
    <sheet name="Direction" sheetId="18" r:id="rId18"/>
    <sheet name="X-IND" sheetId="19" r:id="rId19"/>
    <sheet name="X-Others" sheetId="20" r:id="rId20"/>
    <sheet name="M-Ind" sheetId="21" r:id="rId21"/>
    <sheet name="M-Other" sheetId="22" r:id="rId22"/>
    <sheet name="Reserve" sheetId="23" r:id="rId23"/>
    <sheet name="Reserve$" sheetId="24" r:id="rId24"/>
    <sheet name="Ex Rate" sheetId="25" r:id="rId25"/>
  </sheets>
  <externalReferences>
    <externalReference r:id="rId28"/>
  </externalReferences>
  <definedNames/>
  <calcPr fullCalcOnLoad="1"/>
</workbook>
</file>

<file path=xl/sharedStrings.xml><?xml version="1.0" encoding="utf-8"?>
<sst xmlns="http://schemas.openxmlformats.org/spreadsheetml/2006/main" count="1336" uniqueCount="869">
  <si>
    <t>MONETARY SURVEY</t>
  </si>
  <si>
    <t xml:space="preserve"> </t>
  </si>
  <si>
    <t>2005/06</t>
  </si>
  <si>
    <t>2006/07</t>
  </si>
  <si>
    <t xml:space="preserve">Jul </t>
  </si>
  <si>
    <t>Aug</t>
  </si>
  <si>
    <t>Jul (p)</t>
  </si>
  <si>
    <t>Amount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</si>
  <si>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</si>
  <si>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</si>
  <si>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</si>
  <si>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</si>
  <si>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</si>
  <si>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</si>
  <si>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</si>
  <si>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</si>
  <si>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</si>
  <si>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</si>
  <si>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</si>
  <si>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</si>
  <si>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</si>
  <si>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  2.2. Net Non-monetary Liabilities</t>
  </si>
  <si>
    <t>3. Broad Money (M2)</t>
  </si>
  <si>
    <t xml:space="preserve">  3.1. Money Supply (M1)</t>
  </si>
  <si>
    <t xml:space="preserve">        a. Currency</t>
  </si>
  <si>
    <t xml:space="preserve">         b. Demand Deposits</t>
  </si>
  <si>
    <t xml:space="preserve">  3.2. Time Deposits</t>
  </si>
  <si>
    <t>4. Broad Money Liquidity (M3)</t>
  </si>
  <si>
    <t>Reserve Money</t>
  </si>
  <si>
    <t>Rs in million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</si>
  <si>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</si>
  <si>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</si>
  <si>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</si>
  <si>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</si>
  <si>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</si>
  <si>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</si>
  <si>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</si>
  <si>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</si>
  <si>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</si>
  <si>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</si>
  <si>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</si>
  <si>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</si>
  <si>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</si>
  <si>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 xml:space="preserve">     4.2 Non-government</t>
  </si>
  <si>
    <t>5. Claims on Banks</t>
  </si>
  <si>
    <t xml:space="preserve">     5.1 Refinance</t>
  </si>
  <si>
    <t xml:space="preserve">     5.2 Repo Lending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</si>
  <si>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</si>
  <si>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</si>
  <si>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</si>
  <si>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</si>
  <si>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</si>
  <si>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</si>
  <si>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</si>
  <si>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</si>
  <si>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</si>
  <si>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</si>
  <si>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    10.1 Foreign Deposits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</si>
  <si>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</si>
  <si>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</si>
  <si>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</si>
  <si>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</si>
  <si>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</si>
  <si>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>11. Capital and Reserve</t>
  </si>
  <si>
    <t>12. Other Liabilities</t>
  </si>
  <si>
    <t>NFA</t>
  </si>
  <si>
    <t>NDA</t>
  </si>
  <si>
    <t>Other Items, net</t>
  </si>
  <si>
    <t>CONDENSED ASSETS AND LIABILITIES OF COMMERCIAL BANKS</t>
  </si>
  <si>
    <t>1. Total Deposits</t>
  </si>
  <si>
    <t xml:space="preserve">   1.1. Demand Deposits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</si>
  <si>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</si>
  <si>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</si>
  <si>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</si>
  <si>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</si>
  <si>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</si>
  <si>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t>2. Borrowings from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</si>
  <si>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</si>
  <si>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</si>
  <si>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</si>
  <si>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</si>
  <si>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</si>
  <si>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</si>
  <si>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</si>
  <si>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</si>
  <si>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</si>
  <si>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</si>
  <si>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</si>
  <si>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</si>
  <si>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</si>
  <si>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</si>
  <si>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</si>
  <si>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</si>
  <si>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</si>
  <si>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</si>
  <si>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</si>
  <si>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</si>
  <si>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</si>
  <si>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</si>
  <si>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1</t>
  </si>
  <si>
    <t>Table 2</t>
  </si>
  <si>
    <t>Table 3</t>
  </si>
  <si>
    <t>(1995/96 = 100)</t>
  </si>
  <si>
    <t>Weight</t>
  </si>
  <si>
    <t>2006/07P</t>
  </si>
  <si>
    <t>%</t>
  </si>
  <si>
    <t>Column 5</t>
  </si>
  <si>
    <t>Column 8</t>
  </si>
  <si>
    <t>3</t>
  </si>
  <si>
    <t>Over 3</t>
  </si>
  <si>
    <t>Over 4</t>
  </si>
  <si>
    <t>Over 5</t>
  </si>
  <si>
    <t>Over 7</t>
  </si>
  <si>
    <t>1.    OVERALL INDEX</t>
  </si>
  <si>
    <t>1.1. FOOD &amp; BEVERAGES</t>
  </si>
  <si>
    <t>Grains and Cereal Products</t>
  </si>
  <si>
    <t xml:space="preserve">       Rice and Rice Products</t>
  </si>
  <si>
    <t>(14.16)</t>
  </si>
  <si>
    <t>1.2 Wheat and Wheat Flour</t>
  </si>
  <si>
    <t>1.3 Other Grains and Cereal products</t>
  </si>
  <si>
    <t>Pulses</t>
  </si>
  <si>
    <t xml:space="preserve">Vegetables and Fruits </t>
  </si>
  <si>
    <t>3.1 All Vegetables</t>
  </si>
  <si>
    <t>3.1.1 Vegetables without Leafy Green</t>
  </si>
  <si>
    <t>3.1.2 Leafy Green Vegetables</t>
  </si>
  <si>
    <t>3.2 Fruits and Nuts</t>
  </si>
  <si>
    <t>3.2.1 Fruits</t>
  </si>
  <si>
    <t>3.2.2 Nuts</t>
  </si>
  <si>
    <t>Spices</t>
  </si>
  <si>
    <t>Meat, Fish and Eggs</t>
  </si>
  <si>
    <t>Milk and Milk Products</t>
  </si>
  <si>
    <t>Oil and Ghee</t>
  </si>
  <si>
    <t>Sugar and Related Products</t>
  </si>
  <si>
    <t>Beverages</t>
  </si>
  <si>
    <t>9.1 Non Alcoholic Beverages</t>
  </si>
  <si>
    <t>9.2 Alcoholic Beverages</t>
  </si>
  <si>
    <t>Restaurant Meals</t>
  </si>
  <si>
    <t>1.2. NON-FOOD &amp; SERVICES</t>
  </si>
  <si>
    <t>Cloth, Clothing &amp; Sewing Services</t>
  </si>
  <si>
    <t xml:space="preserve">       Cloths</t>
  </si>
  <si>
    <t>(2.28)</t>
  </si>
  <si>
    <t xml:space="preserve">       Clothings</t>
  </si>
  <si>
    <t>(5.75)</t>
  </si>
  <si>
    <t>11.3 Sewing Services</t>
  </si>
  <si>
    <t>Footwear</t>
  </si>
  <si>
    <t>Housing goods and Services</t>
  </si>
  <si>
    <t>13.1 House Furnishing and Household Goods</t>
  </si>
  <si>
    <t>13.2 House Rent</t>
  </si>
  <si>
    <t>13.3 Cleaning Supplies</t>
  </si>
  <si>
    <t xml:space="preserve">       Fuel, Light and Water</t>
  </si>
  <si>
    <t>(5.92)</t>
  </si>
  <si>
    <t>Transport and Communication</t>
  </si>
  <si>
    <t>14.1 Transport</t>
  </si>
  <si>
    <t>14.1.1 Public Transport</t>
  </si>
  <si>
    <t>14.1.2 Private Transport</t>
  </si>
  <si>
    <t>14.2 Communication</t>
  </si>
  <si>
    <t>Medical and Personal Care</t>
  </si>
  <si>
    <t>15.1 Medical Care</t>
  </si>
  <si>
    <t>15.2 Personal Care</t>
  </si>
  <si>
    <t>Education, Reading and Recreation</t>
  </si>
  <si>
    <t>16.1 Education</t>
  </si>
  <si>
    <t>16.2 Reading and Recreation</t>
  </si>
  <si>
    <t>16.3 Religious Activities</t>
  </si>
  <si>
    <t>Tobacco and Related Products</t>
  </si>
  <si>
    <t>Urban Consumer Price Index : Kathmandu Valley</t>
  </si>
  <si>
    <t>Urban Consumer Price Index : Terai</t>
  </si>
  <si>
    <t>Urban Consumer Price Index : Hills</t>
  </si>
  <si>
    <t>P = Provisional.</t>
  </si>
  <si>
    <t>Table 7</t>
  </si>
  <si>
    <t>Revised</t>
  </si>
  <si>
    <t>OVERALL (Adjusted)</t>
  </si>
  <si>
    <t>FOOD AND BEVERAGES (Adjusted)</t>
  </si>
  <si>
    <t>Rice and Rice Products</t>
  </si>
  <si>
    <t>Wheat and Wheat Flour</t>
  </si>
  <si>
    <t>Other Grains and Cereal Products</t>
  </si>
  <si>
    <t>Vegetables and Fruits</t>
  </si>
  <si>
    <t>ALL VEGETABLES</t>
  </si>
  <si>
    <t>VEG WITHOUT LEAFY GREEN</t>
  </si>
  <si>
    <t>LEAFY GREEN VEGETABLES</t>
  </si>
  <si>
    <t>FRUITS &amp; NUTS</t>
  </si>
  <si>
    <t>FRUITS</t>
  </si>
  <si>
    <t>NUTS</t>
  </si>
  <si>
    <t>NON ALCOHOLIC BEVERAGES</t>
  </si>
  <si>
    <t>ALCOHOLIC BEVERAGES</t>
  </si>
  <si>
    <t>NON-FOOD AND SERVICES (Adjusted)</t>
  </si>
  <si>
    <t>CLOTH</t>
  </si>
  <si>
    <t>CLOTHING</t>
  </si>
  <si>
    <t>SEWING SERVICES</t>
  </si>
  <si>
    <t>House Furnishing and Household Goods</t>
  </si>
  <si>
    <t>House Rent</t>
  </si>
  <si>
    <t>Cleaning Supplies</t>
  </si>
  <si>
    <t>Fuel, Light and Water</t>
  </si>
  <si>
    <t>TRANSPORT &amp; COMMUNICATION</t>
  </si>
  <si>
    <t>Transport</t>
  </si>
  <si>
    <t xml:space="preserve">PUBLIC TRANSPORT </t>
  </si>
  <si>
    <t xml:space="preserve">PRIVATE TRANSPORT </t>
  </si>
  <si>
    <t>Communication</t>
  </si>
  <si>
    <t>MEDICAL CARE</t>
  </si>
  <si>
    <t>PERSONAL CARE</t>
  </si>
  <si>
    <t>EDUCATION</t>
  </si>
  <si>
    <t>READING AND RECREATION</t>
  </si>
  <si>
    <t>RELIGIUS ACTIVITIES</t>
  </si>
  <si>
    <t>P: Provisional</t>
  </si>
  <si>
    <t>**Based on the exclusion principle by excluding rice and rice products, vegetables and fruits, fuel, light and water and transports.</t>
  </si>
  <si>
    <t>Total weight excluded 31.58</t>
  </si>
  <si>
    <t>Total weight included 68.42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</si>
  <si>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</si>
  <si>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</si>
  <si>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</si>
  <si>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</si>
  <si>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</si>
  <si>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</si>
  <si>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</si>
  <si>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</si>
  <si>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Research Department</t>
  </si>
  <si>
    <t>Price Division</t>
  </si>
  <si>
    <t>National Wholesale Price Index</t>
  </si>
  <si>
    <t>(1999/00 = 100)</t>
  </si>
  <si>
    <t>S.</t>
  </si>
  <si>
    <t>N.</t>
  </si>
  <si>
    <t>Groups and Sub-groups</t>
  </si>
  <si>
    <t>Weight %</t>
  </si>
  <si>
    <t>1. Overall Index</t>
  </si>
  <si>
    <t>1.1 Agricultural Commodities</t>
  </si>
  <si>
    <t>1.1.1</t>
  </si>
  <si>
    <t xml:space="preserve">        Foodgrains </t>
  </si>
  <si>
    <t>1.1.2</t>
  </si>
  <si>
    <t xml:space="preserve">       Cash Crops </t>
  </si>
  <si>
    <t>1.1.3</t>
  </si>
  <si>
    <t xml:space="preserve">        Pulses </t>
  </si>
  <si>
    <t>1.1.4</t>
  </si>
  <si>
    <t xml:space="preserve">        Fruits and Vegetables</t>
  </si>
  <si>
    <t>1.1.5</t>
  </si>
  <si>
    <t xml:space="preserve">        Spices </t>
  </si>
  <si>
    <t>1.1.6</t>
  </si>
  <si>
    <t xml:space="preserve">        Livestock Production</t>
  </si>
  <si>
    <t>1.2 Domestic Manufactured Commodities</t>
  </si>
  <si>
    <t>1.2.1</t>
  </si>
  <si>
    <t xml:space="preserve">        Food-Related Products</t>
  </si>
  <si>
    <t>1.2.2</t>
  </si>
  <si>
    <t xml:space="preserve">        Beverages and Tobacco </t>
  </si>
  <si>
    <t>1.2.3</t>
  </si>
  <si>
    <t xml:space="preserve">        Construction Materials</t>
  </si>
  <si>
    <t>1.2.4</t>
  </si>
  <si>
    <t xml:space="preserve">        Others </t>
  </si>
  <si>
    <t>1.3 Imported Commodities</t>
  </si>
  <si>
    <t>1.3.1</t>
  </si>
  <si>
    <t xml:space="preserve">        Petroleum Products and Coal</t>
  </si>
  <si>
    <t>1.3.2</t>
  </si>
  <si>
    <t xml:space="preserve">        Chemical Fertilizers and Chemical Goods</t>
  </si>
  <si>
    <t>1.3.3</t>
  </si>
  <si>
    <t xml:space="preserve">        Transport Vehicles and Machinery Goods</t>
  </si>
  <si>
    <t xml:space="preserve">        Electric and Electronic Goods</t>
  </si>
  <si>
    <t xml:space="preserve">        Drugs and Medicine</t>
  </si>
  <si>
    <t xml:space="preserve">        Textile-Related Products</t>
  </si>
  <si>
    <t>1.3.4</t>
  </si>
  <si>
    <t xml:space="preserve">        Others</t>
  </si>
  <si>
    <t>P = Provisional</t>
  </si>
  <si>
    <t>R = Revised</t>
  </si>
  <si>
    <t>* Revised</t>
  </si>
  <si>
    <t>Note: Some adjustment has been done on Agricultural commodities to make annual average 100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</si>
  <si>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</si>
  <si>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</si>
  <si>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</si>
  <si>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</si>
  <si>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</si>
  <si>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</si>
  <si>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</si>
  <si>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</si>
  <si>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</si>
  <si>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</si>
  <si>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</si>
  <si>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</si>
  <si>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</si>
  <si>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</si>
  <si>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</si>
  <si>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</si>
  <si>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</si>
  <si>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&amp;Police Forces</t>
  </si>
  <si>
    <t>Education</t>
  </si>
  <si>
    <t>Private Organisations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</si>
  <si>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</si>
  <si>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</si>
  <si>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</si>
  <si>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</si>
  <si>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</si>
  <si>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</si>
  <si>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</si>
  <si>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</si>
  <si>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</si>
  <si>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</si>
  <si>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</si>
  <si>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</si>
  <si>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</si>
  <si>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</si>
  <si>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</si>
  <si>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</si>
  <si>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</si>
  <si>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</si>
  <si>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</si>
  <si>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</si>
  <si>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>-</t>
  </si>
  <si>
    <t xml:space="preserve">   Capital</t>
  </si>
  <si>
    <t xml:space="preserve">       a.Domestic Resources &amp; Loans </t>
  </si>
  <si>
    <t xml:space="preserve">       b.Foreign Cash Grants</t>
  </si>
  <si>
    <t xml:space="preserve">   Principal Repayment</t>
  </si>
  <si>
    <t xml:space="preserve">   Others</t>
  </si>
  <si>
    <t>Unspent Government Balance</t>
  </si>
  <si>
    <t>Actual Expenduture</t>
  </si>
  <si>
    <t xml:space="preserve">   Revenue</t>
  </si>
  <si>
    <t xml:space="preserve">   Foreign  Grants</t>
  </si>
  <si>
    <t xml:space="preserve">   Non-Budgetary Receipts,net</t>
  </si>
  <si>
    <t xml:space="preserve">   Others  #</t>
  </si>
  <si>
    <t xml:space="preserve">   V.A.T.</t>
  </si>
  <si>
    <t>Deficits(-) Surplus(+)</t>
  </si>
  <si>
    <t>Sources of Financing</t>
  </si>
  <si>
    <t xml:space="preserve">   Internal Loans</t>
  </si>
  <si>
    <t xml:space="preserve">     Domestic Borrowings</t>
  </si>
  <si>
    <t xml:space="preserve">       a. Treasury Bills</t>
  </si>
  <si>
    <t xml:space="preserve">       b. Development Bonds</t>
  </si>
  <si>
    <t xml:space="preserve">       c. National Saving Certificates</t>
  </si>
  <si>
    <t xml:space="preserve">       d. Citizen Saving Certificates</t>
  </si>
  <si>
    <t xml:space="preserve">     Others@</t>
  </si>
  <si>
    <t xml:space="preserve">   Foreign  Loans</t>
  </si>
  <si>
    <t xml:space="preserve"> +    As per NRB records.</t>
  </si>
  <si>
    <t xml:space="preserve"> ++ Minus (-) indicates surplus.</t>
  </si>
  <si>
    <t>Table 13</t>
  </si>
  <si>
    <t>No.</t>
  </si>
  <si>
    <t xml:space="preserve"> Name of Bonds/Ownership</t>
  </si>
  <si>
    <t xml:space="preserve"> Treasury Bills</t>
  </si>
  <si>
    <t>a. Banking Sector</t>
  </si>
  <si>
    <t xml:space="preserve">   i. Nepal Rastra Bank</t>
  </si>
  <si>
    <t xml:space="preserve">  ii. Commercial Banks</t>
  </si>
  <si>
    <t>b. Non-Banking Sector</t>
  </si>
  <si>
    <t xml:space="preserve">     (of which ADB/N)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</si>
  <si>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</si>
  <si>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</si>
  <si>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</si>
  <si>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</si>
  <si>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t xml:space="preserve"> Citizen Saving Bonds</t>
  </si>
  <si>
    <t xml:space="preserve"> Special Bonds</t>
  </si>
  <si>
    <t xml:space="preserve">  i. Commercial Banks</t>
  </si>
  <si>
    <t>b.Non-Banking Sector</t>
  </si>
  <si>
    <t xml:space="preserve">    (Of which duty drawback)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</si>
  <si>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</si>
  <si>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</si>
  <si>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</si>
  <si>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</si>
  <si>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</si>
  <si>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</si>
  <si>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</si>
  <si>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</si>
  <si>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</si>
  <si>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</si>
  <si>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</si>
  <si>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</si>
  <si>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</si>
  <si>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</si>
  <si>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</si>
  <si>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</si>
  <si>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</si>
  <si>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</si>
  <si>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</si>
  <si>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</si>
  <si>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</si>
  <si>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</si>
  <si>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</si>
  <si>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</si>
  <si>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</si>
  <si>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</si>
  <si>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Market Days</t>
  </si>
  <si>
    <t>Number of Companies Traded</t>
  </si>
  <si>
    <t>Number of Transactions</t>
  </si>
  <si>
    <t>Name of Issuing Company</t>
  </si>
  <si>
    <t>Permission Date</t>
  </si>
  <si>
    <t>(Rs. in million)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</si>
  <si>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</si>
  <si>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</si>
  <si>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</si>
  <si>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</si>
  <si>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</si>
  <si>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</si>
  <si>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</si>
  <si>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</si>
  <si>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</si>
  <si>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% Share of Value</t>
  </si>
  <si>
    <t>7over 4</t>
  </si>
  <si>
    <t>Table 5</t>
  </si>
  <si>
    <t>Table 6</t>
  </si>
  <si>
    <t xml:space="preserve">Current Macroeconomic Situation </t>
  </si>
  <si>
    <t>Statistical Tables</t>
  </si>
  <si>
    <t>Monetary Survey</t>
  </si>
  <si>
    <t>Monetary Authorities' Account</t>
  </si>
  <si>
    <t>Condensed Assets and Liabilities of Commercial Banks</t>
  </si>
  <si>
    <t>National Urban Consumer Price Index</t>
  </si>
  <si>
    <t>Core CPI Inflation</t>
  </si>
  <si>
    <t>National Urban Consumer Price Index (Monthly Series)</t>
  </si>
  <si>
    <t>National Wholesale Price Index (Monthly Series)</t>
  </si>
  <si>
    <t>Government Budgetary Operation</t>
  </si>
  <si>
    <t>Direction of Foreign Trade</t>
  </si>
  <si>
    <t>Gross Foreign Exchange Holdings of the Banking Sector</t>
  </si>
  <si>
    <t>DIRECTION OF FOREIGN TRADE*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</si>
  <si>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</si>
  <si>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</si>
  <si>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</si>
  <si>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</si>
  <si>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</si>
  <si>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</si>
  <si>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</si>
  <si>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</si>
  <si>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</si>
  <si>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</si>
  <si>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</si>
  <si>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</si>
  <si>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</si>
  <si>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</si>
  <si>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* On customs data basis</t>
  </si>
  <si>
    <t>Table 14</t>
  </si>
  <si>
    <t>Table 15</t>
  </si>
  <si>
    <t>Table 16</t>
  </si>
  <si>
    <t>Table 17</t>
  </si>
  <si>
    <t>Table 18</t>
  </si>
  <si>
    <t>Mid-Jul.</t>
  </si>
  <si>
    <t xml:space="preserve">2005 </t>
  </si>
  <si>
    <t xml:space="preserve">2006 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</si>
  <si>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</si>
  <si>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</si>
  <si>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</si>
  <si>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</si>
  <si>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</si>
  <si>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</si>
  <si>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</si>
  <si>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</si>
  <si>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</si>
  <si>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2.Gold,SDR,IMF Gold Tranche</t>
  </si>
  <si>
    <t>3.Gross Foreign Assets(1+2)</t>
  </si>
  <si>
    <t>4.Foreign Liabilities</t>
  </si>
  <si>
    <t>5.Net Foreign Assets(3-4)</t>
  </si>
  <si>
    <t>6.Change in NFA (before adj. ex. val.)*</t>
  </si>
  <si>
    <t xml:space="preserve">7.Exchange Valuation </t>
  </si>
  <si>
    <t>8.Change in NFA (6+7)**</t>
  </si>
  <si>
    <t>Sources: Nepal Rastra Bank and Commercial Banks;  Estimated.</t>
  </si>
  <si>
    <t>Period end Buying Rate</t>
  </si>
  <si>
    <t>Table 20</t>
  </si>
  <si>
    <r>
      <t xml:space="preserve">Exchange Rate of US Dollar
</t>
    </r>
    <r>
      <rPr>
        <sz val="12"/>
        <rFont val="Times New Roman"/>
        <family val="1"/>
      </rPr>
      <t>(NRs/US$)</t>
    </r>
  </si>
  <si>
    <t xml:space="preserve">FY </t>
  </si>
  <si>
    <t>Mid-Month</t>
  </si>
  <si>
    <t>Month End*</t>
  </si>
  <si>
    <t>Monthly Average*</t>
  </si>
  <si>
    <t>Buying</t>
  </si>
  <si>
    <t>Selling</t>
  </si>
  <si>
    <t>Average
Middle Rate</t>
  </si>
  <si>
    <t>Sep</t>
  </si>
  <si>
    <t>Jun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</si>
  <si>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</si>
  <si>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</si>
  <si>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</si>
  <si>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</si>
  <si>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</si>
  <si>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</si>
  <si>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</si>
  <si>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Annual Avg</t>
  </si>
  <si>
    <t>Price of Gold and Oil in the International Market</t>
  </si>
  <si>
    <t>Exchange Rate of US Dollar</t>
  </si>
  <si>
    <t xml:space="preserve"> Rs in million</t>
  </si>
  <si>
    <t>SHARE MARKET ACTIVITIES</t>
  </si>
  <si>
    <t xml:space="preserve"> NATIONAL URBAN CONSUMER PRICE INDEX</t>
  </si>
  <si>
    <t>CORE CPI INFLATION**</t>
  </si>
  <si>
    <t>NATIONAL WHOLESALE PRICE INDEX</t>
  </si>
  <si>
    <t>Particulars</t>
  </si>
  <si>
    <t>Table 19</t>
  </si>
  <si>
    <t>GROSS FOREIGN HOLDING OF THE BANKING SECTOR</t>
  </si>
  <si>
    <t>NATIONAL SALARY AND WAGE RATE INDEX</t>
  </si>
  <si>
    <t>2007/08</t>
  </si>
  <si>
    <t xml:space="preserve"> p= provisional, e = estimates.</t>
  </si>
  <si>
    <t xml:space="preserve">    10.2 PRGF</t>
  </si>
  <si>
    <t>3 Over 2</t>
  </si>
  <si>
    <t>NEPSE Index (Closing)*</t>
  </si>
  <si>
    <t>NEPSE Sensitive Index (Closing)**</t>
  </si>
  <si>
    <t>Market Capitalization (Rs. Million)</t>
  </si>
  <si>
    <t>Total Paid up Value of Listed Shares (Rs. Million)</t>
  </si>
  <si>
    <t xml:space="preserve">Number of Listed  Companies  </t>
  </si>
  <si>
    <t xml:space="preserve">       Number of Shares ('000)</t>
  </si>
  <si>
    <t xml:space="preserve">       Amount (Rs.Million)</t>
  </si>
  <si>
    <t xml:space="preserve">Ratio of Monthly Turnover to Market Capitalization (%) </t>
  </si>
  <si>
    <t xml:space="preserve">Ratio of  Market Capitalization to GDP(%) </t>
  </si>
  <si>
    <t>Twelve Months Rolling Standard Deviation</t>
  </si>
  <si>
    <t>GDP at Current Price ( Rs. Million)</t>
  </si>
  <si>
    <t>2 Over 1</t>
  </si>
  <si>
    <t>Banking Sub-Index</t>
  </si>
  <si>
    <t>STOCK MARKET INDICATORS</t>
  </si>
  <si>
    <t xml:space="preserve">Amount </t>
  </si>
  <si>
    <t>Ordinary Shares</t>
  </si>
  <si>
    <t>29/07/2007 (2064/4/13)</t>
  </si>
  <si>
    <t>Siddhartha Insurance Ltd.</t>
  </si>
  <si>
    <t>12/08/2007 (2064/4/27)</t>
  </si>
  <si>
    <t>Right Shares</t>
  </si>
  <si>
    <t>Central Finance Company Ltd.</t>
  </si>
  <si>
    <t>3/08/2007 (2064/4/18)</t>
  </si>
  <si>
    <t>Right Shares Total</t>
  </si>
  <si>
    <t>Grand Total</t>
  </si>
  <si>
    <t>Ordinary Shares Total</t>
  </si>
  <si>
    <t>LISTED COMPANIES AND THEIR MARKET CAPITALIZATION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</si>
  <si>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</si>
  <si>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</si>
  <si>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</si>
  <si>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</si>
  <si>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</si>
  <si>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PUBLIC ISSUE APPROVAL</t>
  </si>
  <si>
    <t>3 Over</t>
  </si>
  <si>
    <t xml:space="preserve">5 Over </t>
  </si>
  <si>
    <t>Manufacturing &amp; Processing Entities</t>
  </si>
  <si>
    <t>Hotels</t>
  </si>
  <si>
    <t>Trading Entities</t>
  </si>
  <si>
    <t>Hydro Power Companies</t>
  </si>
  <si>
    <t>% change</t>
  </si>
  <si>
    <t>7 over 4</t>
  </si>
  <si>
    <t>Insurance Companies</t>
  </si>
  <si>
    <t>Finance Companies</t>
  </si>
  <si>
    <t>Hydro Power</t>
  </si>
  <si>
    <t>NEPSE Overall Index*</t>
  </si>
  <si>
    <t>NEPSE Sensitive Index**</t>
  </si>
  <si>
    <t>Share Unit</t>
  </si>
  <si>
    <t xml:space="preserve"> Share Amount </t>
  </si>
  <si>
    <t>5 over 2</t>
  </si>
  <si>
    <t>* Base: February 12, 1994</t>
  </si>
  <si>
    <t>** Base: July 16, 2006</t>
  </si>
  <si>
    <t xml:space="preserve"> TURNOVER DETAILS</t>
  </si>
  <si>
    <t>MONETARY AUTHORITIES' ACCOUNT</t>
  </si>
  <si>
    <t>2007/08P</t>
  </si>
  <si>
    <t>Food &amp; Beverages</t>
  </si>
  <si>
    <t>Non-Food &amp; Services</t>
  </si>
  <si>
    <t>Domestic Goods</t>
  </si>
  <si>
    <t>Imported Goods</t>
  </si>
  <si>
    <t>Tradable Goods</t>
  </si>
  <si>
    <t>Non-Tradable Goods</t>
  </si>
  <si>
    <t>Govt. Controlled Goods</t>
  </si>
  <si>
    <t>Non-Controlled Goods</t>
  </si>
  <si>
    <t>Petroleum Product</t>
  </si>
  <si>
    <t>Non-Petroleum Product</t>
  </si>
  <si>
    <t>Index</t>
  </si>
  <si>
    <t>Mid- Months</t>
  </si>
  <si>
    <t xml:space="preserve">  GOVERNMENT BUDGETARY OPERATION+</t>
  </si>
  <si>
    <t>Resources</t>
  </si>
  <si>
    <t xml:space="preserve">   Local Authority Accounts (LAA)</t>
  </si>
  <si>
    <r>
      <t xml:space="preserve">     Overdrafts</t>
    </r>
    <r>
      <rPr>
        <i/>
        <vertAlign val="superscript"/>
        <sz val="9"/>
        <rFont val="Times New Roman"/>
        <family val="1"/>
      </rPr>
      <t>++</t>
    </r>
  </si>
  <si>
    <t xml:space="preserve"> P  Preliminary </t>
  </si>
  <si>
    <t>@  Interest from Government Treasury transactions and others.</t>
  </si>
  <si>
    <r>
      <t>2007/08</t>
    </r>
    <r>
      <rPr>
        <b/>
        <vertAlign val="superscript"/>
        <sz val="9"/>
        <rFont val="Times New Roman"/>
        <family val="1"/>
      </rPr>
      <t>P</t>
    </r>
  </si>
  <si>
    <t>OUTSTANDING DOMESTIC DEBT OF THE GON</t>
  </si>
  <si>
    <t>Amount Change</t>
  </si>
  <si>
    <t xml:space="preserve">   ii. Commercial Banks</t>
  </si>
  <si>
    <t xml:space="preserve">  *= Change in NFA is derived by taking mid-July as base and minus (-) sign indicates increase.</t>
  </si>
  <si>
    <t xml:space="preserve"> * * = After adjusting exchange valuation gain/loss</t>
  </si>
  <si>
    <r>
      <t xml:space="preserve">Sources: </t>
    </r>
    <r>
      <rPr>
        <sz val="8"/>
        <rFont val="Times New Roman"/>
        <family val="1"/>
      </rPr>
      <t>h</t>
    </r>
    <r>
      <rPr>
        <u val="single"/>
        <sz val="8"/>
        <rFont val="Times New Roman"/>
        <family val="1"/>
      </rPr>
      <t>ttp://www.eia.doe.gov/emeu/international/crude1.xls</t>
    </r>
    <r>
      <rPr>
        <sz val="8"/>
        <rFont val="Times New Roman"/>
        <family val="1"/>
      </rPr>
      <t xml:space="preserve"> and </t>
    </r>
    <r>
      <rPr>
        <u val="single"/>
        <sz val="8"/>
        <rFont val="Times New Roman"/>
        <family val="1"/>
      </rPr>
      <t>http://www.kitco.com/gold.londonfix.html</t>
    </r>
  </si>
  <si>
    <t>** Refers to past London historical fix.</t>
  </si>
  <si>
    <t>Gold ($/ounce)**</t>
  </si>
  <si>
    <t>Monetary Aggregates</t>
  </si>
  <si>
    <t>Money Multiplier (M1)</t>
  </si>
  <si>
    <t>Money Multiplier (M2)</t>
  </si>
  <si>
    <t xml:space="preserve">       d. Claims on Private Sector</t>
  </si>
  <si>
    <t>5. Assets =  Liabilities</t>
  </si>
  <si>
    <t>Stock Market Indicators</t>
  </si>
  <si>
    <t>Public Issue Approval</t>
  </si>
  <si>
    <t>Market Capitalization of Listed Companies (Rs in million)</t>
  </si>
  <si>
    <t>Rs  in              million</t>
  </si>
  <si>
    <t>Rs               in million</t>
  </si>
  <si>
    <t>Group &amp; Sub-Groups</t>
  </si>
  <si>
    <t>Groups &amp; Sub-Groups</t>
  </si>
  <si>
    <t>Mid-Months</t>
  </si>
  <si>
    <t>1. Ratio of Export to Import</t>
  </si>
  <si>
    <t>2.Share in Total Export</t>
  </si>
  <si>
    <t>3.Share in Total Import</t>
  </si>
  <si>
    <t>4.Share in Trade Balance</t>
  </si>
  <si>
    <t xml:space="preserve">5.Share in Total Trade </t>
  </si>
  <si>
    <t>6. Share of  Export and Import in Total Trade</t>
  </si>
  <si>
    <t xml:space="preserve">   Others (Freeze Account)</t>
  </si>
  <si>
    <t>US $ in million</t>
  </si>
  <si>
    <r>
      <t>Monthly Turnover</t>
    </r>
    <r>
      <rPr>
        <b/>
        <sz val="9"/>
        <rFont val="Times New Roman"/>
        <family val="1"/>
      </rPr>
      <t>:</t>
    </r>
    <r>
      <rPr>
        <sz val="9"/>
        <rFont val="Times New Roman"/>
        <family val="1"/>
      </rPr>
      <t xml:space="preserve">                      </t>
    </r>
  </si>
  <si>
    <t>Listed Companies and their Market Capitalization</t>
  </si>
  <si>
    <t>NATIONAL URBAN CONSUMER PRICE INDEX</t>
  </si>
  <si>
    <t>Share Market Activities and Turnover Details</t>
  </si>
  <si>
    <t>Outstanding Domestic Debt of the GON</t>
  </si>
  <si>
    <t xml:space="preserve">          a.  Government</t>
  </si>
  <si>
    <t xml:space="preserve">          b.  Non Government</t>
  </si>
  <si>
    <t xml:space="preserve">   7.4  Claims on Private Sector</t>
  </si>
  <si>
    <t xml:space="preserve"> #  Change in outstanding amount disbursed to VDC/Municipalities/DDC remaining unspent.</t>
  </si>
  <si>
    <t xml:space="preserve">         Claims on Private Sector*</t>
  </si>
  <si>
    <t xml:space="preserve">        Net Non-monetary Liabilities*</t>
  </si>
  <si>
    <t xml:space="preserve">        Domestic Credit*</t>
  </si>
  <si>
    <t xml:space="preserve">   Loans and Advances*</t>
  </si>
  <si>
    <t xml:space="preserve">        Claims on Private Sector*</t>
  </si>
  <si>
    <t>Lumbini General Insurance Co.Ltd.</t>
  </si>
  <si>
    <t>Seti Bittiya Sanstha Ltd.</t>
  </si>
  <si>
    <t>23/09/2007 (2064/6/6)</t>
  </si>
  <si>
    <t>Infrastructure Development Bank Ltd.</t>
  </si>
  <si>
    <t>3/10/2007 (2064/6/16)</t>
  </si>
  <si>
    <t>Agriculture Development Bank Ltd.*</t>
  </si>
  <si>
    <t>4/10/2007 (2064/6/17)</t>
  </si>
  <si>
    <t>Kuber Merchant Banking and Finance Ltd.</t>
  </si>
  <si>
    <t>9/10/2007 (2064/6/22)</t>
  </si>
  <si>
    <t>Prabhu Finance Company Limited</t>
  </si>
  <si>
    <t>14/10/2007 (2064/6/27)</t>
  </si>
  <si>
    <t>Nirdhan Uttan Bank Ltd.</t>
  </si>
  <si>
    <t>26/09/2007 (2064/6/9)</t>
  </si>
  <si>
    <t>Nepal Share Markets and Finance Ltd.</t>
  </si>
  <si>
    <t>28/09/2007 (2064/6/11)</t>
  </si>
  <si>
    <t>* Ordinary Share for its existing sharholders of Group B</t>
  </si>
  <si>
    <t>** Base; July 16, 2006</t>
  </si>
  <si>
    <t>Sep/Oct</t>
  </si>
  <si>
    <t>2004/05</t>
  </si>
  <si>
    <t>Gross Foreign Exchange Holdings of the Banking Sector in US$ Terms</t>
  </si>
  <si>
    <t>8. Other Assets</t>
  </si>
  <si>
    <t>(Y-o-Y Changes)</t>
  </si>
  <si>
    <t>Oct/Nov</t>
  </si>
  <si>
    <t xml:space="preserve"> 2/ Adjusting the exchange valuation gain of Rs 71.18 million</t>
  </si>
  <si>
    <t>Factors Affecting Reserve Money</t>
  </si>
  <si>
    <t>Mid-July '05</t>
  </si>
  <si>
    <t>Mid-July '06</t>
  </si>
  <si>
    <t>Mid-Dec '06</t>
  </si>
  <si>
    <t>Mid-Jan '07</t>
  </si>
  <si>
    <t>Mid-Feb '07</t>
  </si>
  <si>
    <t>Mid-Mar '07</t>
  </si>
  <si>
    <t>Mid-Apr '07</t>
  </si>
  <si>
    <t>Mid-May '07</t>
  </si>
  <si>
    <t>Mid-Jun '07</t>
  </si>
  <si>
    <t>Mid-July '07</t>
  </si>
  <si>
    <t>Mid-Dec '07</t>
  </si>
  <si>
    <t>Mid-Jan '08</t>
  </si>
  <si>
    <t>Mid-Feb '08</t>
  </si>
  <si>
    <t>Ashadh  2062</t>
  </si>
  <si>
    <t>Ashadh   2063</t>
  </si>
  <si>
    <t>Mangsir   2064</t>
  </si>
  <si>
    <t>Poush   2064</t>
  </si>
  <si>
    <t>Magh   2064</t>
  </si>
  <si>
    <t>Percent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</si>
  <si>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</si>
  <si>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</si>
  <si>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</si>
  <si>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</si>
  <si>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</si>
  <si>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</si>
  <si>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</si>
  <si>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         Govt. Deposits</t>
  </si>
  <si>
    <t xml:space="preserve">   b. Claims on Govt. Ent.</t>
  </si>
  <si>
    <t xml:space="preserve">  d. Claims on Banks</t>
  </si>
  <si>
    <t xml:space="preserve">  e. Claims on Pvt. Sector</t>
  </si>
  <si>
    <t xml:space="preserve">   a.   Currency Outside NRB</t>
  </si>
  <si>
    <t xml:space="preserve">   c. Other Deposits</t>
  </si>
  <si>
    <t>FACTORS AFFECTING RESERVE MONEY</t>
  </si>
  <si>
    <t>2.2 Other Items, Net</t>
  </si>
  <si>
    <t>IME Financial Institution Ltd.</t>
  </si>
  <si>
    <t>31/10/2007 (2064/7/14)</t>
  </si>
  <si>
    <t xml:space="preserve">Paschimanchal Development Bank Ltd. </t>
  </si>
  <si>
    <t>4/11/2007 (2064/7/18)</t>
  </si>
  <si>
    <t>Bhrikuti Bikash Bank Ltd. </t>
  </si>
  <si>
    <t>12/11/2007 (2064/7/26)</t>
  </si>
  <si>
    <t>Capital Merchant Banking &amp; Finance Ltd.</t>
  </si>
  <si>
    <t xml:space="preserve">   c. Claims on Non-Gov Fin.Ent</t>
  </si>
  <si>
    <t xml:space="preserve">   b.  Deposits of Com. Banks</t>
  </si>
  <si>
    <t xml:space="preserve"> EXPORT OF MAJOR COMMODITIES TO INDIA</t>
  </si>
  <si>
    <t xml:space="preserve"> A. Major Items</t>
  </si>
  <si>
    <t>Aluminium Section</t>
  </si>
  <si>
    <t>Batica hair oil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</si>
  <si>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</si>
  <si>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</si>
  <si>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</si>
  <si>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</si>
  <si>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</si>
  <si>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</si>
  <si>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</si>
  <si>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</si>
  <si>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</si>
  <si>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</si>
  <si>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</si>
  <si>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</si>
  <si>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</si>
  <si>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</si>
  <si>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</si>
  <si>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</si>
  <si>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</si>
  <si>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</si>
  <si>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</si>
  <si>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</si>
  <si>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</si>
  <si>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</si>
  <si>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</si>
  <si>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</si>
  <si>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</si>
  <si>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</si>
  <si>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</si>
  <si>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</si>
  <si>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</si>
  <si>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</si>
  <si>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</si>
  <si>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</si>
  <si>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</si>
  <si>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</si>
  <si>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</si>
  <si>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</si>
  <si>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</si>
  <si>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</si>
  <si>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</si>
  <si>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</si>
  <si>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</si>
  <si>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</si>
  <si>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</si>
  <si>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</si>
  <si>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</si>
  <si>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</si>
  <si>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</si>
  <si>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</si>
  <si>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</si>
  <si>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</si>
  <si>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P = Provisional</t>
  </si>
  <si>
    <t xml:space="preserve"> *= including P.P. Fabric</t>
  </si>
  <si>
    <t xml:space="preserve"> EXPORT OF MAJOR COMMODITIES TO OTHER COUNTRIES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</si>
  <si>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</si>
  <si>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</si>
  <si>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</si>
  <si>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</si>
  <si>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</si>
  <si>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</si>
  <si>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</si>
  <si>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</si>
  <si>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</si>
  <si>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</si>
  <si>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IMPORT OF SELECTED COMMODITIES FROM INDIA</t>
  </si>
  <si>
    <t>Agri. Equip.&amp; Parts</t>
  </si>
  <si>
    <t>Aluminium Ingot, Billet &amp; Rod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</si>
  <si>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</si>
  <si>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</si>
  <si>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</si>
  <si>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</si>
  <si>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</si>
  <si>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</si>
  <si>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</si>
  <si>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</si>
  <si>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</si>
  <si>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</si>
  <si>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</si>
  <si>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</si>
  <si>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</si>
  <si>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</si>
  <si>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Incoil</t>
  </si>
  <si>
    <t>Incense Sticks</t>
  </si>
  <si>
    <t>Insecticides</t>
  </si>
  <si>
    <t>M.S. Billet</t>
  </si>
  <si>
    <t>M.S. Wire Rod</t>
  </si>
  <si>
    <t>Medicine</t>
  </si>
  <si>
    <t>Molasses Sugar</t>
  </si>
  <si>
    <t>Other Machinery &amp; Parts</t>
  </si>
  <si>
    <t>Other Stationary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</si>
  <si>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</si>
  <si>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</si>
  <si>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</si>
  <si>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</si>
  <si>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</si>
  <si>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</si>
  <si>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</si>
  <si>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</si>
  <si>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</si>
  <si>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</si>
  <si>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</si>
  <si>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</si>
  <si>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Tyre Tubes,Flapes</t>
  </si>
  <si>
    <t>Vegetables</t>
  </si>
  <si>
    <t>Vehicles &amp; Spare Parts</t>
  </si>
  <si>
    <t>Wire Products</t>
  </si>
  <si>
    <t xml:space="preserve"> Total (A+B)</t>
  </si>
  <si>
    <t xml:space="preserve"> R=Revised</t>
  </si>
  <si>
    <t xml:space="preserve"> P=Provisional</t>
  </si>
  <si>
    <t>IMPORT OF SELECTED COMMODITIES FROM OTHER COUNTRIES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</si>
  <si>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</si>
  <si>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</si>
  <si>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</si>
  <si>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</si>
  <si>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</si>
  <si>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</si>
  <si>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</si>
  <si>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</si>
  <si>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Computer Parts</t>
  </si>
  <si>
    <t>Copper Wire Rod,Scrapes &amp; Sheets</t>
  </si>
  <si>
    <t>Cosmetic Goods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</si>
  <si>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</si>
  <si>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</si>
  <si>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</si>
  <si>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</si>
  <si>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</si>
  <si>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</si>
  <si>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</si>
  <si>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</si>
  <si>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</si>
  <si>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</si>
  <si>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</si>
  <si>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</si>
  <si>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</si>
  <si>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</si>
  <si>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</si>
  <si>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</si>
  <si>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</si>
  <si>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</si>
  <si>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</si>
  <si>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</si>
  <si>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</si>
  <si>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</si>
  <si>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</si>
  <si>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</si>
  <si>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</si>
  <si>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</si>
  <si>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</si>
  <si>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</si>
  <si>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</si>
  <si>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</si>
  <si>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</si>
  <si>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</si>
  <si>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</si>
  <si>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</si>
  <si>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</si>
  <si>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</si>
  <si>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</si>
  <si>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</si>
  <si>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</si>
  <si>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</si>
  <si>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</si>
  <si>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</si>
  <si>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</si>
  <si>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</si>
  <si>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</si>
  <si>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>Zinc Ingot</t>
  </si>
  <si>
    <t xml:space="preserve"> R= Revised</t>
  </si>
  <si>
    <t>Table 21</t>
  </si>
  <si>
    <t>Table 22</t>
  </si>
  <si>
    <t>Table 23</t>
  </si>
  <si>
    <t>Table 24</t>
  </si>
  <si>
    <t>Export of Major Commodities to India</t>
  </si>
  <si>
    <t>Export of Major Commodities to Other Countries</t>
  </si>
  <si>
    <t>Import of Selected Commodities from India</t>
  </si>
  <si>
    <t>Import of Selected Commodities from Other Countries</t>
  </si>
  <si>
    <t>Table 26</t>
  </si>
  <si>
    <t xml:space="preserve">3. Reserve Money </t>
  </si>
  <si>
    <t>GDP for 2007 is projected taking 4.5 percent estimated growth rate and 5.5 percent inflation into account</t>
  </si>
  <si>
    <t>Dec (e)</t>
  </si>
  <si>
    <t xml:space="preserve"> Changes in the First Five Months of </t>
  </si>
  <si>
    <t>Mid-December</t>
  </si>
  <si>
    <t>Mid December</t>
  </si>
  <si>
    <t>Nov/Dec</t>
  </si>
  <si>
    <t>First Five Months</t>
  </si>
  <si>
    <t>Mid-Dec</t>
  </si>
  <si>
    <t>Dec-July</t>
  </si>
  <si>
    <t>Dec-Dec</t>
  </si>
  <si>
    <t>MID-DECEMBER 2007 (MARGA 2064)</t>
  </si>
  <si>
    <t>Number of Listed Shares (000)</t>
  </si>
  <si>
    <t>Premier Finance Company Ltd.</t>
  </si>
  <si>
    <t>28/11/2007 (2064/8/12)</t>
  </si>
  <si>
    <t>Development Credit Bank Ltd.</t>
  </si>
  <si>
    <t>13/12/2007 (2067/8/27)</t>
  </si>
  <si>
    <t>Nepal Merchant Banking and Finance Ltd.</t>
  </si>
  <si>
    <t>(Based on First Five Months' Data of 2007/08)</t>
  </si>
  <si>
    <t>1/</t>
  </si>
  <si>
    <t>2/</t>
  </si>
  <si>
    <t xml:space="preserve"> 1/ Adjusting the exchange valuation loss of  Rs. 3094.97 million.</t>
  </si>
  <si>
    <t xml:space="preserve"> 2/ Adjusting the exchange valuation gain of Rs 46.05 million.</t>
  </si>
  <si>
    <t>*Adjusting credit write-off of Rs 2869.3 million (Rs 821.7 million principal and Rs 2047.6 million interest) as at Oct-2006 by Nepal Bank Ltd.and Rs 13.2 billion (Rs 4.1 billion principal and Rs 9.1 billion interest) by RBB as at Dec-2006</t>
  </si>
  <si>
    <t xml:space="preserve"> 1/ Adjusting the exchange valuation loss of Rs. 3189.37 million.</t>
  </si>
  <si>
    <t xml:space="preserve"> 2/ Adjusting the exchange valuation loss of Rs. 25.34 million.</t>
  </si>
  <si>
    <t xml:space="preserve"> 1/ Adjusting the exchange valuation gain of  Rs. 94.4 million.</t>
  </si>
  <si>
    <t>1 Adjusting the exchange valuation loss of Rs 3189.37 million</t>
  </si>
  <si>
    <t>2. Adjusting the exchange valuation loss of Rs 25.34 million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</si>
</sst>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</numFmts>
  <fonts count="3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28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9"/>
      <name val="Times New Roman"/>
      <family val="1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b/>
      <i/>
      <sz val="8"/>
      <name val="Times New Roman"/>
      <family val="1"/>
    </font>
    <font>
      <u val="single"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9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9" fontId="0" fillId="0" borderId="0" applyFont="0" applyFill="0" applyBorder="0" applyAlignment="0" applyProtection="0"/>
  </cellStyleXfs>
  <cellXfs count="1310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165" fontId="4" fillId="0" borderId="0" xfId="22">
      <alignment/>
      <protection/>
    </xf>
    <xf numFmtId="165" fontId="2" fillId="0" borderId="0" xfId="22" applyFont="1">
      <alignment/>
      <protection/>
    </xf>
    <xf numFmtId="165" fontId="1" fillId="0" borderId="0" xfId="22" applyFont="1" applyBorder="1" applyAlignment="1" quotePrefix="1">
      <alignment horizontal="center"/>
      <protection/>
    </xf>
    <xf numFmtId="164" fontId="4" fillId="0" borderId="0" xfId="22" applyNumberFormat="1">
      <alignment/>
      <protection/>
    </xf>
    <xf numFmtId="165" fontId="2" fillId="0" borderId="5" xfId="22" applyNumberFormat="1" applyFont="1" applyBorder="1" applyAlignment="1" applyProtection="1">
      <alignment horizontal="centerContinuous"/>
      <protection/>
    </xf>
    <xf numFmtId="165" fontId="2" fillId="0" borderId="6" xfId="22" applyFont="1" applyBorder="1" applyAlignment="1">
      <alignment horizontal="centerContinuous"/>
      <protection/>
    </xf>
    <xf numFmtId="165" fontId="2" fillId="0" borderId="4" xfId="22" applyNumberFormat="1" applyFont="1" applyBorder="1" applyAlignment="1" applyProtection="1">
      <alignment horizontal="center"/>
      <protection/>
    </xf>
    <xf numFmtId="165" fontId="2" fillId="0" borderId="0" xfId="22" applyNumberFormat="1" applyFont="1" applyAlignment="1" applyProtection="1">
      <alignment horizontal="left"/>
      <protection/>
    </xf>
    <xf numFmtId="164" fontId="2" fillId="0" borderId="0" xfId="22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65" fontId="2" fillId="0" borderId="0" xfId="22" applyNumberFormat="1" applyFont="1" applyBorder="1" applyAlignment="1" applyProtection="1">
      <alignment horizontal="center"/>
      <protection/>
    </xf>
    <xf numFmtId="165" fontId="2" fillId="0" borderId="0" xfId="22" applyNumberFormat="1" applyFont="1" applyBorder="1" applyAlignment="1" applyProtection="1">
      <alignment horizontal="center" vertical="center"/>
      <protection/>
    </xf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23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0" fontId="2" fillId="0" borderId="19" xfId="0" applyFont="1" applyBorder="1" applyAlignment="1">
      <alignment/>
    </xf>
    <xf numFmtId="164" fontId="2" fillId="0" borderId="3" xfId="22" applyNumberFormat="1" applyFont="1" applyBorder="1" applyAlignment="1">
      <alignment horizontal="center" vertical="center"/>
      <protection/>
    </xf>
    <xf numFmtId="166" fontId="2" fillId="0" borderId="13" xfId="22" applyNumberFormat="1" applyFont="1" applyBorder="1" applyAlignment="1" applyProtection="1">
      <alignment horizontal="center" vertical="center"/>
      <protection/>
    </xf>
    <xf numFmtId="166" fontId="2" fillId="0" borderId="14" xfId="22" applyNumberFormat="1" applyFont="1" applyBorder="1" applyAlignment="1" applyProtection="1">
      <alignment horizontal="center" vertical="center"/>
      <protection/>
    </xf>
    <xf numFmtId="164" fontId="1" fillId="0" borderId="26" xfId="22" applyNumberFormat="1" applyFont="1" applyBorder="1" applyAlignment="1">
      <alignment horizontal="center" vertical="center"/>
      <protection/>
    </xf>
    <xf numFmtId="165" fontId="2" fillId="0" borderId="19" xfId="22" applyNumberFormat="1" applyFont="1" applyBorder="1" applyAlignment="1" applyProtection="1">
      <alignment horizontal="center" vertical="center"/>
      <protection/>
    </xf>
    <xf numFmtId="165" fontId="1" fillId="0" borderId="25" xfId="22" applyNumberFormat="1" applyFont="1" applyBorder="1" applyAlignment="1" applyProtection="1">
      <alignment horizontal="center" vertical="center"/>
      <protection/>
    </xf>
    <xf numFmtId="164" fontId="1" fillId="0" borderId="27" xfId="22" applyNumberFormat="1" applyFont="1" applyBorder="1" applyAlignment="1">
      <alignment horizontal="center" vertical="center"/>
      <protection/>
    </xf>
    <xf numFmtId="164" fontId="2" fillId="0" borderId="28" xfId="22" applyNumberFormat="1" applyFont="1" applyBorder="1" applyAlignment="1">
      <alignment horizontal="center" vertical="center"/>
      <protection/>
    </xf>
    <xf numFmtId="164" fontId="1" fillId="0" borderId="29" xfId="22" applyNumberFormat="1" applyFont="1" applyBorder="1" applyAlignment="1">
      <alignment horizontal="center" vertical="center"/>
      <protection/>
    </xf>
    <xf numFmtId="166" fontId="2" fillId="0" borderId="0" xfId="22" applyNumberFormat="1" applyFont="1" applyBorder="1" applyAlignment="1" applyProtection="1">
      <alignment horizontal="center" vertical="center"/>
      <protection/>
    </xf>
    <xf numFmtId="164" fontId="1" fillId="0" borderId="30" xfId="22" applyNumberFormat="1" applyFont="1" applyBorder="1" applyAlignment="1">
      <alignment horizontal="center" vertical="center"/>
      <protection/>
    </xf>
    <xf numFmtId="164" fontId="2" fillId="0" borderId="31" xfId="22" applyNumberFormat="1" applyFont="1" applyBorder="1" applyAlignment="1">
      <alignment horizontal="center" vertical="center"/>
      <protection/>
    </xf>
    <xf numFmtId="164" fontId="9" fillId="0" borderId="1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/>
    </xf>
    <xf numFmtId="164" fontId="1" fillId="0" borderId="5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164" fontId="1" fillId="0" borderId="23" xfId="22" applyNumberFormat="1" applyFont="1" applyBorder="1" applyAlignment="1">
      <alignment horizontal="center" vertical="center"/>
      <protection/>
    </xf>
    <xf numFmtId="164" fontId="1" fillId="0" borderId="25" xfId="22" applyNumberFormat="1" applyFont="1" applyBorder="1" applyAlignment="1">
      <alignment horizontal="center" vertical="center"/>
      <protection/>
    </xf>
    <xf numFmtId="165" fontId="2" fillId="0" borderId="32" xfId="22" applyNumberFormat="1" applyFont="1" applyBorder="1" applyAlignment="1" applyProtection="1">
      <alignment horizontal="center" vertical="center"/>
      <protection/>
    </xf>
    <xf numFmtId="165" fontId="1" fillId="0" borderId="33" xfId="22" applyNumberFormat="1" applyFont="1" applyBorder="1" applyAlignment="1" applyProtection="1">
      <alignment horizontal="center" vertical="center"/>
      <protection/>
    </xf>
    <xf numFmtId="164" fontId="1" fillId="0" borderId="34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164" fontId="1" fillId="0" borderId="37" xfId="0" applyNumberFormat="1" applyFont="1" applyBorder="1" applyAlignment="1">
      <alignment horizontal="center"/>
    </xf>
    <xf numFmtId="164" fontId="2" fillId="0" borderId="38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164" fontId="1" fillId="0" borderId="40" xfId="0" applyNumberFormat="1" applyFont="1" applyBorder="1" applyAlignment="1">
      <alignment horizontal="center"/>
    </xf>
    <xf numFmtId="164" fontId="1" fillId="0" borderId="41" xfId="0" applyNumberFormat="1" applyFont="1" applyBorder="1" applyAlignment="1">
      <alignment horizontal="center"/>
    </xf>
    <xf numFmtId="164" fontId="2" fillId="0" borderId="40" xfId="0" applyNumberFormat="1" applyFont="1" applyBorder="1" applyAlignment="1">
      <alignment horizontal="center"/>
    </xf>
    <xf numFmtId="164" fontId="2" fillId="0" borderId="42" xfId="0" applyNumberFormat="1" applyFont="1" applyBorder="1" applyAlignment="1">
      <alignment horizontal="center"/>
    </xf>
    <xf numFmtId="164" fontId="1" fillId="0" borderId="43" xfId="0" applyNumberFormat="1" applyFont="1" applyBorder="1" applyAlignment="1">
      <alignment horizontal="center"/>
    </xf>
    <xf numFmtId="164" fontId="2" fillId="0" borderId="44" xfId="0" applyNumberFormat="1" applyFont="1" applyBorder="1" applyAlignment="1">
      <alignment horizontal="center"/>
    </xf>
    <xf numFmtId="0" fontId="2" fillId="0" borderId="45" xfId="0" applyFont="1" applyBorder="1" applyAlignment="1">
      <alignment/>
    </xf>
    <xf numFmtId="0" fontId="17" fillId="0" borderId="45" xfId="0" applyFont="1" applyBorder="1" applyAlignment="1">
      <alignment/>
    </xf>
    <xf numFmtId="0" fontId="2" fillId="0" borderId="46" xfId="0" applyFont="1" applyBorder="1" applyAlignment="1">
      <alignment/>
    </xf>
    <xf numFmtId="164" fontId="2" fillId="0" borderId="47" xfId="0" applyNumberFormat="1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 quotePrefix="1">
      <alignment horizontal="center"/>
      <protection/>
    </xf>
    <xf numFmtId="0" fontId="3" fillId="0" borderId="46" xfId="0" applyFont="1" applyBorder="1" applyAlignment="1" applyProtection="1">
      <alignment/>
      <protection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166" fontId="2" fillId="0" borderId="32" xfId="0" applyNumberFormat="1" applyFont="1" applyBorder="1" applyAlignment="1" applyProtection="1">
      <alignment horizontal="center"/>
      <protection/>
    </xf>
    <xf numFmtId="166" fontId="1" fillId="0" borderId="32" xfId="0" applyNumberFormat="1" applyFont="1" applyBorder="1" applyAlignment="1">
      <alignment horizontal="left"/>
    </xf>
    <xf numFmtId="166" fontId="2" fillId="0" borderId="32" xfId="0" applyNumberFormat="1" applyFont="1" applyBorder="1" applyAlignment="1">
      <alignment horizontal="left" indent="2"/>
    </xf>
    <xf numFmtId="0" fontId="2" fillId="0" borderId="32" xfId="0" applyFont="1" applyBorder="1" applyAlignment="1">
      <alignment horizontal="left" indent="2"/>
    </xf>
    <xf numFmtId="0" fontId="2" fillId="0" borderId="49" xfId="0" applyFont="1" applyBorder="1" applyAlignment="1">
      <alignment/>
    </xf>
    <xf numFmtId="2" fontId="2" fillId="0" borderId="19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164" fontId="2" fillId="0" borderId="27" xfId="0" applyNumberFormat="1" applyFont="1" applyBorder="1" applyAlignment="1">
      <alignment/>
    </xf>
    <xf numFmtId="164" fontId="15" fillId="0" borderId="0" xfId="0" applyNumberFormat="1" applyFont="1" applyBorder="1" applyAlignment="1">
      <alignment horizontal="right"/>
    </xf>
    <xf numFmtId="164" fontId="12" fillId="0" borderId="21" xfId="0" applyNumberFormat="1" applyFont="1" applyBorder="1" applyAlignment="1">
      <alignment/>
    </xf>
    <xf numFmtId="164" fontId="12" fillId="0" borderId="19" xfId="0" applyNumberFormat="1" applyFont="1" applyBorder="1" applyAlignment="1">
      <alignment/>
    </xf>
    <xf numFmtId="164" fontId="12" fillId="0" borderId="20" xfId="0" applyNumberFormat="1" applyFont="1" applyBorder="1" applyAlignment="1">
      <alignment/>
    </xf>
    <xf numFmtId="164" fontId="12" fillId="0" borderId="22" xfId="0" applyNumberFormat="1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1" fillId="0" borderId="32" xfId="0" applyFont="1" applyBorder="1" applyAlignment="1" applyProtection="1">
      <alignment horizontal="left"/>
      <protection/>
    </xf>
    <xf numFmtId="0" fontId="2" fillId="0" borderId="32" xfId="0" applyFont="1" applyBorder="1" applyAlignment="1" applyProtection="1">
      <alignment horizontal="left"/>
      <protection/>
    </xf>
    <xf numFmtId="0" fontId="2" fillId="0" borderId="52" xfId="0" applyFont="1" applyBorder="1" applyAlignment="1" applyProtection="1">
      <alignment horizontal="left"/>
      <protection/>
    </xf>
    <xf numFmtId="0" fontId="2" fillId="0" borderId="32" xfId="0" applyFont="1" applyBorder="1" applyAlignment="1">
      <alignment/>
    </xf>
    <xf numFmtId="0" fontId="2" fillId="0" borderId="49" xfId="0" applyFont="1" applyBorder="1" applyAlignment="1" applyProtection="1">
      <alignment horizontal="left"/>
      <protection/>
    </xf>
    <xf numFmtId="164" fontId="2" fillId="0" borderId="53" xfId="0" applyNumberFormat="1" applyFont="1" applyBorder="1" applyAlignment="1">
      <alignment/>
    </xf>
    <xf numFmtId="164" fontId="2" fillId="0" borderId="2" xfId="0" applyNumberFormat="1" applyFont="1" applyFill="1" applyBorder="1" applyAlignment="1">
      <alignment/>
    </xf>
    <xf numFmtId="166" fontId="1" fillId="0" borderId="54" xfId="0" applyNumberFormat="1" applyFont="1" applyBorder="1" applyAlignment="1" applyProtection="1" quotePrefix="1">
      <alignment horizontal="left"/>
      <protection/>
    </xf>
    <xf numFmtId="166" fontId="2" fillId="0" borderId="51" xfId="0" applyNumberFormat="1" applyFont="1" applyBorder="1" applyAlignment="1" applyProtection="1" quotePrefix="1">
      <alignment horizontal="left"/>
      <protection/>
    </xf>
    <xf numFmtId="166" fontId="2" fillId="0" borderId="52" xfId="0" applyNumberFormat="1" applyFont="1" applyBorder="1" applyAlignment="1" applyProtection="1">
      <alignment horizontal="left"/>
      <protection/>
    </xf>
    <xf numFmtId="166" fontId="1" fillId="0" borderId="32" xfId="0" applyNumberFormat="1" applyFont="1" applyBorder="1" applyAlignment="1" applyProtection="1" quotePrefix="1">
      <alignment horizontal="left"/>
      <protection/>
    </xf>
    <xf numFmtId="166" fontId="2" fillId="0" borderId="32" xfId="0" applyNumberFormat="1" applyFont="1" applyBorder="1" applyAlignment="1" applyProtection="1">
      <alignment horizontal="left"/>
      <protection/>
    </xf>
    <xf numFmtId="166" fontId="1" fillId="0" borderId="55" xfId="0" applyNumberFormat="1" applyFont="1" applyBorder="1" applyAlignment="1" applyProtection="1" quotePrefix="1">
      <alignment horizontal="left"/>
      <protection/>
    </xf>
    <xf numFmtId="166" fontId="2" fillId="0" borderId="49" xfId="0" applyNumberFormat="1" applyFont="1" applyBorder="1" applyAlignment="1" applyProtection="1">
      <alignment horizontal="left"/>
      <protection/>
    </xf>
    <xf numFmtId="0" fontId="2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/>
    </xf>
    <xf numFmtId="0" fontId="11" fillId="2" borderId="57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2" fontId="16" fillId="0" borderId="0" xfId="0" applyNumberFormat="1" applyFont="1" applyBorder="1" applyAlignment="1" quotePrefix="1">
      <alignment horizontal="center"/>
    </xf>
    <xf numFmtId="164" fontId="16" fillId="0" borderId="58" xfId="0" applyNumberFormat="1" applyFont="1" applyBorder="1" applyAlignment="1">
      <alignment horizontal="center"/>
    </xf>
    <xf numFmtId="164" fontId="16" fillId="0" borderId="58" xfId="0" applyNumberFormat="1" applyFont="1" applyBorder="1" applyAlignment="1" quotePrefix="1">
      <alignment horizontal="center"/>
    </xf>
    <xf numFmtId="164" fontId="16" fillId="0" borderId="58" xfId="0" applyNumberFormat="1" applyFont="1" applyFill="1" applyBorder="1" applyAlignment="1">
      <alignment horizontal="right" vertical="center"/>
    </xf>
    <xf numFmtId="164" fontId="16" fillId="0" borderId="5" xfId="0" applyNumberFormat="1" applyFont="1" applyBorder="1" applyAlignment="1">
      <alignment horizontal="center"/>
    </xf>
    <xf numFmtId="164" fontId="16" fillId="0" borderId="58" xfId="0" applyNumberFormat="1" applyFont="1" applyBorder="1" applyAlignment="1" quotePrefix="1">
      <alignment horizontal="right"/>
    </xf>
    <xf numFmtId="164" fontId="16" fillId="0" borderId="58" xfId="0" applyNumberFormat="1" applyFont="1" applyBorder="1" applyAlignment="1">
      <alignment horizontal="right"/>
    </xf>
    <xf numFmtId="0" fontId="1" fillId="0" borderId="58" xfId="0" applyFont="1" applyBorder="1" applyAlignment="1">
      <alignment horizontal="left" vertical="top" wrapText="1"/>
    </xf>
    <xf numFmtId="0" fontId="2" fillId="0" borderId="1" xfId="0" applyFont="1" applyBorder="1" applyAlignment="1">
      <alignment/>
    </xf>
    <xf numFmtId="2" fontId="2" fillId="0" borderId="58" xfId="0" applyNumberFormat="1" applyFont="1" applyBorder="1" applyAlignment="1">
      <alignment horizontal="right" vertical="top" wrapText="1"/>
    </xf>
    <xf numFmtId="2" fontId="1" fillId="0" borderId="57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1" fillId="2" borderId="56" xfId="0" applyFont="1" applyFill="1" applyBorder="1" applyAlignment="1">
      <alignment horizontal="left" vertical="top" wrapText="1"/>
    </xf>
    <xf numFmtId="0" fontId="2" fillId="0" borderId="58" xfId="0" applyFont="1" applyBorder="1" applyAlignment="1">
      <alignment vertical="center"/>
    </xf>
    <xf numFmtId="0" fontId="22" fillId="0" borderId="0" xfId="0" applyFont="1" applyBorder="1" applyAlignment="1">
      <alignment/>
    </xf>
    <xf numFmtId="164" fontId="1" fillId="2" borderId="59" xfId="0" applyNumberFormat="1" applyFont="1" applyFill="1" applyBorder="1" applyAlignment="1">
      <alignment/>
    </xf>
    <xf numFmtId="1" fontId="1" fillId="2" borderId="59" xfId="0" applyNumberFormat="1" applyFont="1" applyFill="1" applyBorder="1" applyAlignment="1">
      <alignment/>
    </xf>
    <xf numFmtId="1" fontId="1" fillId="2" borderId="60" xfId="0" applyNumberFormat="1" applyFont="1" applyFill="1" applyBorder="1" applyAlignment="1">
      <alignment/>
    </xf>
    <xf numFmtId="164" fontId="1" fillId="2" borderId="61" xfId="0" applyNumberFormat="1" applyFont="1" applyFill="1" applyBorder="1" applyAlignment="1">
      <alignment/>
    </xf>
    <xf numFmtId="164" fontId="1" fillId="2" borderId="60" xfId="0" applyNumberFormat="1" applyFont="1" applyFill="1" applyBorder="1" applyAlignment="1">
      <alignment/>
    </xf>
    <xf numFmtId="164" fontId="1" fillId="2" borderId="19" xfId="0" applyNumberFormat="1" applyFont="1" applyFill="1" applyBorder="1" applyAlignment="1">
      <alignment/>
    </xf>
    <xf numFmtId="1" fontId="1" fillId="2" borderId="19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2" borderId="13" xfId="0" applyNumberFormat="1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/>
    </xf>
    <xf numFmtId="164" fontId="1" fillId="2" borderId="22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164" fontId="1" fillId="2" borderId="20" xfId="0" applyNumberFormat="1" applyFont="1" applyFill="1" applyBorder="1" applyAlignment="1">
      <alignment/>
    </xf>
    <xf numFmtId="164" fontId="1" fillId="2" borderId="20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2" fillId="0" borderId="8" xfId="0" applyFont="1" applyBorder="1" applyAlignment="1">
      <alignment/>
    </xf>
    <xf numFmtId="0" fontId="1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1" fillId="0" borderId="62" xfId="0" applyFont="1" applyBorder="1" applyAlignment="1">
      <alignment horizontal="left" indent="1"/>
    </xf>
    <xf numFmtId="2" fontId="1" fillId="0" borderId="58" xfId="0" applyNumberFormat="1" applyFont="1" applyBorder="1" applyAlignment="1" quotePrefix="1">
      <alignment horizontal="center" vertical="center"/>
    </xf>
    <xf numFmtId="164" fontId="1" fillId="0" borderId="5" xfId="0" applyNumberFormat="1" applyFont="1" applyAlignment="1">
      <alignment vertical="center"/>
    </xf>
    <xf numFmtId="164" fontId="1" fillId="0" borderId="6" xfId="0" applyNumberFormat="1" applyFont="1" applyAlignment="1">
      <alignment vertical="center"/>
    </xf>
    <xf numFmtId="164" fontId="1" fillId="0" borderId="5" xfId="0" applyNumberFormat="1" applyFont="1" applyBorder="1" applyAlignment="1" applyProtection="1">
      <alignment horizontal="center" vertical="center"/>
      <protection/>
    </xf>
    <xf numFmtId="164" fontId="1" fillId="0" borderId="63" xfId="0" applyNumberFormat="1" applyFont="1" applyBorder="1" applyAlignment="1" applyProtection="1">
      <alignment horizontal="center" vertical="center"/>
      <protection/>
    </xf>
    <xf numFmtId="0" fontId="2" fillId="0" borderId="8" xfId="0" applyFont="1" applyBorder="1" applyAlignment="1">
      <alignment horizontal="left" indent="1"/>
    </xf>
    <xf numFmtId="2" fontId="1" fillId="0" borderId="48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" fillId="0" borderId="3" xfId="0" applyNumberFormat="1" applyFont="1" applyAlignment="1">
      <alignment vertical="center"/>
    </xf>
    <xf numFmtId="164" fontId="1" fillId="0" borderId="0" xfId="0" applyNumberFormat="1" applyFont="1" applyBorder="1" applyAlignment="1" applyProtection="1">
      <alignment horizontal="center" vertical="center"/>
      <protection/>
    </xf>
    <xf numFmtId="164" fontId="1" fillId="0" borderId="64" xfId="0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164" fontId="2" fillId="0" borderId="64" xfId="0" applyNumberFormat="1" applyFont="1" applyBorder="1" applyAlignment="1" applyProtection="1">
      <alignment horizontal="center" vertical="center"/>
      <protection/>
    </xf>
    <xf numFmtId="2" fontId="2" fillId="0" borderId="48" xfId="0" applyNumberFormat="1" applyFont="1" applyBorder="1" applyAlignment="1" quotePrefix="1">
      <alignment horizontal="center" vertical="center"/>
    </xf>
    <xf numFmtId="2" fontId="2" fillId="0" borderId="48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/>
    </xf>
    <xf numFmtId="0" fontId="2" fillId="0" borderId="65" xfId="0" applyFont="1" applyBorder="1" applyAlignment="1">
      <alignment horizontal="left" indent="1"/>
    </xf>
    <xf numFmtId="2" fontId="2" fillId="0" borderId="56" xfId="0" applyNumberFormat="1" applyFont="1" applyBorder="1" applyAlignment="1">
      <alignment horizontal="center" vertical="center"/>
    </xf>
    <xf numFmtId="164" fontId="2" fillId="0" borderId="1" xfId="0" applyNumberFormat="1" applyFont="1" applyAlignment="1">
      <alignment vertical="center"/>
    </xf>
    <xf numFmtId="164" fontId="2" fillId="0" borderId="4" xfId="0" applyNumberFormat="1" applyFont="1" applyAlignment="1">
      <alignment vertical="center"/>
    </xf>
    <xf numFmtId="164" fontId="2" fillId="0" borderId="1" xfId="0" applyNumberFormat="1" applyFont="1" applyBorder="1" applyAlignment="1" applyProtection="1">
      <alignment horizontal="center" vertical="center"/>
      <protection/>
    </xf>
    <xf numFmtId="164" fontId="2" fillId="0" borderId="66" xfId="0" applyNumberFormat="1" applyFont="1" applyBorder="1" applyAlignment="1" applyProtection="1">
      <alignment horizontal="center" vertical="center"/>
      <protection/>
    </xf>
    <xf numFmtId="2" fontId="2" fillId="0" borderId="8" xfId="0" applyNumberFormat="1" applyFont="1" applyBorder="1" applyAlignment="1">
      <alignment/>
    </xf>
    <xf numFmtId="2" fontId="2" fillId="0" borderId="67" xfId="0" applyNumberFormat="1" applyFont="1" applyBorder="1" applyAlignment="1">
      <alignment/>
    </xf>
    <xf numFmtId="2" fontId="2" fillId="0" borderId="68" xfId="0" applyNumberFormat="1" applyFont="1" applyBorder="1" applyAlignment="1">
      <alignment horizontal="center" vertical="center"/>
    </xf>
    <xf numFmtId="164" fontId="2" fillId="0" borderId="69" xfId="0" applyNumberFormat="1" applyFont="1" applyAlignment="1">
      <alignment vertical="center"/>
    </xf>
    <xf numFmtId="164" fontId="2" fillId="0" borderId="70" xfId="0" applyNumberFormat="1" applyFont="1" applyAlignment="1">
      <alignment vertical="center"/>
    </xf>
    <xf numFmtId="164" fontId="2" fillId="0" borderId="69" xfId="0" applyNumberFormat="1" applyFont="1" applyBorder="1" applyAlignment="1" applyProtection="1">
      <alignment horizontal="center" vertical="center"/>
      <protection/>
    </xf>
    <xf numFmtId="164" fontId="2" fillId="0" borderId="71" xfId="0" applyNumberFormat="1" applyFont="1" applyBorder="1" applyAlignment="1" applyProtection="1">
      <alignment horizontal="center" vertical="center"/>
      <protection/>
    </xf>
    <xf numFmtId="0" fontId="2" fillId="0" borderId="72" xfId="0" applyFont="1" applyBorder="1" applyAlignment="1">
      <alignment/>
    </xf>
    <xf numFmtId="2" fontId="2" fillId="0" borderId="58" xfId="0" applyNumberFormat="1" applyFont="1" applyBorder="1" applyAlignment="1" quotePrefix="1">
      <alignment horizontal="center" vertical="center"/>
    </xf>
    <xf numFmtId="164" fontId="2" fillId="0" borderId="5" xfId="0" applyNumberFormat="1" applyFont="1" applyAlignment="1">
      <alignment vertical="center"/>
    </xf>
    <xf numFmtId="164" fontId="2" fillId="0" borderId="6" xfId="0" applyNumberFormat="1" applyFont="1" applyAlignment="1">
      <alignment vertical="center"/>
    </xf>
    <xf numFmtId="164" fontId="2" fillId="0" borderId="5" xfId="0" applyNumberFormat="1" applyFont="1" applyBorder="1" applyAlignment="1" applyProtection="1">
      <alignment horizontal="center" vertical="center"/>
      <protection/>
    </xf>
    <xf numFmtId="164" fontId="2" fillId="0" borderId="63" xfId="0" applyNumberFormat="1" applyFont="1" applyBorder="1" applyAlignment="1" applyProtection="1">
      <alignment horizontal="center" vertical="center"/>
      <protection/>
    </xf>
    <xf numFmtId="2" fontId="2" fillId="0" borderId="56" xfId="0" applyNumberFormat="1" applyFont="1" applyBorder="1" applyAlignment="1" quotePrefix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2" fontId="2" fillId="0" borderId="65" xfId="0" applyNumberFormat="1" applyFont="1" applyBorder="1" applyAlignment="1" quotePrefix="1">
      <alignment horizontal="left"/>
    </xf>
    <xf numFmtId="2" fontId="2" fillId="0" borderId="73" xfId="0" applyNumberFormat="1" applyFont="1" applyBorder="1" applyAlignment="1">
      <alignment/>
    </xf>
    <xf numFmtId="2" fontId="2" fillId="0" borderId="46" xfId="0" applyNumberFormat="1" applyFont="1" applyBorder="1" applyAlignment="1">
      <alignment horizontal="center" vertical="center"/>
    </xf>
    <xf numFmtId="164" fontId="2" fillId="0" borderId="47" xfId="0" applyNumberFormat="1" applyFont="1" applyAlignment="1">
      <alignment vertical="center"/>
    </xf>
    <xf numFmtId="164" fontId="2" fillId="0" borderId="2" xfId="0" applyNumberFormat="1" applyFont="1" applyAlignment="1">
      <alignment vertical="center"/>
    </xf>
    <xf numFmtId="2" fontId="2" fillId="0" borderId="74" xfId="0" applyNumberFormat="1" applyFont="1" applyBorder="1" applyAlignment="1">
      <alignment/>
    </xf>
    <xf numFmtId="0" fontId="23" fillId="0" borderId="63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164" fontId="2" fillId="0" borderId="8" xfId="0" applyNumberFormat="1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0" fontId="2" fillId="0" borderId="64" xfId="0" applyFont="1" applyBorder="1" applyAlignment="1">
      <alignment/>
    </xf>
    <xf numFmtId="164" fontId="2" fillId="0" borderId="75" xfId="0" applyNumberFormat="1" applyFont="1" applyAlignment="1">
      <alignment vertical="center"/>
    </xf>
    <xf numFmtId="0" fontId="2" fillId="0" borderId="69" xfId="0" applyFont="1" applyAlignment="1">
      <alignment vertical="center"/>
    </xf>
    <xf numFmtId="0" fontId="1" fillId="2" borderId="76" xfId="0" applyFont="1" applyFill="1" applyBorder="1" applyAlignment="1">
      <alignment horizontal="left" vertical="center"/>
    </xf>
    <xf numFmtId="0" fontId="1" fillId="2" borderId="77" xfId="0" applyFont="1" applyFill="1" applyBorder="1" applyAlignment="1">
      <alignment horizontal="center" vertical="center"/>
    </xf>
    <xf numFmtId="0" fontId="1" fillId="2" borderId="78" xfId="0" applyFont="1" applyFill="1" applyBorder="1" applyAlignment="1" applyProtection="1">
      <alignment horizontal="center" vertical="center"/>
      <protection/>
    </xf>
    <xf numFmtId="0" fontId="1" fillId="2" borderId="79" xfId="0" applyFont="1" applyFill="1" applyBorder="1" applyAlignment="1">
      <alignment vertical="center"/>
    </xf>
    <xf numFmtId="0" fontId="1" fillId="2" borderId="80" xfId="0" applyFont="1" applyFill="1" applyBorder="1" applyAlignment="1">
      <alignment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13" xfId="0" applyFont="1" applyFill="1" applyBorder="1" applyAlignment="1" applyProtection="1">
      <alignment horizontal="center" vertical="center"/>
      <protection/>
    </xf>
    <xf numFmtId="0" fontId="1" fillId="2" borderId="3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11" fillId="2" borderId="58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6" fontId="12" fillId="0" borderId="0" xfId="0" applyNumberFormat="1" applyFont="1" applyBorder="1" applyAlignment="1">
      <alignment horizontal="center" vertical="center" wrapText="1"/>
    </xf>
    <xf numFmtId="164" fontId="12" fillId="0" borderId="58" xfId="0" applyNumberFormat="1" applyFont="1" applyBorder="1" applyAlignment="1">
      <alignment horizontal="center" vertical="center"/>
    </xf>
    <xf numFmtId="2" fontId="12" fillId="0" borderId="58" xfId="0" applyNumberFormat="1" applyFont="1" applyBorder="1" applyAlignment="1">
      <alignment vertical="center"/>
    </xf>
    <xf numFmtId="2" fontId="12" fillId="0" borderId="0" xfId="0" applyNumberFormat="1" applyFont="1" applyBorder="1" applyAlignment="1">
      <alignment horizontal="center" vertical="center"/>
    </xf>
    <xf numFmtId="2" fontId="24" fillId="0" borderId="58" xfId="0" applyNumberFormat="1" applyFont="1" applyBorder="1" applyAlignment="1">
      <alignment horizontal="center" vertical="center"/>
    </xf>
    <xf numFmtId="2" fontId="24" fillId="0" borderId="58" xfId="0" applyNumberFormat="1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2" fontId="24" fillId="0" borderId="0" xfId="0" applyNumberFormat="1" applyFont="1" applyBorder="1" applyAlignment="1">
      <alignment horizontal="center" vertical="center"/>
    </xf>
    <xf numFmtId="2" fontId="12" fillId="0" borderId="58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2" fontId="12" fillId="0" borderId="0" xfId="0" applyNumberFormat="1" applyFont="1" applyBorder="1" applyAlignment="1">
      <alignment horizontal="left" vertical="center" indent="1"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 vertical="center"/>
    </xf>
    <xf numFmtId="0" fontId="11" fillId="2" borderId="6" xfId="0" applyFont="1" applyFill="1" applyBorder="1" applyAlignment="1">
      <alignment horizontal="center" vertical="center" wrapText="1"/>
    </xf>
    <xf numFmtId="0" fontId="24" fillId="2" borderId="56" xfId="0" applyFont="1" applyFill="1" applyBorder="1" applyAlignment="1">
      <alignment horizontal="center" vertical="center" wrapText="1"/>
    </xf>
    <xf numFmtId="0" fontId="24" fillId="2" borderId="58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16" fontId="24" fillId="2" borderId="58" xfId="0" applyNumberFormat="1" applyFont="1" applyFill="1" applyBorder="1" applyAlignment="1">
      <alignment horizontal="center" vertical="center" wrapText="1"/>
    </xf>
    <xf numFmtId="164" fontId="12" fillId="0" borderId="56" xfId="0" applyNumberFormat="1" applyFont="1" applyFill="1" applyBorder="1" applyAlignment="1">
      <alignment horizontal="right" vertical="center"/>
    </xf>
    <xf numFmtId="2" fontId="12" fillId="0" borderId="58" xfId="0" applyNumberFormat="1" applyFont="1" applyFill="1" applyBorder="1" applyAlignment="1">
      <alignment horizontal="right" vertical="center"/>
    </xf>
    <xf numFmtId="0" fontId="2" fillId="0" borderId="58" xfId="0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24" fillId="2" borderId="46" xfId="0" applyFont="1" applyFill="1" applyBorder="1" applyAlignment="1">
      <alignment horizontal="center" vertical="center"/>
    </xf>
    <xf numFmtId="0" fontId="24" fillId="2" borderId="57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24" fillId="2" borderId="48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/>
    </xf>
    <xf numFmtId="0" fontId="24" fillId="2" borderId="6" xfId="0" applyFont="1" applyFill="1" applyBorder="1" applyAlignment="1">
      <alignment horizontal="center"/>
    </xf>
    <xf numFmtId="0" fontId="24" fillId="2" borderId="58" xfId="0" applyFont="1" applyFill="1" applyBorder="1" applyAlignment="1">
      <alignment horizontal="center" vertical="center"/>
    </xf>
    <xf numFmtId="0" fontId="24" fillId="2" borderId="56" xfId="0" applyFont="1" applyFill="1" applyBorder="1" applyAlignment="1">
      <alignment horizontal="center" vertical="center"/>
    </xf>
    <xf numFmtId="2" fontId="12" fillId="0" borderId="58" xfId="0" applyNumberFormat="1" applyFont="1" applyBorder="1" applyAlignment="1">
      <alignment/>
    </xf>
    <xf numFmtId="0" fontId="1" fillId="0" borderId="21" xfId="0" applyFont="1" applyBorder="1" applyAlignment="1">
      <alignment vertical="center"/>
    </xf>
    <xf numFmtId="2" fontId="1" fillId="0" borderId="81" xfId="0" applyNumberFormat="1" applyFont="1" applyBorder="1" applyAlignment="1">
      <alignment horizontal="center" vertical="center"/>
    </xf>
    <xf numFmtId="2" fontId="2" fillId="0" borderId="58" xfId="0" applyNumberFormat="1" applyFont="1" applyBorder="1" applyAlignment="1">
      <alignment horizontal="center" vertical="center"/>
    </xf>
    <xf numFmtId="2" fontId="1" fillId="0" borderId="57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45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2" fontId="2" fillId="0" borderId="28" xfId="0" applyNumberFormat="1" applyFont="1" applyBorder="1" applyAlignment="1">
      <alignment horizontal="center" vertical="center"/>
    </xf>
    <xf numFmtId="2" fontId="2" fillId="0" borderId="45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indent="1"/>
    </xf>
    <xf numFmtId="2" fontId="25" fillId="0" borderId="28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left" indent="1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left" indent="1"/>
    </xf>
    <xf numFmtId="0" fontId="2" fillId="0" borderId="19" xfId="0" applyFont="1" applyBorder="1" applyAlignment="1">
      <alignment horizontal="left" indent="2"/>
    </xf>
    <xf numFmtId="0" fontId="2" fillId="0" borderId="22" xfId="0" applyFont="1" applyBorder="1" applyAlignment="1">
      <alignment vertical="center"/>
    </xf>
    <xf numFmtId="2" fontId="2" fillId="0" borderId="82" xfId="0" applyNumberFormat="1" applyFont="1" applyBorder="1" applyAlignment="1">
      <alignment horizontal="center" vertical="center"/>
    </xf>
    <xf numFmtId="2" fontId="2" fillId="0" borderId="83" xfId="0" applyNumberFormat="1" applyFont="1" applyBorder="1" applyAlignment="1">
      <alignment horizontal="center" vertical="center"/>
    </xf>
    <xf numFmtId="2" fontId="2" fillId="0" borderId="84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2" fontId="26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1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2"/>
    </xf>
    <xf numFmtId="0" fontId="1" fillId="2" borderId="76" xfId="0" applyFont="1" applyFill="1" applyBorder="1" applyAlignment="1">
      <alignment horizontal="center" vertical="center"/>
    </xf>
    <xf numFmtId="0" fontId="1" fillId="2" borderId="85" xfId="0" applyFont="1" applyFill="1" applyBorder="1" applyAlignment="1">
      <alignment vertical="center"/>
    </xf>
    <xf numFmtId="0" fontId="1" fillId="2" borderId="86" xfId="0" applyFont="1" applyFill="1" applyBorder="1" applyAlignment="1">
      <alignment horizontal="center" vertical="center"/>
    </xf>
    <xf numFmtId="0" fontId="1" fillId="2" borderId="76" xfId="0" applyFont="1" applyFill="1" applyBorder="1" applyAlignment="1" quotePrefix="1">
      <alignment horizontal="center" vertical="center"/>
    </xf>
    <xf numFmtId="0" fontId="1" fillId="2" borderId="85" xfId="0" applyFont="1" applyFill="1" applyBorder="1" applyAlignment="1" quotePrefix="1">
      <alignment horizontal="center" vertical="center"/>
    </xf>
    <xf numFmtId="0" fontId="1" fillId="2" borderId="87" xfId="0" applyFont="1" applyFill="1" applyBorder="1" applyAlignment="1" quotePrefix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vertical="center"/>
    </xf>
    <xf numFmtId="0" fontId="1" fillId="2" borderId="75" xfId="0" applyFont="1" applyFill="1" applyBorder="1" applyAlignment="1">
      <alignment horizontal="center" vertical="center"/>
    </xf>
    <xf numFmtId="0" fontId="1" fillId="2" borderId="28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quotePrefix="1">
      <alignment horizontal="center" vertical="center"/>
    </xf>
    <xf numFmtId="0" fontId="1" fillId="2" borderId="14" xfId="0" applyFont="1" applyFill="1" applyBorder="1" applyAlignment="1" quotePrefix="1">
      <alignment horizontal="center" vertical="center"/>
    </xf>
    <xf numFmtId="165" fontId="1" fillId="2" borderId="31" xfId="22" applyNumberFormat="1" applyFont="1" applyFill="1" applyBorder="1" applyAlignment="1" applyProtection="1">
      <alignment horizontal="center" vertical="center"/>
      <protection/>
    </xf>
    <xf numFmtId="165" fontId="1" fillId="2" borderId="14" xfId="22" applyNumberFormat="1" applyFont="1" applyFill="1" applyBorder="1" applyAlignment="1" applyProtection="1">
      <alignment horizontal="center" vertical="center"/>
      <protection/>
    </xf>
    <xf numFmtId="165" fontId="1" fillId="2" borderId="4" xfId="22" applyNumberFormat="1" applyFont="1" applyFill="1" applyBorder="1" applyAlignment="1" applyProtection="1">
      <alignment horizontal="center" vertical="center"/>
      <protection/>
    </xf>
    <xf numFmtId="165" fontId="1" fillId="2" borderId="1" xfId="22" applyNumberFormat="1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65" fontId="2" fillId="0" borderId="0" xfId="23" applyFont="1">
      <alignment/>
      <protection/>
    </xf>
    <xf numFmtId="164" fontId="2" fillId="0" borderId="0" xfId="22" applyNumberFormat="1" applyFont="1" applyBorder="1" applyAlignment="1">
      <alignment horizontal="center" vertical="center"/>
      <protection/>
    </xf>
    <xf numFmtId="164" fontId="2" fillId="0" borderId="19" xfId="22" applyNumberFormat="1" applyFont="1" applyBorder="1" applyAlignment="1">
      <alignment horizontal="center" vertical="center"/>
      <protection/>
    </xf>
    <xf numFmtId="164" fontId="2" fillId="0" borderId="13" xfId="22" applyNumberFormat="1" applyFont="1" applyBorder="1" applyAlignment="1">
      <alignment horizontal="center" vertical="center"/>
      <protection/>
    </xf>
    <xf numFmtId="165" fontId="2" fillId="0" borderId="0" xfId="22" applyFont="1" applyBorder="1">
      <alignment/>
      <protection/>
    </xf>
    <xf numFmtId="0" fontId="1" fillId="0" borderId="0" xfId="0" applyFont="1" applyBorder="1" applyAlignment="1">
      <alignment horizontal="center"/>
    </xf>
    <xf numFmtId="0" fontId="1" fillId="0" borderId="88" xfId="0" applyFont="1" applyBorder="1" applyAlignment="1">
      <alignment horizontal="left"/>
    </xf>
    <xf numFmtId="0" fontId="1" fillId="0" borderId="5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2" fillId="0" borderId="53" xfId="0" applyFont="1" applyBorder="1" applyAlignment="1">
      <alignment/>
    </xf>
    <xf numFmtId="0" fontId="1" fillId="0" borderId="4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2" fillId="0" borderId="89" xfId="0" applyFont="1" applyBorder="1" applyAlignment="1">
      <alignment horizontal="left"/>
    </xf>
    <xf numFmtId="0" fontId="1" fillId="0" borderId="40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40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90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1" fillId="0" borderId="43" xfId="0" applyFont="1" applyFill="1" applyBorder="1" applyAlignment="1">
      <alignment horizontal="right"/>
    </xf>
    <xf numFmtId="0" fontId="1" fillId="0" borderId="91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44" xfId="0" applyFont="1" applyBorder="1" applyAlignment="1">
      <alignment horizontal="right"/>
    </xf>
    <xf numFmtId="0" fontId="2" fillId="0" borderId="92" xfId="0" applyFont="1" applyFill="1" applyBorder="1" applyAlignment="1">
      <alignment/>
    </xf>
    <xf numFmtId="164" fontId="1" fillId="0" borderId="19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2" borderId="8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7" fillId="0" borderId="0" xfId="0" applyFont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4" fillId="2" borderId="58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164" fontId="24" fillId="0" borderId="46" xfId="0" applyNumberFormat="1" applyFont="1" applyBorder="1" applyAlignment="1" applyProtection="1">
      <alignment horizontal="right" vertical="center"/>
      <protection/>
    </xf>
    <xf numFmtId="164" fontId="24" fillId="0" borderId="46" xfId="0" applyNumberFormat="1" applyFont="1" applyBorder="1" applyAlignment="1" applyProtection="1">
      <alignment horizontal="center" vertical="center"/>
      <protection/>
    </xf>
    <xf numFmtId="164" fontId="12" fillId="0" borderId="48" xfId="0" applyNumberFormat="1" applyFont="1" applyBorder="1" applyAlignment="1" applyProtection="1">
      <alignment horizontal="right" vertical="center"/>
      <protection/>
    </xf>
    <xf numFmtId="164" fontId="12" fillId="0" borderId="48" xfId="0" applyNumberFormat="1" applyFont="1" applyBorder="1" applyAlignment="1" applyProtection="1" quotePrefix="1">
      <alignment horizontal="center" vertical="center"/>
      <protection/>
    </xf>
    <xf numFmtId="164" fontId="12" fillId="0" borderId="48" xfId="0" applyNumberFormat="1" applyFont="1" applyBorder="1" applyAlignment="1" applyProtection="1">
      <alignment horizontal="center" vertical="center"/>
      <protection/>
    </xf>
    <xf numFmtId="164" fontId="28" fillId="0" borderId="48" xfId="0" applyNumberFormat="1" applyFont="1" applyBorder="1" applyAlignment="1" applyProtection="1">
      <alignment horizontal="right" vertical="center"/>
      <protection/>
    </xf>
    <xf numFmtId="164" fontId="28" fillId="0" borderId="48" xfId="0" applyNumberFormat="1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vertical="center"/>
    </xf>
    <xf numFmtId="164" fontId="12" fillId="0" borderId="56" xfId="0" applyNumberFormat="1" applyFont="1" applyBorder="1" applyAlignment="1" applyProtection="1">
      <alignment horizontal="right" vertical="center"/>
      <protection/>
    </xf>
    <xf numFmtId="164" fontId="12" fillId="0" borderId="56" xfId="0" applyNumberFormat="1" applyFont="1" applyBorder="1" applyAlignment="1" applyProtection="1">
      <alignment horizontal="center" vertical="center"/>
      <protection/>
    </xf>
    <xf numFmtId="164" fontId="24" fillId="0" borderId="48" xfId="0" applyNumberFormat="1" applyFont="1" applyBorder="1" applyAlignment="1" applyProtection="1">
      <alignment horizontal="right" vertical="center"/>
      <protection/>
    </xf>
    <xf numFmtId="164" fontId="24" fillId="0" borderId="48" xfId="0" applyNumberFormat="1" applyFont="1" applyBorder="1" applyAlignment="1" applyProtection="1">
      <alignment horizontal="center" vertical="center"/>
      <protection/>
    </xf>
    <xf numFmtId="164" fontId="12" fillId="0" borderId="56" xfId="0" applyNumberFormat="1" applyFont="1" applyBorder="1" applyAlignment="1" applyProtection="1" quotePrefix="1">
      <alignment horizontal="center" vertical="center"/>
      <protection/>
    </xf>
    <xf numFmtId="164" fontId="24" fillId="0" borderId="58" xfId="0" applyNumberFormat="1" applyFont="1" applyBorder="1" applyAlignment="1" applyProtection="1">
      <alignment vertical="center"/>
      <protection/>
    </xf>
    <xf numFmtId="164" fontId="24" fillId="0" borderId="58" xfId="0" applyNumberFormat="1" applyFont="1" applyBorder="1" applyAlignment="1" applyProtection="1">
      <alignment horizontal="center" vertical="center"/>
      <protection/>
    </xf>
    <xf numFmtId="164" fontId="24" fillId="0" borderId="48" xfId="0" applyNumberFormat="1" applyFont="1" applyBorder="1" applyAlignment="1">
      <alignment horizontal="right" vertical="center"/>
    </xf>
    <xf numFmtId="164" fontId="24" fillId="0" borderId="48" xfId="0" applyNumberFormat="1" applyFont="1" applyBorder="1" applyAlignment="1">
      <alignment horizontal="center" vertical="center"/>
    </xf>
    <xf numFmtId="164" fontId="12" fillId="0" borderId="48" xfId="0" applyNumberFormat="1" applyFont="1" applyBorder="1" applyAlignment="1" applyProtection="1" quotePrefix="1">
      <alignment horizontal="right" vertical="center"/>
      <protection/>
    </xf>
    <xf numFmtId="0" fontId="24" fillId="0" borderId="0" xfId="0" applyFont="1" applyBorder="1" applyAlignment="1" applyProtection="1">
      <alignment horizontal="left"/>
      <protection/>
    </xf>
    <xf numFmtId="0" fontId="1" fillId="2" borderId="13" xfId="0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/>
    </xf>
    <xf numFmtId="164" fontId="24" fillId="0" borderId="0" xfId="0" applyNumberFormat="1" applyFont="1" applyBorder="1" applyAlignment="1" quotePrefix="1">
      <alignment horizontal="center"/>
    </xf>
    <xf numFmtId="164" fontId="24" fillId="0" borderId="0" xfId="0" applyNumberFormat="1" applyFont="1" applyBorder="1" applyAlignment="1">
      <alignment horizontal="center"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Border="1" applyAlignment="1" quotePrefix="1">
      <alignment/>
    </xf>
    <xf numFmtId="0" fontId="8" fillId="0" borderId="0" xfId="0" applyFont="1" applyAlignment="1">
      <alignment/>
    </xf>
    <xf numFmtId="1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24" fillId="2" borderId="56" xfId="0" applyFont="1" applyFill="1" applyBorder="1" applyAlignment="1" applyProtection="1">
      <alignment horizontal="center"/>
      <protection locked="0"/>
    </xf>
    <xf numFmtId="166" fontId="24" fillId="0" borderId="48" xfId="0" applyNumberFormat="1" applyFont="1" applyBorder="1" applyAlignment="1" applyProtection="1">
      <alignment horizontal="right"/>
      <protection locked="0"/>
    </xf>
    <xf numFmtId="166" fontId="12" fillId="0" borderId="48" xfId="0" applyNumberFormat="1" applyFont="1" applyBorder="1" applyAlignment="1" applyProtection="1">
      <alignment horizontal="right"/>
      <protection locked="0"/>
    </xf>
    <xf numFmtId="166" fontId="12" fillId="0" borderId="48" xfId="0" applyNumberFormat="1" applyFont="1" applyBorder="1" applyAlignment="1">
      <alignment horizontal="right"/>
    </xf>
    <xf numFmtId="166" fontId="12" fillId="0" borderId="48" xfId="0" applyNumberFormat="1" applyFont="1" applyBorder="1" applyAlignment="1" applyProtection="1">
      <alignment horizontal="right"/>
      <protection/>
    </xf>
    <xf numFmtId="166" fontId="24" fillId="0" borderId="48" xfId="0" applyNumberFormat="1" applyFont="1" applyBorder="1" applyAlignment="1" applyProtection="1">
      <alignment horizontal="right"/>
      <protection/>
    </xf>
    <xf numFmtId="166" fontId="24" fillId="0" borderId="48" xfId="0" applyNumberFormat="1" applyFont="1" applyBorder="1" applyAlignment="1">
      <alignment horizontal="right"/>
    </xf>
    <xf numFmtId="166" fontId="28" fillId="0" borderId="48" xfId="0" applyNumberFormat="1" applyFont="1" applyBorder="1" applyAlignment="1" applyProtection="1">
      <alignment horizontal="right"/>
      <protection locked="0"/>
    </xf>
    <xf numFmtId="166" fontId="28" fillId="0" borderId="48" xfId="0" applyNumberFormat="1" applyFont="1" applyBorder="1" applyAlignment="1" applyProtection="1">
      <alignment horizontal="right"/>
      <protection/>
    </xf>
    <xf numFmtId="1" fontId="12" fillId="0" borderId="0" xfId="0" applyNumberFormat="1" applyFont="1" applyBorder="1" applyAlignment="1">
      <alignment/>
    </xf>
    <xf numFmtId="166" fontId="12" fillId="0" borderId="0" xfId="0" applyNumberFormat="1" applyFont="1" applyBorder="1" applyAlignment="1">
      <alignment horizontal="right"/>
    </xf>
    <xf numFmtId="0" fontId="1" fillId="2" borderId="5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/>
    </xf>
    <xf numFmtId="0" fontId="12" fillId="0" borderId="0" xfId="0" applyFont="1" applyAlignment="1" applyProtection="1">
      <alignment horizontal="right"/>
      <protection/>
    </xf>
    <xf numFmtId="0" fontId="1" fillId="2" borderId="58" xfId="0" applyFont="1" applyFill="1" applyBorder="1" applyAlignment="1" applyProtection="1">
      <alignment horizontal="right"/>
      <protection/>
    </xf>
    <xf numFmtId="0" fontId="1" fillId="2" borderId="93" xfId="0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94" xfId="0" applyFont="1" applyBorder="1" applyAlignment="1">
      <alignment/>
    </xf>
    <xf numFmtId="0" fontId="2" fillId="0" borderId="20" xfId="0" applyFont="1" applyBorder="1" applyAlignment="1">
      <alignment/>
    </xf>
    <xf numFmtId="0" fontId="1" fillId="2" borderId="81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left"/>
    </xf>
    <xf numFmtId="2" fontId="16" fillId="0" borderId="19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/>
      <protection/>
    </xf>
    <xf numFmtId="2" fontId="16" fillId="0" borderId="13" xfId="0" applyNumberFormat="1" applyFont="1" applyFill="1" applyBorder="1" applyAlignment="1" applyProtection="1">
      <alignment/>
      <protection/>
    </xf>
    <xf numFmtId="0" fontId="1" fillId="0" borderId="22" xfId="0" applyFont="1" applyBorder="1" applyAlignment="1">
      <alignment horizontal="left"/>
    </xf>
    <xf numFmtId="2" fontId="16" fillId="0" borderId="22" xfId="0" applyNumberFormat="1" applyFont="1" applyBorder="1" applyAlignment="1">
      <alignment/>
    </xf>
    <xf numFmtId="2" fontId="16" fillId="0" borderId="16" xfId="0" applyNumberFormat="1" applyFont="1" applyBorder="1" applyAlignment="1">
      <alignment/>
    </xf>
    <xf numFmtId="2" fontId="16" fillId="0" borderId="18" xfId="0" applyNumberFormat="1" applyFont="1" applyBorder="1" applyAlignment="1">
      <alignment/>
    </xf>
    <xf numFmtId="0" fontId="16" fillId="0" borderId="0" xfId="0" applyFont="1" applyAlignment="1">
      <alignment/>
    </xf>
    <xf numFmtId="0" fontId="30" fillId="0" borderId="0" xfId="0" applyFont="1" applyAlignment="1">
      <alignment/>
    </xf>
    <xf numFmtId="164" fontId="2" fillId="0" borderId="94" xfId="0" applyNumberFormat="1" applyFont="1" applyBorder="1" applyAlignment="1">
      <alignment/>
    </xf>
    <xf numFmtId="164" fontId="2" fillId="0" borderId="59" xfId="0" applyNumberFormat="1" applyFont="1" applyBorder="1" applyAlignment="1">
      <alignment/>
    </xf>
    <xf numFmtId="164" fontId="2" fillId="0" borderId="77" xfId="0" applyNumberFormat="1" applyFont="1" applyBorder="1" applyAlignment="1">
      <alignment/>
    </xf>
    <xf numFmtId="164" fontId="2" fillId="0" borderId="60" xfId="0" applyNumberFormat="1" applyFont="1" applyBorder="1" applyAlignment="1">
      <alignment/>
    </xf>
    <xf numFmtId="164" fontId="2" fillId="0" borderId="61" xfId="0" applyNumberFormat="1" applyFont="1" applyBorder="1" applyAlignment="1">
      <alignment/>
    </xf>
    <xf numFmtId="164" fontId="2" fillId="0" borderId="86" xfId="0" applyNumberFormat="1" applyFont="1" applyBorder="1" applyAlignment="1">
      <alignment/>
    </xf>
    <xf numFmtId="164" fontId="2" fillId="0" borderId="45" xfId="0" applyNumberFormat="1" applyFont="1" applyBorder="1" applyAlignment="1">
      <alignment/>
    </xf>
    <xf numFmtId="164" fontId="2" fillId="0" borderId="84" xfId="0" applyNumberFormat="1" applyFont="1" applyBorder="1" applyAlignment="1">
      <alignment/>
    </xf>
    <xf numFmtId="164" fontId="12" fillId="0" borderId="94" xfId="0" applyNumberFormat="1" applyFont="1" applyBorder="1" applyAlignment="1">
      <alignment/>
    </xf>
    <xf numFmtId="164" fontId="2" fillId="0" borderId="94" xfId="0" applyNumberFormat="1" applyFont="1" applyFill="1" applyBorder="1" applyAlignment="1">
      <alignment/>
    </xf>
    <xf numFmtId="164" fontId="2" fillId="0" borderId="47" xfId="0" applyNumberFormat="1" applyFont="1" applyFill="1" applyBorder="1" applyAlignment="1">
      <alignment/>
    </xf>
    <xf numFmtId="164" fontId="2" fillId="0" borderId="53" xfId="0" applyNumberFormat="1" applyFont="1" applyFill="1" applyBorder="1" applyAlignment="1">
      <alignment/>
    </xf>
    <xf numFmtId="0" fontId="2" fillId="2" borderId="76" xfId="0" applyFont="1" applyFill="1" applyBorder="1" applyAlignment="1">
      <alignment/>
    </xf>
    <xf numFmtId="0" fontId="11" fillId="2" borderId="28" xfId="0" applyFont="1" applyFill="1" applyBorder="1" applyAlignment="1">
      <alignment horizontal="center"/>
    </xf>
    <xf numFmtId="0" fontId="2" fillId="2" borderId="31" xfId="0" applyFont="1" applyFill="1" applyBorder="1" applyAlignment="1">
      <alignment/>
    </xf>
    <xf numFmtId="164" fontId="16" fillId="0" borderId="93" xfId="0" applyNumberFormat="1" applyFont="1" applyBorder="1" applyAlignment="1">
      <alignment horizontal="center"/>
    </xf>
    <xf numFmtId="164" fontId="16" fillId="0" borderId="93" xfId="0" applyNumberFormat="1" applyFont="1" applyBorder="1" applyAlignment="1" quotePrefix="1">
      <alignment horizontal="center"/>
    </xf>
    <xf numFmtId="164" fontId="16" fillId="0" borderId="15" xfId="0" applyNumberFormat="1" applyFont="1" applyBorder="1" applyAlignment="1">
      <alignment horizontal="center"/>
    </xf>
    <xf numFmtId="164" fontId="16" fillId="0" borderId="95" xfId="0" applyNumberFormat="1" applyFont="1" applyBorder="1" applyAlignment="1" quotePrefix="1">
      <alignment horizontal="center"/>
    </xf>
    <xf numFmtId="164" fontId="16" fillId="0" borderId="26" xfId="0" applyNumberFormat="1" applyFont="1" applyBorder="1" applyAlignment="1" quotePrefix="1">
      <alignment horizontal="center"/>
    </xf>
    <xf numFmtId="0" fontId="1" fillId="2" borderId="85" xfId="0" applyFont="1" applyFill="1" applyBorder="1" applyAlignment="1">
      <alignment horizontal="left" vertical="top" wrapText="1"/>
    </xf>
    <xf numFmtId="0" fontId="1" fillId="0" borderId="19" xfId="0" applyFont="1" applyBorder="1" applyAlignment="1">
      <alignment horizontal="left"/>
    </xf>
    <xf numFmtId="0" fontId="1" fillId="0" borderId="96" xfId="0" applyFont="1" applyBorder="1" applyAlignment="1">
      <alignment horizontal="center" vertical="top" wrapText="1"/>
    </xf>
    <xf numFmtId="0" fontId="2" fillId="0" borderId="81" xfId="0" applyFont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center"/>
    </xf>
    <xf numFmtId="0" fontId="24" fillId="2" borderId="15" xfId="0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horizontal="center" vertical="center" wrapText="1"/>
    </xf>
    <xf numFmtId="0" fontId="24" fillId="2" borderId="50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center" vertical="center" wrapText="1"/>
    </xf>
    <xf numFmtId="0" fontId="24" fillId="2" borderId="96" xfId="0" applyFont="1" applyFill="1" applyBorder="1" applyAlignment="1">
      <alignment horizontal="center" vertical="center"/>
    </xf>
    <xf numFmtId="164" fontId="12" fillId="0" borderId="93" xfId="0" applyNumberFormat="1" applyFont="1" applyBorder="1" applyAlignment="1">
      <alignment horizontal="center" vertical="center"/>
    </xf>
    <xf numFmtId="2" fontId="12" fillId="0" borderId="95" xfId="0" applyNumberFormat="1" applyFont="1" applyBorder="1" applyAlignment="1" quotePrefix="1">
      <alignment horizontal="center" vertical="center"/>
    </xf>
    <xf numFmtId="2" fontId="12" fillId="0" borderId="95" xfId="0" applyNumberFormat="1" applyFont="1" applyBorder="1" applyAlignment="1" quotePrefix="1">
      <alignment horizontal="center"/>
    </xf>
    <xf numFmtId="2" fontId="12" fillId="0" borderId="95" xfId="0" applyNumberFormat="1" applyFont="1" applyBorder="1" applyAlignment="1">
      <alignment/>
    </xf>
    <xf numFmtId="2" fontId="12" fillId="0" borderId="95" xfId="0" applyNumberFormat="1" applyFont="1" applyBorder="1" applyAlignment="1">
      <alignment horizontal="center"/>
    </xf>
    <xf numFmtId="164" fontId="12" fillId="0" borderId="95" xfId="0" applyNumberFormat="1" applyFont="1" applyBorder="1" applyAlignment="1" quotePrefix="1">
      <alignment horizontal="center" vertical="center"/>
    </xf>
    <xf numFmtId="164" fontId="12" fillId="0" borderId="26" xfId="0" applyNumberFormat="1" applyFont="1" applyBorder="1" applyAlignment="1" quotePrefix="1">
      <alignment horizontal="center"/>
    </xf>
    <xf numFmtId="0" fontId="24" fillId="2" borderId="59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2" fontId="12" fillId="0" borderId="6" xfId="0" applyNumberFormat="1" applyFont="1" applyBorder="1" applyAlignment="1">
      <alignment/>
    </xf>
    <xf numFmtId="2" fontId="12" fillId="0" borderId="27" xfId="0" applyNumberFormat="1" applyFont="1" applyFill="1" applyBorder="1" applyAlignment="1">
      <alignment horizontal="center"/>
    </xf>
    <xf numFmtId="0" fontId="12" fillId="2" borderId="97" xfId="0" applyFont="1" applyFill="1" applyBorder="1" applyAlignment="1">
      <alignment/>
    </xf>
    <xf numFmtId="0" fontId="12" fillId="2" borderId="50" xfId="0" applyFont="1" applyFill="1" applyBorder="1" applyAlignment="1">
      <alignment/>
    </xf>
    <xf numFmtId="0" fontId="24" fillId="2" borderId="98" xfId="0" applyFont="1" applyFill="1" applyBorder="1" applyAlignment="1">
      <alignment horizontal="center"/>
    </xf>
    <xf numFmtId="0" fontId="24" fillId="2" borderId="96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 wrapText="1"/>
    </xf>
    <xf numFmtId="0" fontId="11" fillId="2" borderId="93" xfId="0" applyFont="1" applyFill="1" applyBorder="1" applyAlignment="1">
      <alignment horizontal="center" vertical="center" wrapText="1"/>
    </xf>
    <xf numFmtId="164" fontId="2" fillId="0" borderId="93" xfId="0" applyNumberFormat="1" applyFont="1" applyBorder="1" applyAlignment="1">
      <alignment vertical="center"/>
    </xf>
    <xf numFmtId="164" fontId="1" fillId="0" borderId="93" xfId="0" applyNumberFormat="1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2" fontId="12" fillId="0" borderId="23" xfId="0" applyNumberFormat="1" applyFont="1" applyBorder="1" applyAlignment="1">
      <alignment horizontal="left" vertical="center" indent="1"/>
    </xf>
    <xf numFmtId="2" fontId="12" fillId="0" borderId="23" xfId="0" applyNumberFormat="1" applyFont="1" applyBorder="1" applyAlignment="1">
      <alignment/>
    </xf>
    <xf numFmtId="2" fontId="12" fillId="0" borderId="95" xfId="0" applyNumberFormat="1" applyFont="1" applyBorder="1" applyAlignment="1">
      <alignment horizontal="center" vertical="center"/>
    </xf>
    <xf numFmtId="2" fontId="12" fillId="0" borderId="95" xfId="0" applyNumberFormat="1" applyFont="1" applyBorder="1" applyAlignment="1">
      <alignment vertical="center"/>
    </xf>
    <xf numFmtId="164" fontId="2" fillId="0" borderId="26" xfId="0" applyNumberFormat="1" applyFont="1" applyBorder="1" applyAlignment="1">
      <alignment vertical="center"/>
    </xf>
    <xf numFmtId="0" fontId="8" fillId="2" borderId="59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164" fontId="2" fillId="0" borderId="27" xfId="0" applyNumberFormat="1" applyFont="1" applyBorder="1" applyAlignment="1">
      <alignment vertical="center"/>
    </xf>
    <xf numFmtId="0" fontId="11" fillId="2" borderId="81" xfId="0" applyFont="1" applyFill="1" applyBorder="1" applyAlignment="1">
      <alignment horizontal="center" vertical="center" wrapText="1"/>
    </xf>
    <xf numFmtId="0" fontId="11" fillId="2" borderId="81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164" fontId="12" fillId="0" borderId="81" xfId="0" applyNumberFormat="1" applyFont="1" applyBorder="1" applyAlignment="1">
      <alignment horizontal="center" vertical="center"/>
    </xf>
    <xf numFmtId="0" fontId="2" fillId="0" borderId="93" xfId="0" applyFont="1" applyBorder="1" applyAlignment="1">
      <alignment vertical="center"/>
    </xf>
    <xf numFmtId="2" fontId="24" fillId="0" borderId="81" xfId="0" applyNumberFormat="1" applyFont="1" applyBorder="1" applyAlignment="1">
      <alignment horizontal="center"/>
    </xf>
    <xf numFmtId="0" fontId="1" fillId="0" borderId="93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2" fontId="12" fillId="0" borderId="26" xfId="0" applyNumberFormat="1" applyFont="1" applyBorder="1" applyAlignment="1">
      <alignment vertical="center"/>
    </xf>
    <xf numFmtId="0" fontId="24" fillId="2" borderId="93" xfId="0" applyFont="1" applyFill="1" applyBorder="1" applyAlignment="1">
      <alignment horizontal="center" vertical="center" wrapText="1"/>
    </xf>
    <xf numFmtId="164" fontId="12" fillId="0" borderId="83" xfId="0" applyNumberFormat="1" applyFont="1" applyFill="1" applyBorder="1" applyAlignment="1">
      <alignment horizontal="right" vertical="center"/>
    </xf>
    <xf numFmtId="0" fontId="24" fillId="0" borderId="21" xfId="0" applyFont="1" applyBorder="1" applyAlignment="1">
      <alignment horizontal="left" vertical="center"/>
    </xf>
    <xf numFmtId="0" fontId="24" fillId="2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Continuous"/>
    </xf>
    <xf numFmtId="2" fontId="32" fillId="0" borderId="81" xfId="0" applyNumberFormat="1" applyFont="1" applyBorder="1" applyAlignment="1">
      <alignment horizontal="center" vertical="center"/>
    </xf>
    <xf numFmtId="2" fontId="32" fillId="0" borderId="28" xfId="0" applyNumberFormat="1" applyFont="1" applyBorder="1" applyAlignment="1">
      <alignment horizontal="center" vertical="center"/>
    </xf>
    <xf numFmtId="2" fontId="33" fillId="0" borderId="28" xfId="0" applyNumberFormat="1" applyFont="1" applyBorder="1" applyAlignment="1">
      <alignment horizontal="center" vertical="center"/>
    </xf>
    <xf numFmtId="164" fontId="9" fillId="0" borderId="45" xfId="0" applyNumberFormat="1" applyFont="1" applyBorder="1" applyAlignment="1">
      <alignment horizontal="right" vertical="center"/>
    </xf>
    <xf numFmtId="164" fontId="9" fillId="0" borderId="3" xfId="0" applyNumberFormat="1" applyFont="1" applyBorder="1" applyAlignment="1">
      <alignment horizontal="right" vertical="center"/>
    </xf>
    <xf numFmtId="164" fontId="1" fillId="0" borderId="57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164" fontId="2" fillId="0" borderId="45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1" fillId="0" borderId="57" xfId="0" applyNumberFormat="1" applyFont="1" applyBorder="1" applyAlignment="1">
      <alignment vertical="center"/>
    </xf>
    <xf numFmtId="164" fontId="2" fillId="0" borderId="45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84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0" fontId="9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2" fontId="9" fillId="0" borderId="48" xfId="0" applyNumberFormat="1" applyFont="1" applyBorder="1" applyAlignment="1">
      <alignment horizontal="right" vertical="center"/>
    </xf>
    <xf numFmtId="2" fontId="1" fillId="0" borderId="58" xfId="0" applyNumberFormat="1" applyFont="1" applyBorder="1" applyAlignment="1">
      <alignment horizontal="right" vertical="center"/>
    </xf>
    <xf numFmtId="2" fontId="2" fillId="0" borderId="48" xfId="0" applyNumberFormat="1" applyFont="1" applyBorder="1" applyAlignment="1">
      <alignment horizontal="right" vertical="center"/>
    </xf>
    <xf numFmtId="2" fontId="1" fillId="0" borderId="58" xfId="0" applyNumberFormat="1" applyFont="1" applyBorder="1" applyAlignment="1">
      <alignment vertical="center"/>
    </xf>
    <xf numFmtId="2" fontId="2" fillId="0" borderId="48" xfId="0" applyNumberFormat="1" applyFont="1" applyBorder="1" applyAlignment="1">
      <alignment vertical="center"/>
    </xf>
    <xf numFmtId="2" fontId="2" fillId="0" borderId="83" xfId="0" applyNumberFormat="1" applyFont="1" applyBorder="1" applyAlignment="1">
      <alignment vertical="center"/>
    </xf>
    <xf numFmtId="165" fontId="1" fillId="2" borderId="81" xfId="22" applyNumberFormat="1" applyFont="1" applyFill="1" applyBorder="1" applyAlignment="1" applyProtection="1">
      <alignment horizontal="center" vertical="center"/>
      <protection/>
    </xf>
    <xf numFmtId="164" fontId="2" fillId="0" borderId="28" xfId="22" applyNumberFormat="1" applyFont="1" applyBorder="1" applyAlignment="1">
      <alignment horizontal="center"/>
      <protection/>
    </xf>
    <xf numFmtId="165" fontId="1" fillId="2" borderId="20" xfId="22" applyNumberFormat="1" applyFont="1" applyFill="1" applyBorder="1" applyAlignment="1" applyProtection="1">
      <alignment horizontal="center" vertical="center"/>
      <protection/>
    </xf>
    <xf numFmtId="165" fontId="1" fillId="2" borderId="93" xfId="22" applyNumberFormat="1" applyFont="1" applyFill="1" applyBorder="1" applyAlignment="1" applyProtection="1">
      <alignment horizontal="center" vertical="center"/>
      <protection/>
    </xf>
    <xf numFmtId="164" fontId="2" fillId="0" borderId="98" xfId="22" applyNumberFormat="1" applyFont="1" applyBorder="1" applyAlignment="1">
      <alignment horizontal="center" vertical="center"/>
      <protection/>
    </xf>
    <xf numFmtId="164" fontId="1" fillId="0" borderId="24" xfId="22" applyNumberFormat="1" applyFont="1" applyBorder="1" applyAlignment="1">
      <alignment horizontal="center" vertical="center"/>
      <protection/>
    </xf>
    <xf numFmtId="0" fontId="1" fillId="2" borderId="6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99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00" xfId="0" applyNumberFormat="1" applyFont="1" applyBorder="1" applyAlignment="1">
      <alignment horizontal="center"/>
    </xf>
    <xf numFmtId="164" fontId="1" fillId="0" borderId="101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1" fillId="0" borderId="102" xfId="0" applyFont="1" applyBorder="1" applyAlignment="1">
      <alignment horizontal="center"/>
    </xf>
    <xf numFmtId="164" fontId="1" fillId="0" borderId="103" xfId="0" applyNumberFormat="1" applyFont="1" applyBorder="1" applyAlignment="1">
      <alignment horizontal="center"/>
    </xf>
    <xf numFmtId="164" fontId="1" fillId="0" borderId="104" xfId="0" applyNumberFormat="1" applyFont="1" applyBorder="1" applyAlignment="1">
      <alignment horizontal="center"/>
    </xf>
    <xf numFmtId="164" fontId="2" fillId="0" borderId="103" xfId="0" applyNumberFormat="1" applyFont="1" applyBorder="1" applyAlignment="1">
      <alignment horizontal="center"/>
    </xf>
    <xf numFmtId="164" fontId="2" fillId="0" borderId="105" xfId="0" applyNumberFormat="1" applyFont="1" applyBorder="1" applyAlignment="1">
      <alignment horizontal="center"/>
    </xf>
    <xf numFmtId="164" fontId="1" fillId="0" borderId="106" xfId="0" applyNumberFormat="1" applyFont="1" applyBorder="1" applyAlignment="1">
      <alignment horizontal="center"/>
    </xf>
    <xf numFmtId="164" fontId="2" fillId="0" borderId="107" xfId="0" applyNumberFormat="1" applyFont="1" applyBorder="1" applyAlignment="1">
      <alignment horizontal="center"/>
    </xf>
    <xf numFmtId="0" fontId="24" fillId="2" borderId="93" xfId="0" applyFont="1" applyFill="1" applyBorder="1" applyAlignment="1">
      <alignment horizontal="center"/>
    </xf>
    <xf numFmtId="164" fontId="24" fillId="0" borderId="50" xfId="0" applyNumberFormat="1" applyFont="1" applyBorder="1" applyAlignment="1" applyProtection="1">
      <alignment horizontal="center" vertical="center"/>
      <protection/>
    </xf>
    <xf numFmtId="164" fontId="12" fillId="0" borderId="98" xfId="0" applyNumberFormat="1" applyFont="1" applyBorder="1" applyAlignment="1" applyProtection="1">
      <alignment horizontal="center" vertical="center"/>
      <protection/>
    </xf>
    <xf numFmtId="164" fontId="28" fillId="0" borderId="98" xfId="0" applyNumberFormat="1" applyFont="1" applyBorder="1" applyAlignment="1" applyProtection="1">
      <alignment horizontal="center" vertical="center"/>
      <protection/>
    </xf>
    <xf numFmtId="164" fontId="12" fillId="0" borderId="98" xfId="0" applyNumberFormat="1" applyFont="1" applyBorder="1" applyAlignment="1" applyProtection="1" quotePrefix="1">
      <alignment horizontal="center" vertical="center"/>
      <protection/>
    </xf>
    <xf numFmtId="164" fontId="12" fillId="0" borderId="96" xfId="0" applyNumberFormat="1" applyFont="1" applyBorder="1" applyAlignment="1" applyProtection="1">
      <alignment horizontal="center" vertical="center"/>
      <protection/>
    </xf>
    <xf numFmtId="164" fontId="24" fillId="0" borderId="98" xfId="0" applyNumberFormat="1" applyFont="1" applyBorder="1" applyAlignment="1" applyProtection="1">
      <alignment horizontal="center" vertical="center"/>
      <protection/>
    </xf>
    <xf numFmtId="164" fontId="24" fillId="0" borderId="93" xfId="0" applyNumberFormat="1" applyFont="1" applyBorder="1" applyAlignment="1" applyProtection="1">
      <alignment horizontal="center" vertical="center"/>
      <protection/>
    </xf>
    <xf numFmtId="164" fontId="24" fillId="0" borderId="98" xfId="0" applyNumberFormat="1" applyFont="1" applyBorder="1" applyAlignment="1">
      <alignment horizontal="center" vertical="center"/>
    </xf>
    <xf numFmtId="164" fontId="12" fillId="0" borderId="83" xfId="0" applyNumberFormat="1" applyFont="1" applyBorder="1" applyAlignment="1" applyProtection="1">
      <alignment horizontal="right" vertical="center"/>
      <protection/>
    </xf>
    <xf numFmtId="164" fontId="12" fillId="0" borderId="83" xfId="0" applyNumberFormat="1" applyFont="1" applyBorder="1" applyAlignment="1" applyProtection="1">
      <alignment horizontal="center" vertical="center"/>
      <protection/>
    </xf>
    <xf numFmtId="164" fontId="12" fillId="0" borderId="108" xfId="0" applyNumberFormat="1" applyFont="1" applyBorder="1" applyAlignment="1" applyProtection="1">
      <alignment horizontal="center" vertical="center"/>
      <protection/>
    </xf>
    <xf numFmtId="0" fontId="24" fillId="2" borderId="59" xfId="0" applyFont="1" applyFill="1" applyBorder="1" applyAlignment="1">
      <alignment/>
    </xf>
    <xf numFmtId="0" fontId="24" fillId="2" borderId="20" xfId="0" applyFont="1" applyFill="1" applyBorder="1" applyAlignment="1" applyProtection="1">
      <alignment horizontal="center"/>
      <protection/>
    </xf>
    <xf numFmtId="0" fontId="24" fillId="0" borderId="19" xfId="0" applyFont="1" applyBorder="1" applyAlignment="1" applyProtection="1">
      <alignment horizontal="left" vertical="center"/>
      <protection/>
    </xf>
    <xf numFmtId="0" fontId="12" fillId="0" borderId="19" xfId="0" applyFont="1" applyBorder="1" applyAlignment="1" applyProtection="1">
      <alignment horizontal="left" vertical="center"/>
      <protection/>
    </xf>
    <xf numFmtId="0" fontId="28" fillId="0" borderId="19" xfId="0" applyFont="1" applyBorder="1" applyAlignment="1" applyProtection="1">
      <alignment horizontal="left" vertical="center"/>
      <protection/>
    </xf>
    <xf numFmtId="0" fontId="12" fillId="0" borderId="20" xfId="0" applyFont="1" applyBorder="1" applyAlignment="1" applyProtection="1">
      <alignment horizontal="left" vertical="center"/>
      <protection/>
    </xf>
    <xf numFmtId="0" fontId="24" fillId="0" borderId="21" xfId="0" applyFont="1" applyBorder="1" applyAlignment="1" applyProtection="1">
      <alignment vertical="center"/>
      <protection/>
    </xf>
    <xf numFmtId="0" fontId="12" fillId="0" borderId="22" xfId="0" applyFont="1" applyBorder="1" applyAlignment="1" applyProtection="1">
      <alignment horizontal="left" vertical="center"/>
      <protection/>
    </xf>
    <xf numFmtId="0" fontId="24" fillId="2" borderId="81" xfId="0" applyFont="1" applyFill="1" applyBorder="1" applyAlignment="1">
      <alignment horizontal="center"/>
    </xf>
    <xf numFmtId="164" fontId="24" fillId="0" borderId="97" xfId="0" applyNumberFormat="1" applyFont="1" applyBorder="1" applyAlignment="1" applyProtection="1">
      <alignment horizontal="right" vertical="center"/>
      <protection/>
    </xf>
    <xf numFmtId="164" fontId="24" fillId="0" borderId="50" xfId="0" applyNumberFormat="1" applyFont="1" applyBorder="1" applyAlignment="1" applyProtection="1">
      <alignment horizontal="right" vertical="center"/>
      <protection/>
    </xf>
    <xf numFmtId="164" fontId="12" fillId="0" borderId="28" xfId="0" applyNumberFormat="1" applyFont="1" applyBorder="1" applyAlignment="1" applyProtection="1">
      <alignment horizontal="right" vertical="center"/>
      <protection/>
    </xf>
    <xf numFmtId="164" fontId="12" fillId="0" borderId="98" xfId="0" applyNumberFormat="1" applyFont="1" applyBorder="1" applyAlignment="1" applyProtection="1">
      <alignment horizontal="right" vertical="center"/>
      <protection/>
    </xf>
    <xf numFmtId="164" fontId="28" fillId="0" borderId="28" xfId="0" applyNumberFormat="1" applyFont="1" applyBorder="1" applyAlignment="1" applyProtection="1">
      <alignment horizontal="right" vertical="center"/>
      <protection/>
    </xf>
    <xf numFmtId="164" fontId="28" fillId="0" borderId="98" xfId="0" applyNumberFormat="1" applyFont="1" applyBorder="1" applyAlignment="1" applyProtection="1">
      <alignment horizontal="right" vertical="center"/>
      <protection/>
    </xf>
    <xf numFmtId="164" fontId="12" fillId="0" borderId="31" xfId="0" applyNumberFormat="1" applyFont="1" applyBorder="1" applyAlignment="1" applyProtection="1">
      <alignment horizontal="right" vertical="center"/>
      <protection/>
    </xf>
    <xf numFmtId="164" fontId="12" fillId="0" borderId="96" xfId="0" applyNumberFormat="1" applyFont="1" applyBorder="1" applyAlignment="1" applyProtection="1">
      <alignment horizontal="right" vertical="center"/>
      <protection/>
    </xf>
    <xf numFmtId="164" fontId="24" fillId="0" borderId="28" xfId="0" applyNumberFormat="1" applyFont="1" applyBorder="1" applyAlignment="1" applyProtection="1">
      <alignment horizontal="right" vertical="center"/>
      <protection/>
    </xf>
    <xf numFmtId="164" fontId="24" fillId="0" borderId="98" xfId="0" applyNumberFormat="1" applyFont="1" applyBorder="1" applyAlignment="1" applyProtection="1">
      <alignment horizontal="right" vertical="center"/>
      <protection/>
    </xf>
    <xf numFmtId="164" fontId="12" fillId="0" borderId="31" xfId="0" applyNumberFormat="1" applyFont="1" applyBorder="1" applyAlignment="1" applyProtection="1" quotePrefix="1">
      <alignment horizontal="right" vertical="center"/>
      <protection/>
    </xf>
    <xf numFmtId="164" fontId="24" fillId="0" borderId="81" xfId="0" applyNumberFormat="1" applyFont="1" applyBorder="1" applyAlignment="1" applyProtection="1">
      <alignment vertical="center"/>
      <protection/>
    </xf>
    <xf numFmtId="164" fontId="24" fillId="0" borderId="93" xfId="0" applyNumberFormat="1" applyFont="1" applyBorder="1" applyAlignment="1" applyProtection="1">
      <alignment vertical="center"/>
      <protection/>
    </xf>
    <xf numFmtId="164" fontId="24" fillId="0" borderId="28" xfId="0" applyNumberFormat="1" applyFont="1" applyBorder="1" applyAlignment="1">
      <alignment horizontal="right" vertical="center"/>
    </xf>
    <xf numFmtId="164" fontId="24" fillId="0" borderId="98" xfId="0" applyNumberFormat="1" applyFont="1" applyBorder="1" applyAlignment="1">
      <alignment horizontal="right" vertical="center"/>
    </xf>
    <xf numFmtId="164" fontId="12" fillId="0" borderId="98" xfId="0" applyNumberFormat="1" applyFont="1" applyBorder="1" applyAlignment="1" applyProtection="1" quotePrefix="1">
      <alignment horizontal="right" vertical="center"/>
      <protection/>
    </xf>
    <xf numFmtId="164" fontId="12" fillId="0" borderId="82" xfId="0" applyNumberFormat="1" applyFont="1" applyBorder="1" applyAlignment="1" applyProtection="1">
      <alignment horizontal="right" vertical="center"/>
      <protection/>
    </xf>
    <xf numFmtId="164" fontId="12" fillId="0" borderId="108" xfId="0" applyNumberFormat="1" applyFont="1" applyBorder="1" applyAlignment="1" applyProtection="1">
      <alignment horizontal="right" vertical="center"/>
      <protection/>
    </xf>
    <xf numFmtId="1" fontId="24" fillId="0" borderId="28" xfId="0" applyNumberFormat="1" applyFont="1" applyBorder="1" applyAlignment="1" applyProtection="1">
      <alignment horizontal="center"/>
      <protection locked="0"/>
    </xf>
    <xf numFmtId="166" fontId="24" fillId="0" borderId="98" xfId="0" applyNumberFormat="1" applyFont="1" applyBorder="1" applyAlignment="1" applyProtection="1">
      <alignment horizontal="right"/>
      <protection locked="0"/>
    </xf>
    <xf numFmtId="1" fontId="12" fillId="0" borderId="28" xfId="0" applyNumberFormat="1" applyFont="1" applyBorder="1" applyAlignment="1" applyProtection="1">
      <alignment horizontal="center"/>
      <protection locked="0"/>
    </xf>
    <xf numFmtId="166" fontId="12" fillId="0" borderId="98" xfId="0" applyNumberFormat="1" applyFont="1" applyBorder="1" applyAlignment="1" applyProtection="1">
      <alignment horizontal="right"/>
      <protection locked="0"/>
    </xf>
    <xf numFmtId="1" fontId="28" fillId="0" borderId="28" xfId="0" applyNumberFormat="1" applyFont="1" applyBorder="1" applyAlignment="1" applyProtection="1">
      <alignment horizontal="center"/>
      <protection locked="0"/>
    </xf>
    <xf numFmtId="166" fontId="12" fillId="0" borderId="98" xfId="0" applyNumberFormat="1" applyFont="1" applyBorder="1" applyAlignment="1">
      <alignment horizontal="right"/>
    </xf>
    <xf numFmtId="166" fontId="12" fillId="0" borderId="98" xfId="0" applyNumberFormat="1" applyFont="1" applyBorder="1" applyAlignment="1" applyProtection="1">
      <alignment horizontal="right"/>
      <protection/>
    </xf>
    <xf numFmtId="166" fontId="24" fillId="0" borderId="98" xfId="0" applyNumberFormat="1" applyFont="1" applyBorder="1" applyAlignment="1" applyProtection="1">
      <alignment horizontal="right"/>
      <protection/>
    </xf>
    <xf numFmtId="166" fontId="24" fillId="0" borderId="98" xfId="0" applyNumberFormat="1" applyFont="1" applyBorder="1" applyAlignment="1">
      <alignment horizontal="right"/>
    </xf>
    <xf numFmtId="1" fontId="12" fillId="0" borderId="28" xfId="0" applyNumberFormat="1" applyFont="1" applyBorder="1" applyAlignment="1" applyProtection="1">
      <alignment/>
      <protection locked="0"/>
    </xf>
    <xf numFmtId="166" fontId="28" fillId="0" borderId="98" xfId="0" applyNumberFormat="1" applyFont="1" applyBorder="1" applyAlignment="1" applyProtection="1">
      <alignment horizontal="right"/>
      <protection locked="0"/>
    </xf>
    <xf numFmtId="1" fontId="28" fillId="0" borderId="28" xfId="0" applyNumberFormat="1" applyFont="1" applyBorder="1" applyAlignment="1" applyProtection="1">
      <alignment/>
      <protection locked="0"/>
    </xf>
    <xf numFmtId="166" fontId="28" fillId="0" borderId="98" xfId="0" applyNumberFormat="1" applyFont="1" applyBorder="1" applyAlignment="1" applyProtection="1">
      <alignment horizontal="right"/>
      <protection/>
    </xf>
    <xf numFmtId="1" fontId="28" fillId="0" borderId="82" xfId="0" applyNumberFormat="1" applyFont="1" applyBorder="1" applyAlignment="1" applyProtection="1">
      <alignment/>
      <protection locked="0"/>
    </xf>
    <xf numFmtId="166" fontId="12" fillId="0" borderId="83" xfId="0" applyNumberFormat="1" applyFont="1" applyBorder="1" applyAlignment="1">
      <alignment horizontal="right"/>
    </xf>
    <xf numFmtId="166" fontId="12" fillId="0" borderId="108" xfId="0" applyNumberFormat="1" applyFont="1" applyBorder="1" applyAlignment="1">
      <alignment horizontal="right"/>
    </xf>
    <xf numFmtId="0" fontId="24" fillId="0" borderId="45" xfId="0" applyFont="1" applyBorder="1" applyAlignment="1" applyProtection="1">
      <alignment horizontal="left"/>
      <protection locked="0"/>
    </xf>
    <xf numFmtId="0" fontId="12" fillId="0" borderId="45" xfId="0" applyFont="1" applyBorder="1" applyAlignment="1" applyProtection="1">
      <alignment horizontal="left"/>
      <protection locked="0"/>
    </xf>
    <xf numFmtId="0" fontId="28" fillId="0" borderId="45" xfId="0" applyFont="1" applyBorder="1" applyAlignment="1" applyProtection="1">
      <alignment horizontal="left"/>
      <protection locked="0"/>
    </xf>
    <xf numFmtId="0" fontId="28" fillId="0" borderId="84" xfId="0" applyFont="1" applyBorder="1" applyAlignment="1" applyProtection="1">
      <alignment horizontal="left"/>
      <protection locked="0"/>
    </xf>
    <xf numFmtId="0" fontId="24" fillId="2" borderId="31" xfId="0" applyFont="1" applyFill="1" applyBorder="1" applyAlignment="1" applyProtection="1">
      <alignment horizontal="center"/>
      <protection locked="0"/>
    </xf>
    <xf numFmtId="166" fontId="24" fillId="0" borderId="28" xfId="0" applyNumberFormat="1" applyFont="1" applyBorder="1" applyAlignment="1" applyProtection="1">
      <alignment horizontal="right"/>
      <protection locked="0"/>
    </xf>
    <xf numFmtId="166" fontId="12" fillId="0" borderId="28" xfId="0" applyNumberFormat="1" applyFont="1" applyBorder="1" applyAlignment="1" applyProtection="1">
      <alignment horizontal="right"/>
      <protection locked="0"/>
    </xf>
    <xf numFmtId="166" fontId="12" fillId="0" borderId="28" xfId="0" applyNumberFormat="1" applyFont="1" applyBorder="1" applyAlignment="1">
      <alignment horizontal="right"/>
    </xf>
    <xf numFmtId="166" fontId="12" fillId="0" borderId="28" xfId="0" applyNumberFormat="1" applyFont="1" applyBorder="1" applyAlignment="1" applyProtection="1">
      <alignment horizontal="right"/>
      <protection/>
    </xf>
    <xf numFmtId="166" fontId="24" fillId="0" borderId="28" xfId="0" applyNumberFormat="1" applyFont="1" applyBorder="1" applyAlignment="1" applyProtection="1">
      <alignment horizontal="right"/>
      <protection/>
    </xf>
    <xf numFmtId="166" fontId="24" fillId="0" borderId="28" xfId="0" applyNumberFormat="1" applyFont="1" applyBorder="1" applyAlignment="1">
      <alignment horizontal="right"/>
    </xf>
    <xf numFmtId="166" fontId="28" fillId="0" borderId="28" xfId="0" applyNumberFormat="1" applyFont="1" applyBorder="1" applyAlignment="1" applyProtection="1">
      <alignment horizontal="right"/>
      <protection locked="0"/>
    </xf>
    <xf numFmtId="166" fontId="28" fillId="0" borderId="28" xfId="0" applyNumberFormat="1" applyFont="1" applyBorder="1" applyAlignment="1" applyProtection="1">
      <alignment horizontal="right"/>
      <protection/>
    </xf>
    <xf numFmtId="166" fontId="12" fillId="0" borderId="82" xfId="0" applyNumberFormat="1" applyFont="1" applyBorder="1" applyAlignment="1">
      <alignment horizontal="right"/>
    </xf>
    <xf numFmtId="0" fontId="24" fillId="2" borderId="4" xfId="0" applyFont="1" applyFill="1" applyBorder="1" applyAlignment="1">
      <alignment horizontal="center"/>
    </xf>
    <xf numFmtId="166" fontId="24" fillId="0" borderId="3" xfId="0" applyNumberFormat="1" applyFont="1" applyBorder="1" applyAlignment="1" applyProtection="1">
      <alignment horizontal="right"/>
      <protection locked="0"/>
    </xf>
    <xf numFmtId="166" fontId="12" fillId="0" borderId="3" xfId="0" applyNumberFormat="1" applyFont="1" applyBorder="1" applyAlignment="1" applyProtection="1">
      <alignment horizontal="right"/>
      <protection locked="0"/>
    </xf>
    <xf numFmtId="166" fontId="12" fillId="0" borderId="3" xfId="0" applyNumberFormat="1" applyFont="1" applyBorder="1" applyAlignment="1">
      <alignment horizontal="right"/>
    </xf>
    <xf numFmtId="166" fontId="12" fillId="0" borderId="3" xfId="0" applyNumberFormat="1" applyFont="1" applyBorder="1" applyAlignment="1" applyProtection="1">
      <alignment horizontal="right"/>
      <protection/>
    </xf>
    <xf numFmtId="166" fontId="24" fillId="0" borderId="3" xfId="0" applyNumberFormat="1" applyFont="1" applyBorder="1" applyAlignment="1" applyProtection="1">
      <alignment horizontal="right"/>
      <protection/>
    </xf>
    <xf numFmtId="166" fontId="24" fillId="0" borderId="3" xfId="0" applyNumberFormat="1" applyFont="1" applyBorder="1" applyAlignment="1">
      <alignment horizontal="right"/>
    </xf>
    <xf numFmtId="166" fontId="28" fillId="0" borderId="3" xfId="0" applyNumberFormat="1" applyFont="1" applyBorder="1" applyAlignment="1" applyProtection="1">
      <alignment horizontal="right"/>
      <protection locked="0"/>
    </xf>
    <xf numFmtId="166" fontId="28" fillId="0" borderId="3" xfId="0" applyNumberFormat="1" applyFont="1" applyBorder="1" applyAlignment="1" applyProtection="1">
      <alignment horizontal="right"/>
      <protection/>
    </xf>
    <xf numFmtId="166" fontId="12" fillId="0" borderId="17" xfId="0" applyNumberFormat="1" applyFont="1" applyBorder="1" applyAlignment="1">
      <alignment horizontal="right"/>
    </xf>
    <xf numFmtId="0" fontId="24" fillId="2" borderId="96" xfId="0" applyFont="1" applyFill="1" applyBorder="1" applyAlignment="1" applyProtection="1">
      <alignment horizontal="center"/>
      <protection locked="0"/>
    </xf>
    <xf numFmtId="166" fontId="10" fillId="0" borderId="50" xfId="0" applyNumberFormat="1" applyFont="1" applyBorder="1" applyAlignment="1" applyProtection="1">
      <alignment horizontal="right"/>
      <protection locked="0"/>
    </xf>
    <xf numFmtId="166" fontId="13" fillId="0" borderId="98" xfId="0" applyNumberFormat="1" applyFont="1" applyBorder="1" applyAlignment="1" applyProtection="1">
      <alignment horizontal="right"/>
      <protection locked="0"/>
    </xf>
    <xf numFmtId="166" fontId="13" fillId="0" borderId="98" xfId="0" applyNumberFormat="1" applyFont="1" applyBorder="1" applyAlignment="1">
      <alignment horizontal="right"/>
    </xf>
    <xf numFmtId="166" fontId="10" fillId="0" borderId="98" xfId="0" applyNumberFormat="1" applyFont="1" applyBorder="1" applyAlignment="1" applyProtection="1">
      <alignment horizontal="right"/>
      <protection locked="0"/>
    </xf>
    <xf numFmtId="166" fontId="13" fillId="0" borderId="98" xfId="0" applyNumberFormat="1" applyFont="1" applyBorder="1" applyAlignment="1" applyProtection="1">
      <alignment horizontal="right"/>
      <protection/>
    </xf>
    <xf numFmtId="166" fontId="10" fillId="0" borderId="98" xfId="0" applyNumberFormat="1" applyFont="1" applyBorder="1" applyAlignment="1" applyProtection="1">
      <alignment horizontal="right"/>
      <protection/>
    </xf>
    <xf numFmtId="166" fontId="10" fillId="0" borderId="98" xfId="0" applyNumberFormat="1" applyFont="1" applyBorder="1" applyAlignment="1">
      <alignment horizontal="right"/>
    </xf>
    <xf numFmtId="166" fontId="14" fillId="0" borderId="98" xfId="0" applyNumberFormat="1" applyFont="1" applyBorder="1" applyAlignment="1" applyProtection="1">
      <alignment horizontal="right"/>
      <protection/>
    </xf>
    <xf numFmtId="0" fontId="1" fillId="2" borderId="60" xfId="0" applyFont="1" applyFill="1" applyBorder="1" applyAlignment="1">
      <alignment/>
    </xf>
    <xf numFmtId="0" fontId="1" fillId="2" borderId="61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1" fillId="2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4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3" fillId="2" borderId="59" xfId="0" applyFont="1" applyFill="1" applyBorder="1" applyAlignment="1">
      <alignment/>
    </xf>
    <xf numFmtId="0" fontId="1" fillId="2" borderId="61" xfId="0" applyFont="1" applyFill="1" applyBorder="1" applyAlignment="1" quotePrefix="1">
      <alignment horizontal="centerContinuous"/>
    </xf>
    <xf numFmtId="0" fontId="1" fillId="2" borderId="19" xfId="0" applyFont="1" applyFill="1" applyBorder="1" applyAlignment="1">
      <alignment/>
    </xf>
    <xf numFmtId="0" fontId="1" fillId="2" borderId="14" xfId="0" applyFont="1" applyFill="1" applyBorder="1" applyAlignment="1" quotePrefix="1">
      <alignment horizontal="centerContinuous"/>
    </xf>
    <xf numFmtId="0" fontId="1" fillId="0" borderId="19" xfId="0" applyFont="1" applyBorder="1" applyAlignment="1">
      <alignment/>
    </xf>
    <xf numFmtId="0" fontId="1" fillId="0" borderId="94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94" xfId="0" applyFont="1" applyBorder="1" applyAlignment="1" quotePrefix="1">
      <alignment horizontal="left"/>
    </xf>
    <xf numFmtId="0" fontId="2" fillId="0" borderId="19" xfId="0" applyFont="1" applyBorder="1" applyAlignment="1" quotePrefix="1">
      <alignment horizontal="left"/>
    </xf>
    <xf numFmtId="0" fontId="1" fillId="0" borderId="22" xfId="0" applyFont="1" applyBorder="1" applyAlignment="1" quotePrefix="1">
      <alignment horizontal="left"/>
    </xf>
    <xf numFmtId="0" fontId="1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47" xfId="0" applyFont="1" applyFill="1" applyBorder="1" applyAlignment="1">
      <alignment/>
    </xf>
    <xf numFmtId="0" fontId="1" fillId="2" borderId="60" xfId="0" applyFont="1" applyFill="1" applyBorder="1" applyAlignment="1" quotePrefix="1">
      <alignment horizontal="centerContinuous"/>
    </xf>
    <xf numFmtId="0" fontId="1" fillId="2" borderId="1" xfId="0" applyFont="1" applyFill="1" applyBorder="1" applyAlignment="1" quotePrefix="1">
      <alignment horizontal="centerContinuous"/>
    </xf>
    <xf numFmtId="0" fontId="1" fillId="2" borderId="109" xfId="0" applyFont="1" applyFill="1" applyBorder="1" applyAlignment="1">
      <alignment/>
    </xf>
    <xf numFmtId="0" fontId="1" fillId="2" borderId="110" xfId="0" applyFont="1" applyFill="1" applyBorder="1" applyAlignment="1">
      <alignment/>
    </xf>
    <xf numFmtId="0" fontId="1" fillId="2" borderId="111" xfId="0" applyFont="1" applyFill="1" applyBorder="1" applyAlignment="1">
      <alignment/>
    </xf>
    <xf numFmtId="0" fontId="1" fillId="2" borderId="40" xfId="0" applyFont="1" applyFill="1" applyBorder="1" applyAlignment="1" quotePrefix="1">
      <alignment horizontal="center"/>
    </xf>
    <xf numFmtId="0" fontId="1" fillId="2" borderId="9" xfId="0" applyFont="1" applyFill="1" applyBorder="1" applyAlignment="1" quotePrefix="1">
      <alignment horizontal="center"/>
    </xf>
    <xf numFmtId="0" fontId="1" fillId="2" borderId="34" xfId="0" applyFont="1" applyFill="1" applyBorder="1" applyAlignment="1" quotePrefix="1">
      <alignment horizontal="center"/>
    </xf>
    <xf numFmtId="0" fontId="2" fillId="0" borderId="88" xfId="0" applyFont="1" applyBorder="1" applyAlignment="1">
      <alignment/>
    </xf>
    <xf numFmtId="0" fontId="2" fillId="0" borderId="112" xfId="0" applyFont="1" applyBorder="1" applyAlignment="1">
      <alignment/>
    </xf>
    <xf numFmtId="0" fontId="2" fillId="0" borderId="113" xfId="0" applyFont="1" applyBorder="1" applyAlignment="1">
      <alignment/>
    </xf>
    <xf numFmtId="0" fontId="1" fillId="2" borderId="53" xfId="0" applyFont="1" applyFill="1" applyBorder="1" applyAlignment="1" quotePrefix="1">
      <alignment horizontal="center"/>
    </xf>
    <xf numFmtId="0" fontId="1" fillId="2" borderId="88" xfId="0" applyFont="1" applyFill="1" applyBorder="1" applyAlignment="1" quotePrefix="1">
      <alignment horizontal="center"/>
    </xf>
    <xf numFmtId="0" fontId="12" fillId="0" borderId="81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/>
    </xf>
    <xf numFmtId="0" fontId="12" fillId="0" borderId="93" xfId="0" applyFont="1" applyBorder="1" applyAlignment="1">
      <alignment horizontal="center"/>
    </xf>
    <xf numFmtId="0" fontId="12" fillId="0" borderId="81" xfId="0" applyFont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95" xfId="0" applyFont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164" fontId="24" fillId="0" borderId="40" xfId="0" applyNumberFormat="1" applyFont="1" applyBorder="1" applyAlignment="1">
      <alignment horizontal="right"/>
    </xf>
    <xf numFmtId="164" fontId="24" fillId="0" borderId="9" xfId="0" applyNumberFormat="1" applyFont="1" applyBorder="1" applyAlignment="1">
      <alignment horizontal="right"/>
    </xf>
    <xf numFmtId="164" fontId="24" fillId="0" borderId="34" xfId="0" applyNumberFormat="1" applyFont="1" applyBorder="1" applyAlignment="1">
      <alignment horizontal="right"/>
    </xf>
    <xf numFmtId="164" fontId="12" fillId="0" borderId="40" xfId="0" applyNumberFormat="1" applyFont="1" applyFill="1" applyBorder="1" applyAlignment="1">
      <alignment horizontal="right"/>
    </xf>
    <xf numFmtId="164" fontId="12" fillId="0" borderId="9" xfId="0" applyNumberFormat="1" applyFont="1" applyFill="1" applyBorder="1" applyAlignment="1">
      <alignment horizontal="right"/>
    </xf>
    <xf numFmtId="164" fontId="12" fillId="0" borderId="34" xfId="0" applyNumberFormat="1" applyFont="1" applyFill="1" applyBorder="1" applyAlignment="1">
      <alignment horizontal="right"/>
    </xf>
    <xf numFmtId="164" fontId="12" fillId="0" borderId="114" xfId="0" applyNumberFormat="1" applyFont="1" applyFill="1" applyBorder="1" applyAlignment="1">
      <alignment horizontal="right"/>
    </xf>
    <xf numFmtId="164" fontId="12" fillId="0" borderId="115" xfId="0" applyNumberFormat="1" applyFont="1" applyFill="1" applyBorder="1" applyAlignment="1">
      <alignment horizontal="right"/>
    </xf>
    <xf numFmtId="164" fontId="12" fillId="0" borderId="116" xfId="0" applyNumberFormat="1" applyFont="1" applyFill="1" applyBorder="1" applyAlignment="1">
      <alignment horizontal="right"/>
    </xf>
    <xf numFmtId="164" fontId="12" fillId="0" borderId="88" xfId="0" applyNumberFormat="1" applyFont="1" applyFill="1" applyBorder="1" applyAlignment="1">
      <alignment horizontal="right"/>
    </xf>
    <xf numFmtId="164" fontId="12" fillId="0" borderId="112" xfId="0" applyNumberFormat="1" applyFont="1" applyFill="1" applyBorder="1" applyAlignment="1">
      <alignment horizontal="right"/>
    </xf>
    <xf numFmtId="164" fontId="12" fillId="0" borderId="113" xfId="0" applyNumberFormat="1" applyFont="1" applyFill="1" applyBorder="1" applyAlignment="1">
      <alignment horizontal="right"/>
    </xf>
    <xf numFmtId="164" fontId="24" fillId="0" borderId="40" xfId="0" applyNumberFormat="1" applyFont="1" applyFill="1" applyBorder="1" applyAlignment="1">
      <alignment horizontal="right"/>
    </xf>
    <xf numFmtId="164" fontId="24" fillId="0" borderId="9" xfId="0" applyNumberFormat="1" applyFont="1" applyFill="1" applyBorder="1" applyAlignment="1">
      <alignment horizontal="right"/>
    </xf>
    <xf numFmtId="164" fontId="24" fillId="0" borderId="34" xfId="0" applyNumberFormat="1" applyFont="1" applyFill="1" applyBorder="1" applyAlignment="1">
      <alignment horizontal="right"/>
    </xf>
    <xf numFmtId="164" fontId="12" fillId="0" borderId="114" xfId="0" applyNumberFormat="1" applyFont="1" applyFill="1" applyBorder="1" applyAlignment="1">
      <alignment/>
    </xf>
    <xf numFmtId="164" fontId="12" fillId="0" borderId="115" xfId="0" applyNumberFormat="1" applyFont="1" applyFill="1" applyBorder="1" applyAlignment="1">
      <alignment/>
    </xf>
    <xf numFmtId="164" fontId="12" fillId="0" borderId="116" xfId="0" applyNumberFormat="1" applyFont="1" applyFill="1" applyBorder="1" applyAlignment="1">
      <alignment/>
    </xf>
    <xf numFmtId="164" fontId="12" fillId="0" borderId="40" xfId="0" applyNumberFormat="1" applyFont="1" applyFill="1" applyBorder="1" applyAlignment="1">
      <alignment/>
    </xf>
    <xf numFmtId="164" fontId="12" fillId="0" borderId="9" xfId="0" applyNumberFormat="1" applyFont="1" applyFill="1" applyBorder="1" applyAlignment="1">
      <alignment/>
    </xf>
    <xf numFmtId="164" fontId="12" fillId="0" borderId="34" xfId="0" applyNumberFormat="1" applyFont="1" applyFill="1" applyBorder="1" applyAlignment="1">
      <alignment/>
    </xf>
    <xf numFmtId="164" fontId="12" fillId="0" borderId="116" xfId="0" applyNumberFormat="1" applyFont="1" applyFill="1" applyBorder="1" applyAlignment="1" quotePrefix="1">
      <alignment horizontal="right"/>
    </xf>
    <xf numFmtId="164" fontId="24" fillId="0" borderId="44" xfId="0" applyNumberFormat="1" applyFont="1" applyFill="1" applyBorder="1" applyAlignment="1">
      <alignment horizontal="right"/>
    </xf>
    <xf numFmtId="164" fontId="24" fillId="0" borderId="38" xfId="0" applyNumberFormat="1" applyFont="1" applyFill="1" applyBorder="1" applyAlignment="1">
      <alignment horizontal="right"/>
    </xf>
    <xf numFmtId="164" fontId="24" fillId="0" borderId="39" xfId="0" applyNumberFormat="1" applyFont="1" applyFill="1" applyBorder="1" applyAlignment="1">
      <alignment horizontal="right"/>
    </xf>
    <xf numFmtId="1" fontId="11" fillId="2" borderId="20" xfId="0" applyNumberFormat="1" applyFont="1" applyFill="1" applyBorder="1" applyAlignment="1" applyProtection="1">
      <alignment horizontal="right"/>
      <protection/>
    </xf>
    <xf numFmtId="1" fontId="11" fillId="2" borderId="1" xfId="0" applyNumberFormat="1" applyFont="1" applyFill="1" applyBorder="1" applyAlignment="1" applyProtection="1">
      <alignment horizontal="right"/>
      <protection/>
    </xf>
    <xf numFmtId="1" fontId="11" fillId="2" borderId="14" xfId="0" applyNumberFormat="1" applyFont="1" applyFill="1" applyBorder="1" applyAlignment="1" applyProtection="1">
      <alignment horizontal="right"/>
      <protection/>
    </xf>
    <xf numFmtId="164" fontId="16" fillId="0" borderId="19" xfId="0" applyNumberFormat="1" applyFont="1" applyBorder="1" applyAlignment="1">
      <alignment horizontal="center"/>
    </xf>
    <xf numFmtId="164" fontId="16" fillId="0" borderId="3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16" fillId="0" borderId="13" xfId="0" applyNumberFormat="1" applyFont="1" applyBorder="1" applyAlignment="1">
      <alignment horizontal="center"/>
    </xf>
    <xf numFmtId="164" fontId="16" fillId="0" borderId="22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6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2" fillId="2" borderId="117" xfId="0" applyFont="1" applyFill="1" applyBorder="1" applyAlignment="1" applyProtection="1">
      <alignment horizontal="center"/>
      <protection/>
    </xf>
    <xf numFmtId="0" fontId="1" fillId="2" borderId="80" xfId="0" applyFont="1" applyFill="1" applyBorder="1" applyAlignment="1" applyProtection="1">
      <alignment horizontal="center"/>
      <protection/>
    </xf>
    <xf numFmtId="0" fontId="1" fillId="2" borderId="79" xfId="0" applyFont="1" applyFill="1" applyBorder="1" applyAlignment="1" applyProtection="1">
      <alignment horizontal="center"/>
      <protection/>
    </xf>
    <xf numFmtId="1" fontId="11" fillId="2" borderId="20" xfId="0" applyNumberFormat="1" applyFont="1" applyFill="1" applyBorder="1" applyAlignment="1" applyProtection="1" quotePrefix="1">
      <alignment horizontal="center"/>
      <protection/>
    </xf>
    <xf numFmtId="1" fontId="11" fillId="2" borderId="6" xfId="0" applyNumberFormat="1" applyFont="1" applyFill="1" applyBorder="1" applyAlignment="1" applyProtection="1" quotePrefix="1">
      <alignment horizontal="center"/>
      <protection/>
    </xf>
    <xf numFmtId="1" fontId="11" fillId="2" borderId="1" xfId="0" applyNumberFormat="1" applyFont="1" applyFill="1" applyBorder="1" applyAlignment="1" applyProtection="1" quotePrefix="1">
      <alignment horizontal="center"/>
      <protection/>
    </xf>
    <xf numFmtId="1" fontId="11" fillId="2" borderId="14" xfId="0" applyNumberFormat="1" applyFont="1" applyFill="1" applyBorder="1" applyAlignment="1" applyProtection="1" quotePrefix="1">
      <alignment horizontal="center"/>
      <protection/>
    </xf>
    <xf numFmtId="0" fontId="12" fillId="0" borderId="81" xfId="0" applyFont="1" applyBorder="1" applyAlignment="1">
      <alignment/>
    </xf>
    <xf numFmtId="0" fontId="12" fillId="0" borderId="81" xfId="0" applyFont="1" applyBorder="1" applyAlignment="1">
      <alignment wrapText="1"/>
    </xf>
    <xf numFmtId="0" fontId="12" fillId="0" borderId="81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 wrapText="1"/>
    </xf>
    <xf numFmtId="0" fontId="12" fillId="0" borderId="81" xfId="0" applyFont="1" applyBorder="1" applyAlignment="1">
      <alignment horizontal="left" vertical="center" wrapText="1"/>
    </xf>
    <xf numFmtId="0" fontId="12" fillId="0" borderId="81" xfId="0" applyFont="1" applyFill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 indent="1"/>
    </xf>
    <xf numFmtId="0" fontId="12" fillId="0" borderId="25" xfId="0" applyFont="1" applyBorder="1" applyAlignment="1">
      <alignment horizontal="left" vertical="center" indent="1"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  <xf numFmtId="0" fontId="1" fillId="2" borderId="117" xfId="0" applyFont="1" applyFill="1" applyBorder="1" applyAlignment="1">
      <alignment horizontal="center" vertical="center"/>
    </xf>
    <xf numFmtId="0" fontId="1" fillId="2" borderId="117" xfId="0" applyFont="1" applyFill="1" applyBorder="1" applyAlignment="1">
      <alignment horizontal="center"/>
    </xf>
    <xf numFmtId="0" fontId="24" fillId="0" borderId="81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/>
    </xf>
    <xf numFmtId="0" fontId="24" fillId="0" borderId="93" xfId="0" applyFont="1" applyBorder="1" applyAlignment="1">
      <alignment horizontal="center"/>
    </xf>
    <xf numFmtId="2" fontId="24" fillId="0" borderId="6" xfId="0" applyNumberFormat="1" applyFont="1" applyFill="1" applyBorder="1" applyAlignment="1">
      <alignment horizontal="right" vertical="center"/>
    </xf>
    <xf numFmtId="2" fontId="24" fillId="0" borderId="58" xfId="0" applyNumberFormat="1" applyFont="1" applyFill="1" applyBorder="1" applyAlignment="1">
      <alignment horizontal="right" vertical="center"/>
    </xf>
    <xf numFmtId="2" fontId="24" fillId="0" borderId="58" xfId="0" applyNumberFormat="1" applyFont="1" applyFill="1" applyBorder="1" applyAlignment="1">
      <alignment horizontal="center" vertical="center"/>
    </xf>
    <xf numFmtId="164" fontId="24" fillId="0" borderId="58" xfId="0" applyNumberFormat="1" applyFont="1" applyBorder="1" applyAlignment="1">
      <alignment horizontal="center" vertical="center"/>
    </xf>
    <xf numFmtId="164" fontId="24" fillId="0" borderId="93" xfId="0" applyNumberFormat="1" applyFont="1" applyBorder="1" applyAlignment="1">
      <alignment horizontal="center" vertical="center"/>
    </xf>
    <xf numFmtId="0" fontId="1" fillId="2" borderId="118" xfId="0" applyFont="1" applyFill="1" applyBorder="1" applyAlignment="1" applyProtection="1">
      <alignment horizontal="center" vertical="center"/>
      <protection/>
    </xf>
    <xf numFmtId="0" fontId="1" fillId="2" borderId="119" xfId="0" applyFont="1" applyFill="1" applyBorder="1" applyAlignment="1">
      <alignment horizontal="center" vertical="center"/>
    </xf>
    <xf numFmtId="0" fontId="1" fillId="2" borderId="120" xfId="0" applyFont="1" applyFill="1" applyBorder="1" applyAlignment="1">
      <alignment horizontal="center" vertical="center"/>
    </xf>
    <xf numFmtId="0" fontId="1" fillId="2" borderId="118" xfId="0" applyFont="1" applyFill="1" applyBorder="1" applyAlignment="1">
      <alignment horizontal="center" vertical="center"/>
    </xf>
    <xf numFmtId="0" fontId="1" fillId="2" borderId="115" xfId="0" applyFont="1" applyFill="1" applyBorder="1" applyAlignment="1">
      <alignment horizontal="center" vertical="center"/>
    </xf>
    <xf numFmtId="164" fontId="9" fillId="0" borderId="103" xfId="0" applyNumberFormat="1" applyFont="1" applyBorder="1" applyAlignment="1">
      <alignment horizontal="right" vertical="center"/>
    </xf>
    <xf numFmtId="164" fontId="1" fillId="0" borderId="119" xfId="0" applyNumberFormat="1" applyFont="1" applyBorder="1" applyAlignment="1">
      <alignment horizontal="right" vertical="center"/>
    </xf>
    <xf numFmtId="164" fontId="2" fillId="0" borderId="103" xfId="0" applyNumberFormat="1" applyFont="1" applyBorder="1" applyAlignment="1">
      <alignment horizontal="right" vertical="center"/>
    </xf>
    <xf numFmtId="164" fontId="1" fillId="0" borderId="119" xfId="0" applyNumberFormat="1" applyFont="1" applyBorder="1" applyAlignment="1">
      <alignment vertical="center"/>
    </xf>
    <xf numFmtId="164" fontId="2" fillId="0" borderId="103" xfId="0" applyNumberFormat="1" applyFont="1" applyBorder="1" applyAlignment="1">
      <alignment vertical="center"/>
    </xf>
    <xf numFmtId="164" fontId="2" fillId="0" borderId="107" xfId="0" applyNumberFormat="1" applyFont="1" applyBorder="1" applyAlignment="1">
      <alignment vertical="center"/>
    </xf>
    <xf numFmtId="0" fontId="1" fillId="2" borderId="121" xfId="0" applyFont="1" applyFill="1" applyBorder="1" applyAlignment="1">
      <alignment horizontal="center" vertical="center"/>
    </xf>
    <xf numFmtId="0" fontId="1" fillId="2" borderId="122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/>
    </xf>
    <xf numFmtId="164" fontId="1" fillId="0" borderId="45" xfId="0" applyNumberFormat="1" applyFont="1" applyBorder="1" applyAlignment="1">
      <alignment horizontal="center"/>
    </xf>
    <xf numFmtId="164" fontId="1" fillId="0" borderId="123" xfId="0" applyNumberFormat="1" applyFont="1" applyBorder="1" applyAlignment="1">
      <alignment horizontal="center"/>
    </xf>
    <xf numFmtId="164" fontId="2" fillId="0" borderId="45" xfId="0" applyNumberFormat="1" applyFont="1" applyBorder="1" applyAlignment="1">
      <alignment horizontal="center"/>
    </xf>
    <xf numFmtId="164" fontId="2" fillId="0" borderId="124" xfId="0" applyNumberFormat="1" applyFont="1" applyBorder="1" applyAlignment="1">
      <alignment horizontal="center"/>
    </xf>
    <xf numFmtId="164" fontId="1" fillId="0" borderId="125" xfId="0" applyNumberFormat="1" applyFont="1" applyBorder="1" applyAlignment="1">
      <alignment horizontal="center"/>
    </xf>
    <xf numFmtId="164" fontId="2" fillId="0" borderId="84" xfId="0" applyNumberFormat="1" applyFont="1" applyBorder="1" applyAlignment="1">
      <alignment horizontal="center"/>
    </xf>
    <xf numFmtId="0" fontId="2" fillId="2" borderId="119" xfId="0" applyFont="1" applyFill="1" applyBorder="1" applyAlignment="1">
      <alignment horizontal="center"/>
    </xf>
    <xf numFmtId="0" fontId="1" fillId="0" borderId="126" xfId="0" applyFont="1" applyBorder="1" applyAlignment="1">
      <alignment horizontal="center"/>
    </xf>
    <xf numFmtId="1" fontId="2" fillId="2" borderId="14" xfId="0" applyNumberFormat="1" applyFont="1" applyFill="1" applyBorder="1" applyAlignment="1" quotePrefix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89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90" xfId="0" applyNumberFormat="1" applyFont="1" applyBorder="1" applyAlignment="1">
      <alignment horizontal="center"/>
    </xf>
    <xf numFmtId="164" fontId="1" fillId="0" borderId="91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8" fontId="21" fillId="0" borderId="45" xfId="0" applyNumberFormat="1" applyFont="1" applyBorder="1" applyAlignment="1" applyProtection="1">
      <alignment horizontal="left"/>
      <protection/>
    </xf>
    <xf numFmtId="0" fontId="15" fillId="0" borderId="0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top" wrapText="1"/>
    </xf>
    <xf numFmtId="2" fontId="2" fillId="0" borderId="57" xfId="0" applyNumberFormat="1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2" fillId="0" borderId="60" xfId="0" applyFont="1" applyBorder="1" applyAlignment="1">
      <alignment horizontal="left" vertical="center" wrapText="1"/>
    </xf>
    <xf numFmtId="168" fontId="2" fillId="0" borderId="0" xfId="0" applyNumberFormat="1" applyFont="1" applyAlignment="1" applyProtection="1">
      <alignment horizontal="left" vertical="center" wrapText="1"/>
      <protection/>
    </xf>
    <xf numFmtId="168" fontId="21" fillId="0" borderId="32" xfId="0" applyNumberFormat="1" applyFont="1" applyBorder="1" applyAlignment="1" applyProtection="1">
      <alignment horizontal="left"/>
      <protection/>
    </xf>
    <xf numFmtId="168" fontId="21" fillId="0" borderId="55" xfId="0" applyNumberFormat="1" applyFont="1" applyBorder="1" applyAlignment="1" applyProtection="1" quotePrefix="1">
      <alignment horizontal="left"/>
      <protection/>
    </xf>
    <xf numFmtId="168" fontId="21" fillId="0" borderId="32" xfId="0" applyNumberFormat="1" applyFont="1" applyBorder="1" applyAlignment="1" applyProtection="1" quotePrefix="1">
      <alignment horizontal="left"/>
      <protection/>
    </xf>
    <xf numFmtId="1" fontId="2" fillId="0" borderId="5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right"/>
    </xf>
    <xf numFmtId="0" fontId="8" fillId="0" borderId="0" xfId="0" applyFont="1" applyAlignment="1">
      <alignment horizontal="centerContinuous" vertical="center"/>
    </xf>
    <xf numFmtId="0" fontId="1" fillId="0" borderId="46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56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56" xfId="0" applyFont="1" applyBorder="1" applyAlignment="1">
      <alignment/>
    </xf>
    <xf numFmtId="166" fontId="1" fillId="0" borderId="102" xfId="0" applyNumberFormat="1" applyFont="1" applyFill="1" applyBorder="1" applyAlignment="1" applyProtection="1">
      <alignment vertical="center"/>
      <protection/>
    </xf>
    <xf numFmtId="1" fontId="2" fillId="0" borderId="2" xfId="0" applyNumberFormat="1" applyFont="1" applyFill="1" applyBorder="1" applyAlignment="1" applyProtection="1">
      <alignment vertical="center"/>
      <protection/>
    </xf>
    <xf numFmtId="166" fontId="1" fillId="0" borderId="46" xfId="0" applyNumberFormat="1" applyFont="1" applyFill="1" applyBorder="1" applyAlignment="1" applyProtection="1">
      <alignment horizontal="center" vertical="center"/>
      <protection/>
    </xf>
    <xf numFmtId="164" fontId="1" fillId="0" borderId="46" xfId="0" applyNumberFormat="1" applyFont="1" applyBorder="1" applyAlignment="1">
      <alignment horizontal="center"/>
    </xf>
    <xf numFmtId="166" fontId="2" fillId="0" borderId="45" xfId="0" applyNumberFormat="1" applyFont="1" applyFill="1" applyBorder="1" applyAlignment="1" applyProtection="1">
      <alignment vertical="center"/>
      <protection/>
    </xf>
    <xf numFmtId="166" fontId="2" fillId="0" borderId="3" xfId="0" applyNumberFormat="1" applyFont="1" applyFill="1" applyBorder="1" applyAlignment="1" applyProtection="1">
      <alignment vertical="center"/>
      <protection/>
    </xf>
    <xf numFmtId="166" fontId="2" fillId="0" borderId="48" xfId="0" applyNumberFormat="1" applyFont="1" applyFill="1" applyBorder="1" applyAlignment="1" applyProtection="1">
      <alignment horizontal="center" vertical="center"/>
      <protection/>
    </xf>
    <xf numFmtId="164" fontId="2" fillId="0" borderId="48" xfId="0" applyNumberFormat="1" applyFont="1" applyBorder="1" applyAlignment="1">
      <alignment horizontal="center"/>
    </xf>
    <xf numFmtId="166" fontId="1" fillId="0" borderId="45" xfId="0" applyNumberFormat="1" applyFont="1" applyFill="1" applyBorder="1" applyAlignment="1" applyProtection="1">
      <alignment vertical="center"/>
      <protection/>
    </xf>
    <xf numFmtId="166" fontId="2" fillId="0" borderId="4" xfId="0" applyNumberFormat="1" applyFont="1" applyFill="1" applyBorder="1" applyAlignment="1" applyProtection="1">
      <alignment vertical="center"/>
      <protection/>
    </xf>
    <xf numFmtId="166" fontId="1" fillId="0" borderId="48" xfId="0" applyNumberFormat="1" applyFont="1" applyFill="1" applyBorder="1" applyAlignment="1" applyProtection="1">
      <alignment horizontal="center" vertical="center"/>
      <protection/>
    </xf>
    <xf numFmtId="164" fontId="1" fillId="0" borderId="48" xfId="0" applyNumberFormat="1" applyFont="1" applyBorder="1" applyAlignment="1">
      <alignment horizontal="center"/>
    </xf>
    <xf numFmtId="166" fontId="1" fillId="0" borderId="3" xfId="0" applyNumberFormat="1" applyFont="1" applyFill="1" applyBorder="1" applyAlignment="1" applyProtection="1">
      <alignment vertical="center"/>
      <protection/>
    </xf>
    <xf numFmtId="166" fontId="2" fillId="0" borderId="46" xfId="0" applyNumberFormat="1" applyFont="1" applyFill="1" applyBorder="1" applyAlignment="1" applyProtection="1">
      <alignment horizontal="center" vertical="center"/>
      <protection/>
    </xf>
    <xf numFmtId="164" fontId="2" fillId="0" borderId="46" xfId="0" applyNumberFormat="1" applyFont="1" applyBorder="1" applyAlignment="1">
      <alignment horizontal="center"/>
    </xf>
    <xf numFmtId="166" fontId="2" fillId="0" borderId="75" xfId="0" applyNumberFormat="1" applyFont="1" applyFill="1" applyBorder="1" applyAlignment="1" applyProtection="1">
      <alignment vertical="center"/>
      <protection/>
    </xf>
    <xf numFmtId="166" fontId="2" fillId="0" borderId="56" xfId="0" applyNumberFormat="1" applyFont="1" applyFill="1" applyBorder="1" applyAlignment="1" applyProtection="1">
      <alignment horizontal="center" vertical="center"/>
      <protection/>
    </xf>
    <xf numFmtId="164" fontId="2" fillId="0" borderId="56" xfId="0" applyNumberFormat="1" applyFont="1" applyBorder="1" applyAlignment="1">
      <alignment horizontal="center"/>
    </xf>
    <xf numFmtId="0" fontId="2" fillId="2" borderId="56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1" fontId="1" fillId="2" borderId="46" xfId="0" applyNumberFormat="1" applyFont="1" applyFill="1" applyBorder="1" applyAlignment="1" applyProtection="1">
      <alignment horizontal="center" vertical="center"/>
      <protection/>
    </xf>
    <xf numFmtId="166" fontId="2" fillId="0" borderId="2" xfId="0" applyNumberFormat="1" applyFont="1" applyFill="1" applyBorder="1" applyAlignment="1" applyProtection="1">
      <alignment vertical="center"/>
      <protection/>
    </xf>
    <xf numFmtId="166" fontId="1" fillId="0" borderId="0" xfId="0" applyNumberFormat="1" applyFont="1" applyFill="1" applyBorder="1" applyAlignment="1" applyProtection="1">
      <alignment vertical="center"/>
      <protection/>
    </xf>
    <xf numFmtId="166" fontId="1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4" fillId="2" borderId="76" xfId="0" applyFont="1" applyFill="1" applyBorder="1" applyAlignment="1">
      <alignment/>
    </xf>
    <xf numFmtId="0" fontId="24" fillId="2" borderId="60" xfId="0" applyFont="1" applyFill="1" applyBorder="1" applyAlignment="1">
      <alignment/>
    </xf>
    <xf numFmtId="0" fontId="24" fillId="2" borderId="31" xfId="0" applyFont="1" applyFill="1" applyBorder="1" applyAlignment="1">
      <alignment/>
    </xf>
    <xf numFmtId="0" fontId="24" fillId="2" borderId="1" xfId="0" applyFont="1" applyFill="1" applyBorder="1" applyAlignment="1">
      <alignment/>
    </xf>
    <xf numFmtId="0" fontId="24" fillId="2" borderId="81" xfId="0" applyFont="1" applyFill="1" applyBorder="1" applyAlignment="1" quotePrefix="1">
      <alignment horizontal="center"/>
    </xf>
    <xf numFmtId="0" fontId="24" fillId="2" borderId="58" xfId="0" applyFont="1" applyFill="1" applyBorder="1" applyAlignment="1" quotePrefix="1">
      <alignment horizontal="center"/>
    </xf>
    <xf numFmtId="0" fontId="24" fillId="2" borderId="13" xfId="0" applyFont="1" applyFill="1" applyBorder="1" applyAlignment="1">
      <alignment horizontal="center"/>
    </xf>
    <xf numFmtId="0" fontId="24" fillId="2" borderId="6" xfId="0" applyFont="1" applyFill="1" applyBorder="1" applyAlignment="1" quotePrefix="1">
      <alignment horizontal="center"/>
    </xf>
    <xf numFmtId="0" fontId="24" fillId="2" borderId="93" xfId="0" applyFont="1" applyFill="1" applyBorder="1" applyAlignment="1">
      <alignment/>
    </xf>
    <xf numFmtId="0" fontId="12" fillId="0" borderId="97" xfId="0" applyFont="1" applyBorder="1" applyAlignment="1">
      <alignment/>
    </xf>
    <xf numFmtId="0" fontId="24" fillId="0" borderId="47" xfId="0" applyFont="1" applyBorder="1" applyAlignment="1" applyProtection="1">
      <alignment horizontal="left"/>
      <protection/>
    </xf>
    <xf numFmtId="164" fontId="24" fillId="0" borderId="97" xfId="0" applyNumberFormat="1" applyFont="1" applyBorder="1" applyAlignment="1">
      <alignment horizontal="right"/>
    </xf>
    <xf numFmtId="164" fontId="24" fillId="0" borderId="46" xfId="0" applyNumberFormat="1" applyFont="1" applyBorder="1" applyAlignment="1">
      <alignment horizontal="right"/>
    </xf>
    <xf numFmtId="164" fontId="24" fillId="0" borderId="50" xfId="0" applyNumberFormat="1" applyFont="1" applyFill="1" applyBorder="1" applyAlignment="1">
      <alignment horizontal="right"/>
    </xf>
    <xf numFmtId="167" fontId="12" fillId="0" borderId="28" xfId="0" applyNumberFormat="1" applyFont="1" applyBorder="1" applyAlignment="1">
      <alignment horizontal="left"/>
    </xf>
    <xf numFmtId="164" fontId="12" fillId="0" borderId="45" xfId="0" applyNumberFormat="1" applyFont="1" applyBorder="1" applyAlignment="1">
      <alignment/>
    </xf>
    <xf numFmtId="164" fontId="12" fillId="0" borderId="28" xfId="0" applyNumberFormat="1" applyFont="1" applyBorder="1" applyAlignment="1">
      <alignment horizontal="right"/>
    </xf>
    <xf numFmtId="164" fontId="12" fillId="0" borderId="48" xfId="0" applyNumberFormat="1" applyFont="1" applyBorder="1" applyAlignment="1">
      <alignment horizontal="right"/>
    </xf>
    <xf numFmtId="164" fontId="12" fillId="0" borderId="98" xfId="0" applyNumberFormat="1" applyFont="1" applyFill="1" applyBorder="1" applyAlignment="1">
      <alignment horizontal="right"/>
    </xf>
    <xf numFmtId="0" fontId="12" fillId="0" borderId="28" xfId="0" applyFont="1" applyBorder="1" applyAlignment="1">
      <alignment/>
    </xf>
    <xf numFmtId="164" fontId="24" fillId="0" borderId="28" xfId="0" applyNumberFormat="1" applyFont="1" applyBorder="1" applyAlignment="1">
      <alignment horizontal="right"/>
    </xf>
    <xf numFmtId="164" fontId="24" fillId="0" borderId="48" xfId="0" applyNumberFormat="1" applyFont="1" applyBorder="1" applyAlignment="1">
      <alignment horizontal="right"/>
    </xf>
    <xf numFmtId="164" fontId="24" fillId="0" borderId="98" xfId="0" applyNumberFormat="1" applyFont="1" applyFill="1" applyBorder="1" applyAlignment="1">
      <alignment horizontal="right"/>
    </xf>
    <xf numFmtId="0" fontId="35" fillId="0" borderId="0" xfId="0" applyFont="1" applyBorder="1" applyAlignment="1" applyProtection="1">
      <alignment horizontal="left"/>
      <protection/>
    </xf>
    <xf numFmtId="0" fontId="12" fillId="0" borderId="82" xfId="0" applyFont="1" applyBorder="1" applyAlignment="1">
      <alignment/>
    </xf>
    <xf numFmtId="0" fontId="24" fillId="0" borderId="16" xfId="0" applyFont="1" applyBorder="1" applyAlignment="1" applyProtection="1">
      <alignment horizontal="left"/>
      <protection/>
    </xf>
    <xf numFmtId="164" fontId="24" fillId="0" borderId="82" xfId="0" applyNumberFormat="1" applyFont="1" applyBorder="1" applyAlignment="1">
      <alignment horizontal="right"/>
    </xf>
    <xf numFmtId="164" fontId="24" fillId="0" borderId="83" xfId="0" applyNumberFormat="1" applyFont="1" applyBorder="1" applyAlignment="1">
      <alignment horizontal="right"/>
    </xf>
    <xf numFmtId="164" fontId="24" fillId="0" borderId="108" xfId="0" applyNumberFormat="1" applyFont="1" applyFill="1" applyBorder="1" applyAlignment="1">
      <alignment horizontal="right"/>
    </xf>
    <xf numFmtId="0" fontId="12" fillId="0" borderId="0" xfId="0" applyFont="1" applyAlignment="1" quotePrefix="1">
      <alignment horizontal="left"/>
    </xf>
    <xf numFmtId="0" fontId="12" fillId="0" borderId="0" xfId="0" applyFont="1" applyAlignment="1">
      <alignment horizontal="left"/>
    </xf>
    <xf numFmtId="0" fontId="11" fillId="2" borderId="76" xfId="0" applyFont="1" applyFill="1" applyBorder="1" applyAlignment="1">
      <alignment horizontal="left"/>
    </xf>
    <xf numFmtId="0" fontId="11" fillId="2" borderId="87" xfId="0" applyFont="1" applyFill="1" applyBorder="1" applyAlignment="1">
      <alignment/>
    </xf>
    <xf numFmtId="0" fontId="11" fillId="2" borderId="31" xfId="0" applyFont="1" applyFill="1" applyBorder="1" applyAlignment="1">
      <alignment horizontal="left"/>
    </xf>
    <xf numFmtId="0" fontId="11" fillId="2" borderId="96" xfId="0" applyFont="1" applyFill="1" applyBorder="1" applyAlignment="1">
      <alignment/>
    </xf>
    <xf numFmtId="0" fontId="11" fillId="2" borderId="81" xfId="0" applyFont="1" applyFill="1" applyBorder="1" applyAlignment="1" quotePrefix="1">
      <alignment horizontal="center"/>
    </xf>
    <xf numFmtId="0" fontId="11" fillId="2" borderId="58" xfId="0" applyFont="1" applyFill="1" applyBorder="1" applyAlignment="1" quotePrefix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6" xfId="0" applyFont="1" applyFill="1" applyBorder="1" applyAlignment="1" quotePrefix="1">
      <alignment horizontal="center"/>
    </xf>
    <xf numFmtId="0" fontId="11" fillId="2" borderId="93" xfId="0" applyFont="1" applyFill="1" applyBorder="1" applyAlignment="1">
      <alignment/>
    </xf>
    <xf numFmtId="0" fontId="16" fillId="0" borderId="28" xfId="0" applyFont="1" applyBorder="1" applyAlignment="1">
      <alignment horizontal="left"/>
    </xf>
    <xf numFmtId="0" fontId="11" fillId="0" borderId="50" xfId="0" applyFont="1" applyBorder="1" applyAlignment="1" applyProtection="1">
      <alignment horizontal="left"/>
      <protection/>
    </xf>
    <xf numFmtId="164" fontId="11" fillId="0" borderId="97" xfId="0" applyNumberFormat="1" applyFont="1" applyBorder="1" applyAlignment="1">
      <alignment/>
    </xf>
    <xf numFmtId="164" fontId="11" fillId="0" borderId="46" xfId="0" applyNumberFormat="1" applyFont="1" applyBorder="1" applyAlignment="1">
      <alignment/>
    </xf>
    <xf numFmtId="164" fontId="11" fillId="0" borderId="50" xfId="0" applyNumberFormat="1" applyFont="1" applyFill="1" applyBorder="1" applyAlignment="1">
      <alignment/>
    </xf>
    <xf numFmtId="164" fontId="11" fillId="0" borderId="50" xfId="0" applyNumberFormat="1" applyFont="1" applyBorder="1" applyAlignment="1">
      <alignment/>
    </xf>
    <xf numFmtId="167" fontId="16" fillId="0" borderId="28" xfId="0" applyNumberFormat="1" applyFont="1" applyBorder="1" applyAlignment="1">
      <alignment horizontal="left"/>
    </xf>
    <xf numFmtId="0" fontId="16" fillId="0" borderId="98" xfId="0" applyFont="1" applyBorder="1" applyAlignment="1" applyProtection="1" quotePrefix="1">
      <alignment horizontal="left"/>
      <protection/>
    </xf>
    <xf numFmtId="164" fontId="16" fillId="0" borderId="28" xfId="0" applyNumberFormat="1" applyFont="1" applyBorder="1" applyAlignment="1">
      <alignment/>
    </xf>
    <xf numFmtId="164" fontId="16" fillId="0" borderId="48" xfId="0" applyNumberFormat="1" applyFont="1" applyBorder="1" applyAlignment="1">
      <alignment/>
    </xf>
    <xf numFmtId="164" fontId="16" fillId="0" borderId="98" xfId="0" applyNumberFormat="1" applyFont="1" applyFill="1" applyBorder="1" applyAlignment="1">
      <alignment/>
    </xf>
    <xf numFmtId="164" fontId="16" fillId="0" borderId="48" xfId="0" applyNumberFormat="1" applyFont="1" applyBorder="1" applyAlignment="1">
      <alignment horizontal="right"/>
    </xf>
    <xf numFmtId="0" fontId="16" fillId="0" borderId="98" xfId="0" applyFont="1" applyBorder="1" applyAlignment="1">
      <alignment/>
    </xf>
    <xf numFmtId="0" fontId="11" fillId="0" borderId="98" xfId="0" applyFont="1" applyBorder="1" applyAlignment="1" applyProtection="1">
      <alignment horizontal="left"/>
      <protection/>
    </xf>
    <xf numFmtId="164" fontId="11" fillId="0" borderId="28" xfId="0" applyNumberFormat="1" applyFont="1" applyBorder="1" applyAlignment="1">
      <alignment/>
    </xf>
    <xf numFmtId="164" fontId="11" fillId="0" borderId="48" xfId="0" applyNumberFormat="1" applyFont="1" applyBorder="1" applyAlignment="1">
      <alignment/>
    </xf>
    <xf numFmtId="164" fontId="11" fillId="0" borderId="98" xfId="0" applyNumberFormat="1" applyFont="1" applyBorder="1" applyAlignment="1">
      <alignment/>
    </xf>
    <xf numFmtId="164" fontId="11" fillId="0" borderId="98" xfId="0" applyNumberFormat="1" applyFont="1" applyFill="1" applyBorder="1" applyAlignment="1">
      <alignment/>
    </xf>
    <xf numFmtId="0" fontId="16" fillId="0" borderId="82" xfId="0" applyFont="1" applyBorder="1" applyAlignment="1">
      <alignment horizontal="left"/>
    </xf>
    <xf numFmtId="0" fontId="11" fillId="0" borderId="108" xfId="0" applyFont="1" applyBorder="1" applyAlignment="1" applyProtection="1" quotePrefix="1">
      <alignment horizontal="left"/>
      <protection/>
    </xf>
    <xf numFmtId="164" fontId="11" fillId="0" borderId="82" xfId="0" applyNumberFormat="1" applyFont="1" applyBorder="1" applyAlignment="1">
      <alignment/>
    </xf>
    <xf numFmtId="164" fontId="11" fillId="0" borderId="83" xfId="0" applyNumberFormat="1" applyFont="1" applyBorder="1" applyAlignment="1">
      <alignment/>
    </xf>
    <xf numFmtId="164" fontId="11" fillId="0" borderId="108" xfId="0" applyNumberFormat="1" applyFont="1" applyFill="1" applyBorder="1" applyAlignment="1">
      <alignment/>
    </xf>
    <xf numFmtId="0" fontId="16" fillId="0" borderId="0" xfId="0" applyFont="1" applyAlignment="1" quotePrefix="1">
      <alignment horizontal="left"/>
    </xf>
    <xf numFmtId="164" fontId="16" fillId="0" borderId="0" xfId="0" applyNumberFormat="1" applyFont="1" applyAlignment="1">
      <alignment/>
    </xf>
    <xf numFmtId="164" fontId="16" fillId="0" borderId="0" xfId="0" applyNumberFormat="1" applyFont="1" applyFill="1" applyAlignment="1">
      <alignment/>
    </xf>
    <xf numFmtId="0" fontId="16" fillId="0" borderId="0" xfId="0" applyFont="1" applyAlignment="1" applyProtection="1">
      <alignment horizontal="left"/>
      <protection/>
    </xf>
    <xf numFmtId="0" fontId="16" fillId="0" borderId="0" xfId="0" applyFont="1" applyAlignment="1">
      <alignment horizontal="left"/>
    </xf>
    <xf numFmtId="0" fontId="16" fillId="0" borderId="98" xfId="0" applyFont="1" applyBorder="1" applyAlignment="1" applyProtection="1">
      <alignment horizontal="left"/>
      <protection/>
    </xf>
    <xf numFmtId="164" fontId="16" fillId="0" borderId="48" xfId="0" applyNumberFormat="1" applyFont="1" applyBorder="1" applyAlignment="1">
      <alignment horizontal="center"/>
    </xf>
    <xf numFmtId="0" fontId="11" fillId="0" borderId="108" xfId="0" applyFont="1" applyBorder="1" applyAlignment="1" applyProtection="1">
      <alignment horizontal="left"/>
      <protection/>
    </xf>
    <xf numFmtId="0" fontId="16" fillId="0" borderId="0" xfId="0" applyFont="1" applyFill="1" applyBorder="1" applyAlignment="1">
      <alignment/>
    </xf>
    <xf numFmtId="164" fontId="11" fillId="0" borderId="97" xfId="0" applyNumberFormat="1" applyFont="1" applyBorder="1" applyAlignment="1">
      <alignment horizontal="right"/>
    </xf>
    <xf numFmtId="164" fontId="11" fillId="0" borderId="46" xfId="0" applyNumberFormat="1" applyFont="1" applyBorder="1" applyAlignment="1">
      <alignment horizontal="right"/>
    </xf>
    <xf numFmtId="164" fontId="11" fillId="0" borderId="50" xfId="0" applyNumberFormat="1" applyFont="1" applyBorder="1" applyAlignment="1">
      <alignment horizontal="right"/>
    </xf>
    <xf numFmtId="164" fontId="16" fillId="0" borderId="28" xfId="0" applyNumberFormat="1" applyFont="1" applyBorder="1" applyAlignment="1">
      <alignment horizontal="right"/>
    </xf>
    <xf numFmtId="164" fontId="16" fillId="0" borderId="98" xfId="0" applyNumberFormat="1" applyFont="1" applyFill="1" applyBorder="1" applyAlignment="1">
      <alignment horizontal="right"/>
    </xf>
    <xf numFmtId="164" fontId="11" fillId="0" borderId="28" xfId="0" applyNumberFormat="1" applyFont="1" applyBorder="1" applyAlignment="1">
      <alignment horizontal="right"/>
    </xf>
    <xf numFmtId="164" fontId="11" fillId="0" borderId="48" xfId="0" applyNumberFormat="1" applyFont="1" applyBorder="1" applyAlignment="1">
      <alignment horizontal="right"/>
    </xf>
    <xf numFmtId="164" fontId="11" fillId="0" borderId="98" xfId="0" applyNumberFormat="1" applyFont="1" applyBorder="1" applyAlignment="1">
      <alignment horizontal="right"/>
    </xf>
    <xf numFmtId="164" fontId="11" fillId="0" borderId="98" xfId="0" applyNumberFormat="1" applyFont="1" applyFill="1" applyBorder="1" applyAlignment="1">
      <alignment horizontal="right"/>
    </xf>
    <xf numFmtId="174" fontId="2" fillId="0" borderId="0" xfId="0" applyNumberFormat="1" applyFont="1" applyAlignment="1">
      <alignment/>
    </xf>
    <xf numFmtId="0" fontId="11" fillId="2" borderId="93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right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3" xfId="21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>
      <alignment horizontal="center" vertical="center"/>
    </xf>
    <xf numFmtId="164" fontId="9" fillId="0" borderId="127" xfId="0" applyNumberFormat="1" applyFont="1" applyBorder="1" applyAlignment="1">
      <alignment horizontal="right" vertical="center"/>
    </xf>
    <xf numFmtId="164" fontId="1" fillId="0" borderId="121" xfId="0" applyNumberFormat="1" applyFont="1" applyBorder="1" applyAlignment="1">
      <alignment horizontal="right" vertical="center"/>
    </xf>
    <xf numFmtId="164" fontId="2" fillId="0" borderId="127" xfId="0" applyNumberFormat="1" applyFont="1" applyBorder="1" applyAlignment="1">
      <alignment horizontal="right" vertical="center"/>
    </xf>
    <xf numFmtId="164" fontId="1" fillId="0" borderId="121" xfId="0" applyNumberFormat="1" applyFont="1" applyBorder="1" applyAlignment="1">
      <alignment vertical="center"/>
    </xf>
    <xf numFmtId="164" fontId="2" fillId="0" borderId="127" xfId="0" applyNumberFormat="1" applyFont="1" applyBorder="1" applyAlignment="1">
      <alignment vertical="center"/>
    </xf>
    <xf numFmtId="164" fontId="2" fillId="0" borderId="128" xfId="0" applyNumberFormat="1" applyFont="1" applyBorder="1" applyAlignment="1">
      <alignment vertical="center"/>
    </xf>
    <xf numFmtId="0" fontId="1" fillId="2" borderId="129" xfId="0" applyFont="1" applyFill="1" applyBorder="1" applyAlignment="1">
      <alignment horizontal="center" vertical="center"/>
    </xf>
    <xf numFmtId="164" fontId="9" fillId="0" borderId="92" xfId="0" applyNumberFormat="1" applyFont="1" applyBorder="1" applyAlignment="1">
      <alignment horizontal="right" vertical="center"/>
    </xf>
    <xf numFmtId="164" fontId="1" fillId="0" borderId="129" xfId="0" applyNumberFormat="1" applyFont="1" applyBorder="1" applyAlignment="1">
      <alignment horizontal="right" vertical="center"/>
    </xf>
    <xf numFmtId="164" fontId="2" fillId="0" borderId="92" xfId="0" applyNumberFormat="1" applyFont="1" applyBorder="1" applyAlignment="1">
      <alignment horizontal="right" vertical="center"/>
    </xf>
    <xf numFmtId="164" fontId="1" fillId="0" borderId="129" xfId="0" applyNumberFormat="1" applyFont="1" applyBorder="1" applyAlignment="1">
      <alignment vertical="center"/>
    </xf>
    <xf numFmtId="164" fontId="2" fillId="0" borderId="92" xfId="0" applyNumberFormat="1" applyFont="1" applyBorder="1" applyAlignment="1">
      <alignment vertical="center"/>
    </xf>
    <xf numFmtId="164" fontId="2" fillId="0" borderId="130" xfId="0" applyNumberFormat="1" applyFont="1" applyBorder="1" applyAlignment="1">
      <alignment vertical="center"/>
    </xf>
    <xf numFmtId="164" fontId="1" fillId="2" borderId="56" xfId="0" applyNumberFormat="1" applyFont="1" applyFill="1" applyBorder="1" applyAlignment="1">
      <alignment horizontal="center"/>
    </xf>
    <xf numFmtId="164" fontId="1" fillId="2" borderId="119" xfId="0" applyNumberFormat="1" applyFont="1" applyFill="1" applyBorder="1" applyAlignment="1">
      <alignment horizontal="center"/>
    </xf>
    <xf numFmtId="0" fontId="2" fillId="2" borderId="121" xfId="0" applyFont="1" applyFill="1" applyBorder="1" applyAlignment="1">
      <alignment horizontal="center"/>
    </xf>
    <xf numFmtId="164" fontId="1" fillId="0" borderId="131" xfId="0" applyNumberFormat="1" applyFont="1" applyBorder="1" applyAlignment="1">
      <alignment horizontal="center"/>
    </xf>
    <xf numFmtId="164" fontId="1" fillId="0" borderId="127" xfId="0" applyNumberFormat="1" applyFont="1" applyBorder="1" applyAlignment="1">
      <alignment horizontal="center"/>
    </xf>
    <xf numFmtId="164" fontId="1" fillId="0" borderId="132" xfId="0" applyNumberFormat="1" applyFont="1" applyBorder="1" applyAlignment="1">
      <alignment horizontal="center"/>
    </xf>
    <xf numFmtId="164" fontId="2" fillId="0" borderId="127" xfId="0" applyNumberFormat="1" applyFont="1" applyBorder="1" applyAlignment="1">
      <alignment horizontal="center"/>
    </xf>
    <xf numFmtId="164" fontId="2" fillId="0" borderId="133" xfId="0" applyNumberFormat="1" applyFont="1" applyBorder="1" applyAlignment="1">
      <alignment horizontal="center"/>
    </xf>
    <xf numFmtId="164" fontId="1" fillId="0" borderId="134" xfId="0" applyNumberFormat="1" applyFont="1" applyBorder="1" applyAlignment="1">
      <alignment horizontal="center"/>
    </xf>
    <xf numFmtId="164" fontId="2" fillId="0" borderId="128" xfId="0" applyNumberFormat="1" applyFont="1" applyBorder="1" applyAlignment="1">
      <alignment horizontal="center"/>
    </xf>
    <xf numFmtId="164" fontId="1" fillId="2" borderId="129" xfId="0" applyNumberFormat="1" applyFont="1" applyFill="1" applyBorder="1" applyAlignment="1">
      <alignment horizontal="center"/>
    </xf>
    <xf numFmtId="0" fontId="2" fillId="2" borderId="135" xfId="0" applyFont="1" applyFill="1" applyBorder="1" applyAlignment="1">
      <alignment horizontal="center"/>
    </xf>
    <xf numFmtId="0" fontId="1" fillId="0" borderId="136" xfId="0" applyFont="1" applyBorder="1" applyAlignment="1">
      <alignment horizontal="center"/>
    </xf>
    <xf numFmtId="164" fontId="1" fillId="0" borderId="92" xfId="0" applyNumberFormat="1" applyFont="1" applyBorder="1" applyAlignment="1">
      <alignment horizontal="center"/>
    </xf>
    <xf numFmtId="164" fontId="1" fillId="0" borderId="137" xfId="0" applyNumberFormat="1" applyFont="1" applyBorder="1" applyAlignment="1">
      <alignment horizontal="center"/>
    </xf>
    <xf numFmtId="164" fontId="2" fillId="0" borderId="92" xfId="0" applyNumberFormat="1" applyFont="1" applyBorder="1" applyAlignment="1">
      <alignment horizontal="center"/>
    </xf>
    <xf numFmtId="164" fontId="2" fillId="0" borderId="138" xfId="0" applyNumberFormat="1" applyFont="1" applyBorder="1" applyAlignment="1">
      <alignment horizontal="center"/>
    </xf>
    <xf numFmtId="164" fontId="1" fillId="0" borderId="139" xfId="0" applyNumberFormat="1" applyFont="1" applyBorder="1" applyAlignment="1">
      <alignment horizontal="center"/>
    </xf>
    <xf numFmtId="164" fontId="2" fillId="0" borderId="130" xfId="0" applyNumberFormat="1" applyFont="1" applyBorder="1" applyAlignment="1">
      <alignment horizontal="center"/>
    </xf>
    <xf numFmtId="164" fontId="1" fillId="0" borderId="126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164" fontId="16" fillId="0" borderId="5" xfId="0" applyNumberFormat="1" applyFont="1" applyBorder="1" applyAlignment="1">
      <alignment horizontal="right"/>
    </xf>
    <xf numFmtId="164" fontId="16" fillId="0" borderId="95" xfId="0" applyNumberFormat="1" applyFont="1" applyBorder="1" applyAlignment="1">
      <alignment horizontal="right"/>
    </xf>
    <xf numFmtId="164" fontId="2" fillId="0" borderId="58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164" fontId="36" fillId="0" borderId="58" xfId="0" applyNumberFormat="1" applyFont="1" applyBorder="1" applyAlignment="1">
      <alignment/>
    </xf>
    <xf numFmtId="0" fontId="2" fillId="0" borderId="93" xfId="0" applyFont="1" applyBorder="1" applyAlignment="1">
      <alignment horizontal="right" vertical="top" wrapText="1"/>
    </xf>
    <xf numFmtId="0" fontId="2" fillId="0" borderId="96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81" xfId="0" applyFont="1" applyBorder="1" applyAlignment="1">
      <alignment vertical="top" wrapText="1"/>
    </xf>
    <xf numFmtId="0" fontId="36" fillId="0" borderId="81" xfId="0" applyFont="1" applyBorder="1" applyAlignment="1">
      <alignment horizontal="right"/>
    </xf>
    <xf numFmtId="0" fontId="36" fillId="0" borderId="29" xfId="0" applyFont="1" applyFill="1" applyBorder="1" applyAlignment="1">
      <alignment horizontal="right" vertical="center"/>
    </xf>
    <xf numFmtId="164" fontId="36" fillId="0" borderId="95" xfId="0" applyNumberFormat="1" applyFont="1" applyBorder="1" applyAlignment="1">
      <alignment/>
    </xf>
    <xf numFmtId="0" fontId="0" fillId="0" borderId="108" xfId="0" applyBorder="1" applyAlignment="1">
      <alignment horizontal="right"/>
    </xf>
    <xf numFmtId="164" fontId="12" fillId="0" borderId="81" xfId="0" applyNumberFormat="1" applyFont="1" applyFill="1" applyBorder="1" applyAlignment="1">
      <alignment horizontal="right" vertical="center"/>
    </xf>
    <xf numFmtId="164" fontId="12" fillId="0" borderId="58" xfId="0" applyNumberFormat="1" applyFont="1" applyFill="1" applyBorder="1" applyAlignment="1">
      <alignment horizontal="right" vertical="center"/>
    </xf>
    <xf numFmtId="164" fontId="2" fillId="0" borderId="58" xfId="0" applyNumberFormat="1" applyFont="1" applyBorder="1" applyAlignment="1">
      <alignment horizontal="right" vertical="center"/>
    </xf>
    <xf numFmtId="164" fontId="2" fillId="0" borderId="93" xfId="0" applyNumberFormat="1" applyFont="1" applyBorder="1" applyAlignment="1">
      <alignment horizontal="right" vertical="center"/>
    </xf>
    <xf numFmtId="164" fontId="2" fillId="0" borderId="81" xfId="0" applyNumberFormat="1" applyFont="1" applyBorder="1" applyAlignment="1">
      <alignment horizontal="right" vertical="center"/>
    </xf>
    <xf numFmtId="164" fontId="12" fillId="0" borderId="29" xfId="0" applyNumberFormat="1" applyFont="1" applyFill="1" applyBorder="1" applyAlignment="1">
      <alignment horizontal="right" vertical="center"/>
    </xf>
    <xf numFmtId="164" fontId="12" fillId="0" borderId="95" xfId="0" applyNumberFormat="1" applyFont="1" applyFill="1" applyBorder="1" applyAlignment="1">
      <alignment horizontal="right" vertical="center"/>
    </xf>
    <xf numFmtId="164" fontId="2" fillId="0" borderId="95" xfId="0" applyNumberFormat="1" applyFont="1" applyBorder="1" applyAlignment="1">
      <alignment horizontal="right" vertical="center"/>
    </xf>
    <xf numFmtId="164" fontId="2" fillId="0" borderId="26" xfId="0" applyNumberFormat="1" applyFont="1" applyBorder="1" applyAlignment="1">
      <alignment horizontal="right" vertical="center"/>
    </xf>
    <xf numFmtId="164" fontId="12" fillId="0" borderId="4" xfId="0" applyNumberFormat="1" applyFont="1" applyFill="1" applyBorder="1" applyAlignment="1">
      <alignment horizontal="center" vertical="center"/>
    </xf>
    <xf numFmtId="164" fontId="12" fillId="0" borderId="17" xfId="0" applyNumberFormat="1" applyFont="1" applyFill="1" applyBorder="1" applyAlignment="1">
      <alignment horizontal="center" vertical="center"/>
    </xf>
    <xf numFmtId="164" fontId="12" fillId="0" borderId="95" xfId="0" applyNumberFormat="1" applyFont="1" applyBorder="1" applyAlignment="1">
      <alignment horizontal="center" vertical="center"/>
    </xf>
    <xf numFmtId="164" fontId="12" fillId="0" borderId="26" xfId="0" applyNumberFormat="1" applyFont="1" applyBorder="1" applyAlignment="1">
      <alignment horizontal="center" vertical="center"/>
    </xf>
    <xf numFmtId="0" fontId="1" fillId="2" borderId="56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quotePrefix="1">
      <alignment horizontal="left"/>
    </xf>
    <xf numFmtId="168" fontId="2" fillId="0" borderId="0" xfId="0" applyNumberFormat="1" applyFont="1" applyAlignment="1" applyProtection="1" quotePrefix="1">
      <alignment horizontal="left"/>
      <protection/>
    </xf>
    <xf numFmtId="168" fontId="3" fillId="0" borderId="0" xfId="0" applyNumberFormat="1" applyFont="1" applyAlignment="1" applyProtection="1" quotePrefix="1">
      <alignment horizontal="left"/>
      <protection/>
    </xf>
    <xf numFmtId="0" fontId="2" fillId="0" borderId="60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left"/>
    </xf>
    <xf numFmtId="164" fontId="2" fillId="0" borderId="0" xfId="0" applyNumberFormat="1" applyFont="1" applyFill="1" applyAlignment="1">
      <alignment/>
    </xf>
    <xf numFmtId="0" fontId="24" fillId="2" borderId="9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" fillId="0" borderId="48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48" xfId="0" applyNumberFormat="1" applyFont="1" applyBorder="1" applyAlignment="1">
      <alignment/>
    </xf>
    <xf numFmtId="164" fontId="2" fillId="0" borderId="56" xfId="0" applyNumberFormat="1" applyFont="1" applyBorder="1" applyAlignment="1">
      <alignment/>
    </xf>
    <xf numFmtId="164" fontId="2" fillId="0" borderId="96" xfId="0" applyNumberFormat="1" applyFont="1" applyBorder="1" applyAlignment="1">
      <alignment/>
    </xf>
    <xf numFmtId="0" fontId="8" fillId="0" borderId="0" xfId="0" applyFont="1" applyFill="1" applyAlignment="1">
      <alignment horizontal="center" vertical="center"/>
    </xf>
    <xf numFmtId="0" fontId="24" fillId="2" borderId="58" xfId="0" applyFont="1" applyFill="1" applyBorder="1" applyAlignment="1">
      <alignment horizontal="center" vertical="center"/>
    </xf>
    <xf numFmtId="164" fontId="2" fillId="0" borderId="83" xfId="0" applyNumberFormat="1" applyFont="1" applyBorder="1" applyAlignment="1">
      <alignment/>
    </xf>
    <xf numFmtId="164" fontId="2" fillId="0" borderId="108" xfId="0" applyNumberFormat="1" applyFont="1" applyBorder="1" applyAlignment="1">
      <alignment/>
    </xf>
    <xf numFmtId="164" fontId="2" fillId="0" borderId="117" xfId="0" applyNumberFormat="1" applyFont="1" applyBorder="1" applyAlignment="1">
      <alignment/>
    </xf>
    <xf numFmtId="164" fontId="2" fillId="0" borderId="78" xfId="0" applyNumberFormat="1" applyFont="1" applyBorder="1" applyAlignment="1">
      <alignment/>
    </xf>
    <xf numFmtId="164" fontId="2" fillId="0" borderId="140" xfId="0" applyNumberFormat="1" applyFont="1" applyBorder="1" applyAlignment="1">
      <alignment/>
    </xf>
    <xf numFmtId="164" fontId="2" fillId="0" borderId="102" xfId="0" applyNumberFormat="1" applyFont="1" applyBorder="1" applyAlignment="1">
      <alignment/>
    </xf>
    <xf numFmtId="164" fontId="2" fillId="0" borderId="46" xfId="0" applyNumberFormat="1" applyFont="1" applyBorder="1" applyAlignment="1">
      <alignment/>
    </xf>
    <xf numFmtId="164" fontId="2" fillId="0" borderId="50" xfId="0" applyNumberFormat="1" applyFont="1" applyBorder="1" applyAlignment="1">
      <alignment/>
    </xf>
    <xf numFmtId="164" fontId="2" fillId="0" borderId="75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47" xfId="0" applyNumberFormat="1" applyFont="1" applyBorder="1" applyAlignment="1">
      <alignment/>
    </xf>
    <xf numFmtId="164" fontId="2" fillId="0" borderId="53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1" fillId="0" borderId="98" xfId="0" applyNumberFormat="1" applyFont="1" applyBorder="1" applyAlignment="1">
      <alignment horizontal="center"/>
    </xf>
    <xf numFmtId="164" fontId="2" fillId="0" borderId="98" xfId="0" applyNumberFormat="1" applyFont="1" applyBorder="1" applyAlignment="1">
      <alignment horizontal="center"/>
    </xf>
    <xf numFmtId="164" fontId="2" fillId="0" borderId="96" xfId="0" applyNumberFormat="1" applyFont="1" applyBorder="1" applyAlignment="1">
      <alignment horizontal="center"/>
    </xf>
    <xf numFmtId="164" fontId="2" fillId="0" borderId="83" xfId="0" applyNumberFormat="1" applyFont="1" applyBorder="1" applyAlignment="1">
      <alignment horizontal="center"/>
    </xf>
    <xf numFmtId="164" fontId="2" fillId="0" borderId="108" xfId="0" applyNumberFormat="1" applyFont="1" applyBorder="1" applyAlignment="1">
      <alignment horizontal="center"/>
    </xf>
    <xf numFmtId="164" fontId="24" fillId="0" borderId="2" xfId="0" applyNumberFormat="1" applyFont="1" applyBorder="1" applyAlignment="1">
      <alignment horizontal="center"/>
    </xf>
    <xf numFmtId="164" fontId="24" fillId="0" borderId="46" xfId="0" applyNumberFormat="1" applyFont="1" applyBorder="1" applyAlignment="1">
      <alignment horizontal="center"/>
    </xf>
    <xf numFmtId="164" fontId="24" fillId="0" borderId="50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164" fontId="12" fillId="0" borderId="48" xfId="0" applyNumberFormat="1" applyFont="1" applyBorder="1" applyAlignment="1">
      <alignment horizontal="center"/>
    </xf>
    <xf numFmtId="164" fontId="12" fillId="0" borderId="98" xfId="0" applyNumberFormat="1" applyFont="1" applyBorder="1" applyAlignment="1">
      <alignment horizontal="center"/>
    </xf>
    <xf numFmtId="164" fontId="24" fillId="0" borderId="3" xfId="0" applyNumberFormat="1" applyFont="1" applyBorder="1" applyAlignment="1">
      <alignment horizontal="center"/>
    </xf>
    <xf numFmtId="164" fontId="24" fillId="0" borderId="48" xfId="0" applyNumberFormat="1" applyFont="1" applyBorder="1" applyAlignment="1">
      <alignment horizontal="center"/>
    </xf>
    <xf numFmtId="164" fontId="24" fillId="0" borderId="98" xfId="0" applyNumberFormat="1" applyFont="1" applyBorder="1" applyAlignment="1">
      <alignment horizontal="center"/>
    </xf>
    <xf numFmtId="164" fontId="24" fillId="0" borderId="17" xfId="0" applyNumberFormat="1" applyFont="1" applyBorder="1" applyAlignment="1">
      <alignment horizontal="center"/>
    </xf>
    <xf numFmtId="164" fontId="24" fillId="0" borderId="83" xfId="0" applyNumberFormat="1" applyFont="1" applyBorder="1" applyAlignment="1">
      <alignment horizontal="center"/>
    </xf>
    <xf numFmtId="164" fontId="24" fillId="0" borderId="108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164" fontId="11" fillId="0" borderId="46" xfId="0" applyNumberFormat="1" applyFont="1" applyBorder="1" applyAlignment="1">
      <alignment horizontal="center"/>
    </xf>
    <xf numFmtId="164" fontId="11" fillId="0" borderId="50" xfId="0" applyNumberFormat="1" applyFont="1" applyBorder="1" applyAlignment="1">
      <alignment horizontal="center"/>
    </xf>
    <xf numFmtId="164" fontId="16" fillId="0" borderId="98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64" fontId="11" fillId="0" borderId="48" xfId="0" applyNumberFormat="1" applyFont="1" applyBorder="1" applyAlignment="1">
      <alignment horizontal="center"/>
    </xf>
    <xf numFmtId="164" fontId="11" fillId="0" borderId="98" xfId="0" applyNumberFormat="1" applyFont="1" applyBorder="1" applyAlignment="1">
      <alignment horizontal="center"/>
    </xf>
    <xf numFmtId="164" fontId="11" fillId="0" borderId="17" xfId="0" applyNumberFormat="1" applyFont="1" applyBorder="1" applyAlignment="1">
      <alignment horizontal="center"/>
    </xf>
    <xf numFmtId="164" fontId="11" fillId="0" borderId="83" xfId="0" applyNumberFormat="1" applyFont="1" applyBorder="1" applyAlignment="1">
      <alignment horizontal="center"/>
    </xf>
    <xf numFmtId="164" fontId="11" fillId="0" borderId="108" xfId="0" applyNumberFormat="1" applyFont="1" applyBorder="1" applyAlignment="1">
      <alignment horizontal="center"/>
    </xf>
    <xf numFmtId="164" fontId="24" fillId="0" borderId="40" xfId="0" applyNumberFormat="1" applyFont="1" applyBorder="1" applyAlignment="1">
      <alignment horizontal="center"/>
    </xf>
    <xf numFmtId="164" fontId="24" fillId="0" borderId="13" xfId="0" applyNumberFormat="1" applyFont="1" applyBorder="1" applyAlignment="1">
      <alignment horizontal="center"/>
    </xf>
    <xf numFmtId="164" fontId="12" fillId="0" borderId="40" xfId="0" applyNumberFormat="1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164" fontId="12" fillId="0" borderId="114" xfId="0" applyNumberFormat="1" applyFont="1" applyBorder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164" fontId="12" fillId="0" borderId="88" xfId="0" applyNumberFormat="1" applyFont="1" applyBorder="1" applyAlignment="1">
      <alignment horizontal="center"/>
    </xf>
    <xf numFmtId="164" fontId="12" fillId="0" borderId="53" xfId="0" applyNumberFormat="1" applyFont="1" applyBorder="1" applyAlignment="1">
      <alignment horizontal="center"/>
    </xf>
    <xf numFmtId="164" fontId="12" fillId="0" borderId="44" xfId="0" applyNumberFormat="1" applyFont="1" applyBorder="1" applyAlignment="1">
      <alignment horizontal="center"/>
    </xf>
    <xf numFmtId="164" fontId="12" fillId="0" borderId="18" xfId="0" applyNumberFormat="1" applyFont="1" applyBorder="1" applyAlignment="1">
      <alignment horizontal="center"/>
    </xf>
    <xf numFmtId="168" fontId="2" fillId="0" borderId="0" xfId="0" applyNumberFormat="1" applyFont="1" applyFill="1" applyAlignment="1">
      <alignment/>
    </xf>
    <xf numFmtId="164" fontId="1" fillId="0" borderId="46" xfId="0" applyNumberFormat="1" applyFont="1" applyBorder="1" applyAlignment="1">
      <alignment/>
    </xf>
    <xf numFmtId="0" fontId="1" fillId="0" borderId="46" xfId="0" applyFont="1" applyBorder="1" applyAlignment="1">
      <alignment/>
    </xf>
    <xf numFmtId="0" fontId="1" fillId="0" borderId="102" xfId="0" applyFont="1" applyBorder="1" applyAlignment="1">
      <alignment/>
    </xf>
    <xf numFmtId="164" fontId="1" fillId="0" borderId="45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5" xfId="0" applyFont="1" applyBorder="1" applyAlignment="1">
      <alignment/>
    </xf>
    <xf numFmtId="164" fontId="2" fillId="0" borderId="45" xfId="0" applyNumberFormat="1" applyFont="1" applyBorder="1" applyAlignment="1">
      <alignment/>
    </xf>
    <xf numFmtId="0" fontId="2" fillId="0" borderId="56" xfId="0" applyFont="1" applyBorder="1" applyAlignment="1">
      <alignment/>
    </xf>
    <xf numFmtId="0" fontId="2" fillId="0" borderId="75" xfId="0" applyFont="1" applyBorder="1" applyAlignment="1">
      <alignment/>
    </xf>
    <xf numFmtId="164" fontId="1" fillId="0" borderId="102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5" xfId="0" applyFont="1" applyBorder="1" applyAlignment="1">
      <alignment/>
    </xf>
    <xf numFmtId="164" fontId="1" fillId="0" borderId="56" xfId="0" applyNumberFormat="1" applyFont="1" applyBorder="1" applyAlignment="1">
      <alignment/>
    </xf>
    <xf numFmtId="0" fontId="1" fillId="0" borderId="56" xfId="0" applyFont="1" applyBorder="1" applyAlignment="1">
      <alignment/>
    </xf>
    <xf numFmtId="0" fontId="1" fillId="0" borderId="75" xfId="0" applyFont="1" applyBorder="1" applyAlignment="1">
      <alignment/>
    </xf>
    <xf numFmtId="1" fontId="1" fillId="0" borderId="2" xfId="0" applyNumberFormat="1" applyFont="1" applyBorder="1" applyAlignment="1">
      <alignment/>
    </xf>
    <xf numFmtId="1" fontId="2" fillId="0" borderId="4" xfId="0" applyNumberFormat="1" applyFont="1" applyBorder="1" applyAlignment="1">
      <alignment/>
    </xf>
    <xf numFmtId="0" fontId="1" fillId="2" borderId="122" xfId="0" applyFont="1" applyFill="1" applyBorder="1" applyAlignment="1" applyProtection="1">
      <alignment horizontal="center" vertical="center"/>
      <protection/>
    </xf>
    <xf numFmtId="0" fontId="11" fillId="2" borderId="141" xfId="0" applyFont="1" applyFill="1" applyBorder="1" applyAlignment="1">
      <alignment horizontal="center" vertical="center"/>
    </xf>
    <xf numFmtId="0" fontId="11" fillId="2" borderId="80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1" fillId="2" borderId="76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87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0" fontId="11" fillId="2" borderId="96" xfId="0" applyFont="1" applyFill="1" applyBorder="1" applyAlignment="1">
      <alignment horizontal="center" vertical="center"/>
    </xf>
    <xf numFmtId="0" fontId="11" fillId="2" borderId="117" xfId="0" applyFont="1" applyFill="1" applyBorder="1" applyAlignment="1">
      <alignment horizontal="center" vertical="center"/>
    </xf>
    <xf numFmtId="0" fontId="11" fillId="2" borderId="79" xfId="0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 applyProtection="1" quotePrefix="1">
      <alignment horizontal="center" vertical="center"/>
      <protection/>
    </xf>
    <xf numFmtId="1" fontId="1" fillId="2" borderId="6" xfId="0" applyNumberFormat="1" applyFont="1" applyFill="1" applyBorder="1" applyAlignment="1" applyProtection="1" quotePrefix="1">
      <alignment horizontal="center" vertical="center"/>
      <protection/>
    </xf>
    <xf numFmtId="0" fontId="1" fillId="2" borderId="46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2" borderId="46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/>
    </xf>
    <xf numFmtId="166" fontId="1" fillId="2" borderId="57" xfId="0" applyNumberFormat="1" applyFont="1" applyFill="1" applyBorder="1" applyAlignment="1" applyProtection="1">
      <alignment horizontal="center" vertical="center"/>
      <protection/>
    </xf>
    <xf numFmtId="166" fontId="1" fillId="2" borderId="5" xfId="0" applyNumberFormat="1" applyFont="1" applyFill="1" applyBorder="1" applyAlignment="1" applyProtection="1">
      <alignment horizontal="center" vertical="center"/>
      <protection/>
    </xf>
    <xf numFmtId="166" fontId="1" fillId="2" borderId="6" xfId="0" applyNumberFormat="1" applyFont="1" applyFill="1" applyBorder="1" applyAlignment="1" applyProtection="1">
      <alignment horizontal="center" vertical="center"/>
      <protection/>
    </xf>
    <xf numFmtId="1" fontId="1" fillId="2" borderId="57" xfId="0" applyNumberFormat="1" applyFont="1" applyFill="1" applyBorder="1" applyAlignment="1" applyProtection="1" quotePrefix="1">
      <alignment horizontal="center" vertical="center"/>
      <protection/>
    </xf>
    <xf numFmtId="0" fontId="1" fillId="2" borderId="46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68" fontId="2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1" fillId="2" borderId="57" xfId="0" applyNumberFormat="1" applyFont="1" applyFill="1" applyBorder="1" applyAlignment="1" quotePrefix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164" fontId="1" fillId="2" borderId="21" xfId="0" applyNumberFormat="1" applyFont="1" applyFill="1" applyBorder="1" applyAlignment="1" quotePrefix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/>
    </xf>
    <xf numFmtId="164" fontId="1" fillId="2" borderId="57" xfId="0" applyNumberFormat="1" applyFont="1" applyFill="1" applyBorder="1" applyAlignment="1">
      <alignment horizontal="center"/>
    </xf>
    <xf numFmtId="1" fontId="1" fillId="2" borderId="57" xfId="0" applyNumberFormat="1" applyFont="1" applyFill="1" applyBorder="1" applyAlignment="1" applyProtection="1">
      <alignment horizontal="center" vertical="center"/>
      <protection/>
    </xf>
    <xf numFmtId="1" fontId="1" fillId="2" borderId="6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24" fillId="2" borderId="142" xfId="0" applyFont="1" applyFill="1" applyBorder="1" applyAlignment="1">
      <alignment horizontal="center" vertical="center"/>
    </xf>
    <xf numFmtId="0" fontId="24" fillId="2" borderId="79" xfId="0" applyFont="1" applyFill="1" applyBorder="1" applyAlignment="1">
      <alignment horizontal="center" vertical="center"/>
    </xf>
    <xf numFmtId="0" fontId="24" fillId="2" borderId="80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0" fontId="24" fillId="2" borderId="5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2" borderId="142" xfId="0" applyFont="1" applyFill="1" applyBorder="1" applyAlignment="1">
      <alignment horizontal="center" vertical="center"/>
    </xf>
    <xf numFmtId="0" fontId="8" fillId="2" borderId="79" xfId="0" applyFont="1" applyFill="1" applyBorder="1" applyAlignment="1">
      <alignment horizontal="center" vertical="center"/>
    </xf>
    <xf numFmtId="0" fontId="8" fillId="2" borderId="8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142" xfId="0" applyFont="1" applyFill="1" applyBorder="1" applyAlignment="1">
      <alignment horizontal="center" vertical="center"/>
    </xf>
    <xf numFmtId="0" fontId="1" fillId="2" borderId="79" xfId="0" applyFont="1" applyFill="1" applyBorder="1" applyAlignment="1">
      <alignment horizontal="center" vertical="center"/>
    </xf>
    <xf numFmtId="0" fontId="1" fillId="2" borderId="8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02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2" borderId="75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3" xfId="0" applyFont="1" applyBorder="1" applyAlignment="1">
      <alignment horizontal="center"/>
    </xf>
    <xf numFmtId="0" fontId="1" fillId="0" borderId="144" xfId="0" applyFont="1" applyBorder="1" applyAlignment="1">
      <alignment horizontal="center"/>
    </xf>
    <xf numFmtId="0" fontId="1" fillId="0" borderId="145" xfId="0" applyFont="1" applyBorder="1" applyAlignment="1">
      <alignment horizontal="center"/>
    </xf>
    <xf numFmtId="0" fontId="1" fillId="2" borderId="79" xfId="0" applyFont="1" applyFill="1" applyBorder="1" applyAlignment="1" applyProtection="1">
      <alignment horizontal="center" vertical="center"/>
      <protection/>
    </xf>
    <xf numFmtId="0" fontId="1" fillId="2" borderId="117" xfId="0" applyFont="1" applyFill="1" applyBorder="1" applyAlignment="1" applyProtection="1">
      <alignment horizontal="center" vertical="center"/>
      <protection/>
    </xf>
    <xf numFmtId="0" fontId="1" fillId="2" borderId="14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165" fontId="1" fillId="0" borderId="0" xfId="22" applyFont="1" applyAlignment="1">
      <alignment horizontal="center"/>
      <protection/>
    </xf>
    <xf numFmtId="165" fontId="8" fillId="0" borderId="0" xfId="22" applyNumberFormat="1" applyFont="1" applyAlignment="1" applyProtection="1">
      <alignment horizontal="center"/>
      <protection/>
    </xf>
    <xf numFmtId="165" fontId="1" fillId="0" borderId="0" xfId="22" applyNumberFormat="1" applyFont="1" applyAlignment="1" applyProtection="1">
      <alignment horizontal="center"/>
      <protection/>
    </xf>
    <xf numFmtId="165" fontId="1" fillId="0" borderId="0" xfId="22" applyFont="1" applyBorder="1" applyAlignment="1" quotePrefix="1">
      <alignment horizontal="center"/>
      <protection/>
    </xf>
    <xf numFmtId="165" fontId="1" fillId="2" borderId="59" xfId="22" applyNumberFormat="1" applyFont="1" applyFill="1" applyBorder="1" applyAlignment="1" applyProtection="1">
      <alignment horizontal="center" vertical="center"/>
      <protection/>
    </xf>
    <xf numFmtId="165" fontId="1" fillId="2" borderId="20" xfId="22" applyFont="1" applyFill="1" applyBorder="1" applyAlignment="1">
      <alignment horizontal="center" vertical="center"/>
      <protection/>
    </xf>
    <xf numFmtId="165" fontId="1" fillId="2" borderId="142" xfId="22" applyNumberFormat="1" applyFont="1" applyFill="1" applyBorder="1" applyAlignment="1" applyProtection="1">
      <alignment horizontal="center" vertical="center"/>
      <protection/>
    </xf>
    <xf numFmtId="165" fontId="1" fillId="2" borderId="80" xfId="22" applyNumberFormat="1" applyFont="1" applyFill="1" applyBorder="1" applyAlignment="1" applyProtection="1">
      <alignment horizontal="center" vertical="center"/>
      <protection/>
    </xf>
    <xf numFmtId="165" fontId="1" fillId="2" borderId="79" xfId="22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85" xfId="0" applyFont="1" applyFill="1" applyBorder="1" applyAlignment="1">
      <alignment horizontal="center" vertical="center"/>
    </xf>
    <xf numFmtId="0" fontId="1" fillId="2" borderId="117" xfId="0" applyFont="1" applyFill="1" applyBorder="1" applyAlignment="1">
      <alignment horizontal="center" vertical="center"/>
    </xf>
    <xf numFmtId="0" fontId="1" fillId="2" borderId="141" xfId="0" applyFont="1" applyFill="1" applyBorder="1" applyAlignment="1">
      <alignment horizontal="center" vertical="center"/>
    </xf>
    <xf numFmtId="165" fontId="1" fillId="0" borderId="0" xfId="23" applyFont="1" applyAlignment="1">
      <alignment horizontal="center"/>
      <protection/>
    </xf>
    <xf numFmtId="165" fontId="8" fillId="0" borderId="0" xfId="23" applyNumberFormat="1" applyFont="1" applyAlignment="1" applyProtection="1">
      <alignment horizontal="center"/>
      <protection/>
    </xf>
    <xf numFmtId="165" fontId="1" fillId="0" borderId="0" xfId="23" applyNumberFormat="1" applyFont="1" applyAlignment="1" applyProtection="1">
      <alignment horizontal="center"/>
      <protection/>
    </xf>
    <xf numFmtId="165" fontId="1" fillId="0" borderId="0" xfId="23" applyFont="1" applyBorder="1" applyAlignment="1" quotePrefix="1">
      <alignment horizontal="center"/>
      <protection/>
    </xf>
    <xf numFmtId="165" fontId="1" fillId="2" borderId="54" xfId="22" applyNumberFormat="1" applyFont="1" applyFill="1" applyBorder="1" applyAlignment="1" applyProtection="1">
      <alignment horizontal="center" vertical="center"/>
      <protection/>
    </xf>
    <xf numFmtId="165" fontId="1" fillId="2" borderId="52" xfId="22" applyFont="1" applyFill="1" applyBorder="1" applyAlignment="1">
      <alignment horizontal="center" vertical="center"/>
      <protection/>
    </xf>
    <xf numFmtId="0" fontId="1" fillId="2" borderId="117" xfId="0" applyFont="1" applyFill="1" applyBorder="1" applyAlignment="1">
      <alignment horizontal="center"/>
    </xf>
    <xf numFmtId="0" fontId="1" fillId="2" borderId="79" xfId="0" applyFont="1" applyFill="1" applyBorder="1" applyAlignment="1">
      <alignment horizontal="center"/>
    </xf>
    <xf numFmtId="0" fontId="1" fillId="2" borderId="80" xfId="0" applyFont="1" applyFill="1" applyBorder="1" applyAlignment="1">
      <alignment horizontal="center"/>
    </xf>
    <xf numFmtId="0" fontId="1" fillId="2" borderId="76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87" xfId="0" applyFont="1" applyFill="1" applyBorder="1" applyAlignment="1">
      <alignment horizontal="center" vertical="center"/>
    </xf>
    <xf numFmtId="0" fontId="1" fillId="2" borderId="96" xfId="0" applyFont="1" applyFill="1" applyBorder="1" applyAlignment="1">
      <alignment horizontal="center" vertical="center"/>
    </xf>
    <xf numFmtId="0" fontId="1" fillId="2" borderId="142" xfId="0" applyFont="1" applyFill="1" applyBorder="1" applyAlignment="1">
      <alignment horizontal="center"/>
    </xf>
    <xf numFmtId="164" fontId="1" fillId="2" borderId="97" xfId="0" applyNumberFormat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164" fontId="1" fillId="2" borderId="46" xfId="0" applyNumberFormat="1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164" fontId="1" fillId="2" borderId="50" xfId="0" applyNumberFormat="1" applyFont="1" applyFill="1" applyBorder="1" applyAlignment="1">
      <alignment horizontal="center" vertical="center"/>
    </xf>
    <xf numFmtId="0" fontId="2" fillId="2" borderId="9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24" fillId="2" borderId="142" xfId="0" applyNumberFormat="1" applyFont="1" applyFill="1" applyBorder="1" applyAlignment="1">
      <alignment horizontal="center"/>
    </xf>
    <xf numFmtId="164" fontId="24" fillId="2" borderId="79" xfId="0" applyNumberFormat="1" applyFont="1" applyFill="1" applyBorder="1" applyAlignment="1">
      <alignment horizontal="center"/>
    </xf>
    <xf numFmtId="164" fontId="24" fillId="2" borderId="80" xfId="0" applyNumberFormat="1" applyFont="1" applyFill="1" applyBorder="1" applyAlignment="1">
      <alignment horizontal="center"/>
    </xf>
    <xf numFmtId="0" fontId="24" fillId="2" borderId="79" xfId="0" applyFont="1" applyFill="1" applyBorder="1" applyAlignment="1">
      <alignment horizontal="center"/>
    </xf>
    <xf numFmtId="0" fontId="24" fillId="2" borderId="80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/>
    </xf>
    <xf numFmtId="0" fontId="24" fillId="2" borderId="1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1" fontId="24" fillId="2" borderId="76" xfId="0" applyNumberFormat="1" applyFont="1" applyFill="1" applyBorder="1" applyAlignment="1" applyProtection="1">
      <alignment horizontal="center" vertical="center" wrapText="1"/>
      <protection locked="0"/>
    </xf>
    <xf numFmtId="1" fontId="24" fillId="2" borderId="28" xfId="0" applyNumberFormat="1" applyFont="1" applyFill="1" applyBorder="1" applyAlignment="1" applyProtection="1">
      <alignment horizontal="center" vertical="center" wrapText="1"/>
      <protection locked="0"/>
    </xf>
    <xf numFmtId="1" fontId="24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86" xfId="0" applyFont="1" applyFill="1" applyBorder="1" applyAlignment="1" applyProtection="1">
      <alignment horizontal="center" vertical="center" wrapText="1"/>
      <protection locked="0"/>
    </xf>
    <xf numFmtId="0" fontId="24" fillId="2" borderId="45" xfId="0" applyFont="1" applyFill="1" applyBorder="1" applyAlignment="1" applyProtection="1">
      <alignment horizontal="center" vertical="center" wrapText="1"/>
      <protection locked="0"/>
    </xf>
    <xf numFmtId="0" fontId="24" fillId="2" borderId="75" xfId="0" applyFont="1" applyFill="1" applyBorder="1" applyAlignment="1" applyProtection="1">
      <alignment horizontal="center" vertical="center" wrapText="1"/>
      <protection locked="0"/>
    </xf>
    <xf numFmtId="0" fontId="24" fillId="2" borderId="59" xfId="0" applyFont="1" applyFill="1" applyBorder="1" applyAlignment="1">
      <alignment horizontal="center" vertical="center"/>
    </xf>
    <xf numFmtId="0" fontId="24" fillId="2" borderId="77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86" xfId="0" applyFont="1" applyFill="1" applyBorder="1" applyAlignment="1">
      <alignment horizontal="center" vertical="center"/>
    </xf>
    <xf numFmtId="0" fontId="24" fillId="2" borderId="61" xfId="0" applyFont="1" applyFill="1" applyBorder="1" applyAlignment="1">
      <alignment horizontal="center" vertical="center"/>
    </xf>
    <xf numFmtId="0" fontId="24" fillId="2" borderId="75" xfId="0" applyFont="1" applyFill="1" applyBorder="1" applyAlignment="1">
      <alignment horizontal="center" vertical="center"/>
    </xf>
    <xf numFmtId="0" fontId="24" fillId="2" borderId="60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/>
    </xf>
    <xf numFmtId="0" fontId="1" fillId="2" borderId="85" xfId="0" applyFont="1" applyFill="1" applyBorder="1" applyAlignment="1" applyProtection="1">
      <alignment horizontal="center" vertical="center"/>
      <protection/>
    </xf>
    <xf numFmtId="0" fontId="1" fillId="2" borderId="56" xfId="0" applyFont="1" applyFill="1" applyBorder="1" applyAlignment="1" applyProtection="1">
      <alignment horizontal="center" vertical="center"/>
      <protection/>
    </xf>
    <xf numFmtId="0" fontId="2" fillId="2" borderId="54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right"/>
      <protection/>
    </xf>
    <xf numFmtId="0" fontId="24" fillId="2" borderId="142" xfId="0" applyFont="1" applyFill="1" applyBorder="1" applyAlignment="1" applyProtection="1">
      <alignment horizontal="center"/>
      <protection/>
    </xf>
    <xf numFmtId="0" fontId="24" fillId="2" borderId="79" xfId="0" applyFont="1" applyFill="1" applyBorder="1" applyAlignment="1" applyProtection="1">
      <alignment horizontal="center"/>
      <protection/>
    </xf>
    <xf numFmtId="0" fontId="24" fillId="2" borderId="80" xfId="0" applyFont="1" applyFill="1" applyBorder="1" applyAlignment="1" applyProtection="1">
      <alignment horizontal="center"/>
      <protection/>
    </xf>
    <xf numFmtId="0" fontId="11" fillId="2" borderId="142" xfId="0" applyFont="1" applyFill="1" applyBorder="1" applyAlignment="1" applyProtection="1">
      <alignment horizontal="center"/>
      <protection/>
    </xf>
    <xf numFmtId="0" fontId="11" fillId="2" borderId="79" xfId="0" applyFont="1" applyFill="1" applyBorder="1" applyAlignment="1" applyProtection="1">
      <alignment horizontal="center"/>
      <protection/>
    </xf>
    <xf numFmtId="0" fontId="11" fillId="2" borderId="80" xfId="0" applyFont="1" applyFill="1" applyBorder="1" applyAlignment="1" applyProtection="1">
      <alignment horizontal="center"/>
      <protection/>
    </xf>
    <xf numFmtId="0" fontId="11" fillId="2" borderId="79" xfId="0" applyFont="1" applyFill="1" applyBorder="1" applyAlignment="1">
      <alignment horizontal="center"/>
    </xf>
    <xf numFmtId="0" fontId="11" fillId="2" borderId="8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 quotePrefix="1">
      <alignment horizontal="righ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 quotePrefix="1">
      <alignment horizontal="center"/>
    </xf>
    <xf numFmtId="0" fontId="1" fillId="2" borderId="1" xfId="0" applyFont="1" applyFill="1" applyBorder="1" applyAlignment="1">
      <alignment horizontal="center" vertical="center"/>
    </xf>
    <xf numFmtId="166" fontId="18" fillId="0" borderId="0" xfId="0" applyNumberFormat="1" applyFont="1" applyAlignment="1" applyProtection="1">
      <alignment horizontal="center" wrapText="1"/>
      <protection/>
    </xf>
    <xf numFmtId="166" fontId="18" fillId="0" borderId="0" xfId="0" applyNumberFormat="1" applyFont="1" applyAlignment="1" applyProtection="1">
      <alignment horizontal="center"/>
      <protection/>
    </xf>
    <xf numFmtId="0" fontId="2" fillId="2" borderId="59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1" fillId="2" borderId="81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0" fontId="1" fillId="2" borderId="93" xfId="0" applyFont="1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rt62srawan" xfId="21"/>
    <cellStyle name="Normal_bartaman point" xfId="22"/>
    <cellStyle name="Normal_CPI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86</xdr:row>
      <xdr:rowOff>0</xdr:rowOff>
    </xdr:from>
    <xdr:to>
      <xdr:col>5</xdr:col>
      <xdr:colOff>285750</xdr:colOff>
      <xdr:row>86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103536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86</xdr:row>
      <xdr:rowOff>0</xdr:rowOff>
    </xdr:from>
    <xdr:to>
      <xdr:col>5</xdr:col>
      <xdr:colOff>247650</xdr:colOff>
      <xdr:row>86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03536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86</xdr:row>
      <xdr:rowOff>0</xdr:rowOff>
    </xdr:from>
    <xdr:to>
      <xdr:col>5</xdr:col>
      <xdr:colOff>219075</xdr:colOff>
      <xdr:row>86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03536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60</xdr:row>
      <xdr:rowOff>0</xdr:rowOff>
    </xdr:from>
    <xdr:to>
      <xdr:col>5</xdr:col>
      <xdr:colOff>285750</xdr:colOff>
      <xdr:row>60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60</xdr:row>
      <xdr:rowOff>0</xdr:rowOff>
    </xdr:from>
    <xdr:to>
      <xdr:col>5</xdr:col>
      <xdr:colOff>247650</xdr:colOff>
      <xdr:row>60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60</xdr:row>
      <xdr:rowOff>0</xdr:rowOff>
    </xdr:from>
    <xdr:to>
      <xdr:col>5</xdr:col>
      <xdr:colOff>219075</xdr:colOff>
      <xdr:row>60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1150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571500</xdr:colOff>
      <xdr:row>22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876675" y="5067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Bartaman%20Arthik%20Stithi\Bartaman%202064-65\02%20months\02%20month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S"/>
      <sheetName val="M AC"/>
      <sheetName val="A&amp;L of Com"/>
      <sheetName val="Stock mkt indicators"/>
      <sheetName val="Listed co"/>
      <sheetName val="SHARE MKT ACTIVITIES"/>
      <sheetName val="CPI"/>
      <sheetName val="Core CPI"/>
      <sheetName val="CPI YOY"/>
      <sheetName val="WPI"/>
      <sheetName val="WPI YoY"/>
      <sheetName val="NSWI"/>
      <sheetName val="GBO"/>
      <sheetName val="ODD"/>
      <sheetName val="Direction"/>
      <sheetName val="X-IND"/>
      <sheetName val="X-Others"/>
      <sheetName val="M-IND"/>
      <sheetName val="M-Others"/>
      <sheetName val="BOP"/>
      <sheetName val="Reserve"/>
      <sheetName val="Reserve$"/>
      <sheetName val="Ex Rate"/>
    </sheetNames>
    <sheetDataSet>
      <sheetData sheetId="15">
        <row r="5">
          <cell r="B5" t="str">
            <v>2005/06</v>
          </cell>
          <cell r="C5" t="str">
            <v>2006/07P</v>
          </cell>
          <cell r="D5" t="str">
            <v>2007/08P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workbookViewId="0" topLeftCell="A31">
      <selection activeCell="A32" sqref="A32"/>
    </sheetView>
  </sheetViews>
  <sheetFormatPr defaultColWidth="9.140625" defaultRowHeight="12.75"/>
  <cols>
    <col min="1" max="16384" width="9.140625" style="18" customWidth="1"/>
  </cols>
  <sheetData>
    <row r="1" spans="3:4" ht="12.75">
      <c r="C1" s="20"/>
      <c r="D1" s="20"/>
    </row>
    <row r="2" spans="3:4" ht="18.75">
      <c r="C2" s="99"/>
      <c r="D2" s="688" t="s">
        <v>389</v>
      </c>
    </row>
    <row r="3" spans="3:4" ht="15.75">
      <c r="C3" s="100"/>
      <c r="D3" s="689" t="s">
        <v>858</v>
      </c>
    </row>
    <row r="4" spans="3:4" ht="15.75">
      <c r="C4" s="20"/>
      <c r="D4" s="690"/>
    </row>
    <row r="5" spans="2:5" ht="15.75">
      <c r="B5" s="1145" t="s">
        <v>390</v>
      </c>
      <c r="C5" s="1145"/>
      <c r="D5" s="1145"/>
      <c r="E5" s="1145"/>
    </row>
    <row r="6" spans="2:5" ht="15.75">
      <c r="B6" s="393"/>
      <c r="C6" s="393"/>
      <c r="D6" s="393"/>
      <c r="E6" s="393"/>
    </row>
    <row r="7" spans="1:7" ht="15">
      <c r="A7" s="691">
        <v>1</v>
      </c>
      <c r="B7" s="178" t="s">
        <v>391</v>
      </c>
      <c r="C7" s="178"/>
      <c r="D7" s="178"/>
      <c r="E7" s="178"/>
      <c r="F7" s="692"/>
      <c r="G7" s="692"/>
    </row>
    <row r="8" spans="1:7" ht="15">
      <c r="A8" s="691">
        <v>2</v>
      </c>
      <c r="B8" s="178" t="s">
        <v>392</v>
      </c>
      <c r="C8" s="178"/>
      <c r="D8" s="178"/>
      <c r="E8" s="178"/>
      <c r="F8" s="692"/>
      <c r="G8" s="692"/>
    </row>
    <row r="9" spans="1:7" ht="15">
      <c r="A9" s="691">
        <v>3</v>
      </c>
      <c r="B9" s="178" t="s">
        <v>616</v>
      </c>
      <c r="C9" s="178"/>
      <c r="D9" s="178"/>
      <c r="E9" s="178"/>
      <c r="F9" s="692"/>
      <c r="G9" s="692"/>
    </row>
    <row r="10" spans="1:7" ht="15">
      <c r="A10" s="691">
        <v>4</v>
      </c>
      <c r="B10" s="178" t="s">
        <v>393</v>
      </c>
      <c r="C10" s="178"/>
      <c r="D10" s="178"/>
      <c r="E10" s="178"/>
      <c r="F10" s="692"/>
      <c r="G10" s="692"/>
    </row>
    <row r="11" spans="1:7" ht="15">
      <c r="A11" s="691">
        <v>5</v>
      </c>
      <c r="B11" s="178" t="s">
        <v>562</v>
      </c>
      <c r="C11" s="178"/>
      <c r="D11" s="178"/>
      <c r="E11" s="178"/>
      <c r="G11" s="178"/>
    </row>
    <row r="12" spans="1:8" ht="15">
      <c r="A12" s="691">
        <v>6</v>
      </c>
      <c r="B12" s="178" t="s">
        <v>563</v>
      </c>
      <c r="C12" s="178"/>
      <c r="D12" s="178"/>
      <c r="E12" s="178"/>
      <c r="F12" s="692"/>
      <c r="G12" s="692"/>
      <c r="H12" s="692"/>
    </row>
    <row r="13" spans="1:7" ht="15">
      <c r="A13" s="691">
        <v>7</v>
      </c>
      <c r="B13" s="178" t="s">
        <v>579</v>
      </c>
      <c r="C13" s="178"/>
      <c r="D13" s="178"/>
      <c r="E13" s="178"/>
      <c r="F13" s="692"/>
      <c r="G13" s="692"/>
    </row>
    <row r="14" spans="1:7" ht="15">
      <c r="A14" s="691">
        <v>8</v>
      </c>
      <c r="B14" s="178" t="s">
        <v>581</v>
      </c>
      <c r="C14" s="178"/>
      <c r="D14" s="178"/>
      <c r="E14" s="178"/>
      <c r="F14" s="692"/>
      <c r="G14" s="692"/>
    </row>
    <row r="15" spans="1:7" ht="15">
      <c r="A15" s="691">
        <v>9</v>
      </c>
      <c r="B15" s="178" t="s">
        <v>394</v>
      </c>
      <c r="C15" s="178"/>
      <c r="D15" s="178"/>
      <c r="E15" s="178"/>
      <c r="F15" s="692"/>
      <c r="G15" s="692"/>
    </row>
    <row r="16" spans="1:7" ht="15">
      <c r="A16" s="691">
        <v>10</v>
      </c>
      <c r="B16" s="178" t="s">
        <v>395</v>
      </c>
      <c r="C16" s="178"/>
      <c r="D16" s="178"/>
      <c r="E16" s="178"/>
      <c r="F16" s="692"/>
      <c r="G16" s="692"/>
    </row>
    <row r="17" spans="1:7" ht="15">
      <c r="A17" s="691">
        <v>11</v>
      </c>
      <c r="B17" s="178" t="s">
        <v>396</v>
      </c>
      <c r="C17" s="178"/>
      <c r="D17" s="178"/>
      <c r="E17" s="178"/>
      <c r="F17" s="692"/>
      <c r="G17" s="692"/>
    </row>
    <row r="18" spans="1:7" ht="15">
      <c r="A18" s="691">
        <v>12</v>
      </c>
      <c r="B18" s="178" t="s">
        <v>216</v>
      </c>
      <c r="C18" s="178"/>
      <c r="D18" s="178"/>
      <c r="E18" s="178"/>
      <c r="F18" s="692"/>
      <c r="G18" s="692"/>
    </row>
    <row r="19" spans="1:7" ht="15">
      <c r="A19" s="691">
        <v>13</v>
      </c>
      <c r="B19" s="178" t="s">
        <v>397</v>
      </c>
      <c r="C19" s="178"/>
      <c r="D19" s="178"/>
      <c r="E19" s="178"/>
      <c r="F19" s="692"/>
      <c r="G19" s="692"/>
    </row>
    <row r="20" spans="1:7" ht="15">
      <c r="A20" s="691">
        <v>14</v>
      </c>
      <c r="B20" s="178" t="s">
        <v>262</v>
      </c>
      <c r="C20" s="178"/>
      <c r="D20" s="178"/>
      <c r="E20" s="178"/>
      <c r="F20" s="692"/>
      <c r="G20" s="692"/>
    </row>
    <row r="21" spans="1:7" ht="15">
      <c r="A21" s="691">
        <v>15</v>
      </c>
      <c r="B21" s="178" t="s">
        <v>398</v>
      </c>
      <c r="C21" s="178"/>
      <c r="D21" s="178"/>
      <c r="E21" s="178"/>
      <c r="F21" s="692"/>
      <c r="G21" s="692"/>
    </row>
    <row r="22" spans="1:7" ht="15">
      <c r="A22" s="691">
        <v>16</v>
      </c>
      <c r="B22" s="178" t="s">
        <v>582</v>
      </c>
      <c r="C22" s="178"/>
      <c r="D22" s="178"/>
      <c r="E22" s="178"/>
      <c r="F22" s="692"/>
      <c r="G22" s="692"/>
    </row>
    <row r="23" spans="1:7" ht="15">
      <c r="A23" s="691">
        <v>17</v>
      </c>
      <c r="B23" s="178" t="s">
        <v>399</v>
      </c>
      <c r="C23" s="178"/>
      <c r="D23" s="178"/>
      <c r="E23" s="178"/>
      <c r="F23" s="692"/>
      <c r="G23" s="692"/>
    </row>
    <row r="24" spans="1:7" ht="15">
      <c r="A24" s="691">
        <v>18</v>
      </c>
      <c r="B24" s="178" t="s">
        <v>835</v>
      </c>
      <c r="C24" s="178"/>
      <c r="D24" s="178"/>
      <c r="E24" s="178"/>
      <c r="F24" s="692"/>
      <c r="G24" s="692"/>
    </row>
    <row r="25" spans="1:7" ht="15">
      <c r="A25" s="691">
        <v>19</v>
      </c>
      <c r="B25" s="178" t="s">
        <v>836</v>
      </c>
      <c r="C25" s="178"/>
      <c r="D25" s="178"/>
      <c r="E25" s="178"/>
      <c r="F25" s="692"/>
      <c r="G25" s="692"/>
    </row>
    <row r="26" spans="1:7" ht="15">
      <c r="A26" s="691">
        <v>20</v>
      </c>
      <c r="B26" s="178" t="s">
        <v>837</v>
      </c>
      <c r="C26" s="178"/>
      <c r="D26" s="178"/>
      <c r="E26" s="178"/>
      <c r="F26" s="692"/>
      <c r="G26" s="692"/>
    </row>
    <row r="27" spans="1:7" ht="15">
      <c r="A27" s="691">
        <v>21</v>
      </c>
      <c r="B27" s="178" t="s">
        <v>838</v>
      </c>
      <c r="C27" s="178"/>
      <c r="D27" s="178"/>
      <c r="E27" s="178"/>
      <c r="F27" s="692"/>
      <c r="G27" s="692"/>
    </row>
    <row r="28" spans="1:7" ht="15">
      <c r="A28" s="691">
        <v>22</v>
      </c>
      <c r="B28" s="178" t="s">
        <v>400</v>
      </c>
      <c r="C28" s="178"/>
      <c r="D28" s="178"/>
      <c r="E28" s="178"/>
      <c r="F28" s="692"/>
      <c r="G28" s="692"/>
    </row>
    <row r="29" spans="1:7" ht="15">
      <c r="A29" s="691">
        <v>23</v>
      </c>
      <c r="B29" s="178" t="s">
        <v>611</v>
      </c>
      <c r="C29" s="178"/>
      <c r="D29" s="178"/>
      <c r="E29" s="178"/>
      <c r="F29" s="692"/>
      <c r="G29" s="692"/>
    </row>
    <row r="30" spans="1:7" ht="15">
      <c r="A30" s="691">
        <v>24</v>
      </c>
      <c r="B30" s="693" t="s">
        <v>463</v>
      </c>
      <c r="C30" s="178"/>
      <c r="D30" s="178"/>
      <c r="E30" s="178"/>
      <c r="F30" s="692"/>
      <c r="G30" s="692"/>
    </row>
    <row r="31" spans="1:5" ht="15">
      <c r="A31" s="691">
        <v>25</v>
      </c>
      <c r="B31" s="693" t="s">
        <v>462</v>
      </c>
      <c r="C31" s="20"/>
      <c r="D31" s="20"/>
      <c r="E31" s="20"/>
    </row>
    <row r="32" spans="1:5" ht="12.75">
      <c r="A32" s="20"/>
      <c r="B32" s="20"/>
      <c r="C32" s="20"/>
      <c r="D32" s="20"/>
      <c r="E32" s="20"/>
    </row>
    <row r="33" spans="1:5" ht="12.75">
      <c r="A33" s="20"/>
      <c r="B33" s="20"/>
      <c r="C33" s="20"/>
      <c r="D33" s="20"/>
      <c r="E33" s="20"/>
    </row>
    <row r="34" spans="1:5" ht="12.75">
      <c r="A34" s="20"/>
      <c r="B34" s="20"/>
      <c r="C34" s="20"/>
      <c r="D34" s="20"/>
      <c r="E34" s="20"/>
    </row>
    <row r="35" spans="1:5" ht="12.75">
      <c r="A35" s="20"/>
      <c r="B35" s="20"/>
      <c r="C35" s="20"/>
      <c r="D35" s="20"/>
      <c r="E35" s="20"/>
    </row>
    <row r="36" spans="1:5" ht="12.75">
      <c r="A36" s="20"/>
      <c r="B36" s="20"/>
      <c r="C36" s="20"/>
      <c r="D36" s="20"/>
      <c r="E36" s="20"/>
    </row>
    <row r="37" spans="1:5" ht="12.75">
      <c r="A37" s="20"/>
      <c r="B37" s="20"/>
      <c r="C37" s="20"/>
      <c r="D37" s="20"/>
      <c r="E37" s="20"/>
    </row>
    <row r="38" spans="1:5" ht="12.75">
      <c r="A38" s="20"/>
      <c r="B38" s="20"/>
      <c r="C38" s="20"/>
      <c r="D38" s="20"/>
      <c r="E38" s="20"/>
    </row>
    <row r="39" spans="1:5" ht="12.75">
      <c r="A39" s="20"/>
      <c r="B39" s="20"/>
      <c r="C39" s="20"/>
      <c r="D39" s="20"/>
      <c r="E39" s="20"/>
    </row>
    <row r="40" spans="1:5" ht="12.75">
      <c r="A40" s="20"/>
      <c r="B40" s="20"/>
      <c r="C40" s="20"/>
      <c r="D40" s="20"/>
      <c r="E40" s="20"/>
    </row>
    <row r="41" spans="1:5" ht="12.75">
      <c r="A41" s="20"/>
      <c r="B41" s="20"/>
      <c r="C41" s="20"/>
      <c r="D41" s="20"/>
      <c r="E41" s="20"/>
    </row>
    <row r="42" spans="1:5" ht="12.75">
      <c r="A42" s="20"/>
      <c r="B42" s="20"/>
      <c r="C42" s="20"/>
      <c r="D42" s="20"/>
      <c r="E42" s="20"/>
    </row>
    <row r="43" spans="1:5" ht="12.75">
      <c r="A43" s="20"/>
      <c r="B43" s="20"/>
      <c r="C43" s="20"/>
      <c r="D43" s="20"/>
      <c r="E43" s="20"/>
    </row>
    <row r="44" spans="1:5" ht="12.75">
      <c r="A44" s="20"/>
      <c r="B44" s="20"/>
      <c r="C44" s="20"/>
      <c r="D44" s="20"/>
      <c r="E44" s="20"/>
    </row>
    <row r="45" spans="1:5" ht="12.75">
      <c r="A45" s="20"/>
      <c r="B45" s="20"/>
      <c r="C45" s="20"/>
      <c r="D45" s="20"/>
      <c r="E45" s="20"/>
    </row>
    <row r="46" spans="1:5" ht="12.75">
      <c r="A46" s="20"/>
      <c r="B46" s="20"/>
      <c r="C46" s="20"/>
      <c r="D46" s="20"/>
      <c r="E46" s="20"/>
    </row>
    <row r="47" spans="1:5" ht="12.75">
      <c r="A47" s="20"/>
      <c r="B47" s="20"/>
      <c r="C47" s="20"/>
      <c r="D47" s="20"/>
      <c r="E47" s="20"/>
    </row>
    <row r="48" spans="1:5" ht="12.75">
      <c r="A48" s="20"/>
      <c r="B48" s="20"/>
      <c r="C48" s="20"/>
      <c r="D48" s="20"/>
      <c r="E48" s="20"/>
    </row>
    <row r="49" spans="1:5" ht="12.75">
      <c r="A49" s="20"/>
      <c r="B49" s="20"/>
      <c r="C49" s="20"/>
      <c r="D49" s="20"/>
      <c r="E49" s="20"/>
    </row>
    <row r="50" spans="1:5" ht="12.75">
      <c r="A50" s="20"/>
      <c r="B50" s="20"/>
      <c r="C50" s="20"/>
      <c r="D50" s="20"/>
      <c r="E50" s="20"/>
    </row>
    <row r="51" spans="1:5" ht="12.75">
      <c r="A51" s="20"/>
      <c r="B51" s="20"/>
      <c r="C51" s="20"/>
      <c r="D51" s="20"/>
      <c r="E51" s="20"/>
    </row>
    <row r="52" spans="1:5" ht="12.75">
      <c r="A52" s="20"/>
      <c r="B52" s="20"/>
      <c r="C52" s="20"/>
      <c r="D52" s="20"/>
      <c r="E52" s="20"/>
    </row>
    <row r="53" spans="1:5" ht="12.75">
      <c r="A53" s="20"/>
      <c r="B53" s="20"/>
      <c r="C53" s="20"/>
      <c r="D53" s="20"/>
      <c r="E53" s="20"/>
    </row>
    <row r="54" spans="1:5" ht="12.75">
      <c r="A54" s="20"/>
      <c r="B54" s="20"/>
      <c r="C54" s="20"/>
      <c r="D54" s="20"/>
      <c r="E54" s="20"/>
    </row>
    <row r="55" spans="1:5" ht="12.75">
      <c r="A55" s="20"/>
      <c r="B55" s="20"/>
      <c r="C55" s="20"/>
      <c r="D55" s="20"/>
      <c r="E55" s="20"/>
    </row>
    <row r="56" spans="1:5" ht="12.75">
      <c r="A56" s="20"/>
      <c r="B56" s="20"/>
      <c r="C56" s="20"/>
      <c r="D56" s="20"/>
      <c r="E56" s="20"/>
    </row>
    <row r="57" spans="1:5" ht="12.75">
      <c r="A57" s="20"/>
      <c r="B57" s="20"/>
      <c r="C57" s="20"/>
      <c r="D57" s="20"/>
      <c r="E57" s="20"/>
    </row>
    <row r="58" spans="1:5" ht="12.75">
      <c r="A58" s="20"/>
      <c r="B58" s="20"/>
      <c r="C58" s="20"/>
      <c r="D58" s="20"/>
      <c r="E58" s="20"/>
    </row>
    <row r="59" spans="1:5" ht="12.75">
      <c r="A59" s="20"/>
      <c r="B59" s="20"/>
      <c r="C59" s="20"/>
      <c r="D59" s="20"/>
      <c r="E59" s="20"/>
    </row>
    <row r="60" spans="1:5" ht="12.75">
      <c r="A60" s="20"/>
      <c r="B60" s="20"/>
      <c r="C60" s="20"/>
      <c r="D60" s="20"/>
      <c r="E60" s="20"/>
    </row>
    <row r="61" spans="1:5" ht="12.75">
      <c r="A61" s="20"/>
      <c r="B61" s="20"/>
      <c r="C61" s="20"/>
      <c r="D61" s="20"/>
      <c r="E61" s="20"/>
    </row>
    <row r="62" spans="1:5" ht="12.75">
      <c r="A62" s="20"/>
      <c r="B62" s="20"/>
      <c r="C62" s="20"/>
      <c r="D62" s="20"/>
      <c r="E62" s="20"/>
    </row>
    <row r="63" spans="1:5" ht="12.75">
      <c r="A63" s="20"/>
      <c r="B63" s="20"/>
      <c r="C63" s="20"/>
      <c r="D63" s="20"/>
      <c r="E63" s="20"/>
    </row>
    <row r="64" spans="1:5" ht="12.75">
      <c r="A64" s="20"/>
      <c r="B64" s="20"/>
      <c r="C64" s="20"/>
      <c r="D64" s="20"/>
      <c r="E64" s="20"/>
    </row>
    <row r="65" spans="1:5" ht="12.75">
      <c r="A65" s="20"/>
      <c r="B65" s="20"/>
      <c r="C65" s="20"/>
      <c r="D65" s="20"/>
      <c r="E65" s="20"/>
    </row>
    <row r="66" spans="1:5" ht="12.75">
      <c r="A66" s="20"/>
      <c r="B66" s="20"/>
      <c r="C66" s="20"/>
      <c r="D66" s="20"/>
      <c r="E66" s="20"/>
    </row>
    <row r="67" spans="1:5" ht="12.75">
      <c r="A67" s="20"/>
      <c r="B67" s="20"/>
      <c r="C67" s="20"/>
      <c r="D67" s="20"/>
      <c r="E67" s="20"/>
    </row>
    <row r="68" spans="1:5" ht="12.75">
      <c r="A68" s="20"/>
      <c r="B68" s="20"/>
      <c r="C68" s="20"/>
      <c r="D68" s="20"/>
      <c r="E68" s="20"/>
    </row>
    <row r="69" spans="1:5" ht="12.75">
      <c r="A69" s="20"/>
      <c r="B69" s="20"/>
      <c r="C69" s="20"/>
      <c r="D69" s="20"/>
      <c r="E69" s="20"/>
    </row>
    <row r="70" spans="1:5" ht="12.75">
      <c r="A70" s="20"/>
      <c r="B70" s="20"/>
      <c r="C70" s="20"/>
      <c r="D70" s="20"/>
      <c r="E70" s="20"/>
    </row>
    <row r="71" spans="1:5" ht="12.75">
      <c r="A71" s="20"/>
      <c r="B71" s="20"/>
      <c r="C71" s="20"/>
      <c r="D71" s="20"/>
      <c r="E71" s="20"/>
    </row>
    <row r="72" spans="1:5" ht="12.75">
      <c r="A72" s="20"/>
      <c r="B72" s="20"/>
      <c r="C72" s="20"/>
      <c r="D72" s="20"/>
      <c r="E72" s="20"/>
    </row>
    <row r="73" spans="1:5" ht="12.75">
      <c r="A73" s="20"/>
      <c r="B73" s="20"/>
      <c r="C73" s="20"/>
      <c r="D73" s="20"/>
      <c r="E73" s="20"/>
    </row>
    <row r="74" spans="1:5" ht="12.75">
      <c r="A74" s="20"/>
      <c r="B74" s="20"/>
      <c r="C74" s="20"/>
      <c r="D74" s="20"/>
      <c r="E74" s="20"/>
    </row>
    <row r="75" spans="1:5" ht="12.75">
      <c r="A75" s="20"/>
      <c r="B75" s="20"/>
      <c r="C75" s="20"/>
      <c r="D75" s="20"/>
      <c r="E75" s="20"/>
    </row>
    <row r="76" spans="1:5" ht="12.75">
      <c r="A76" s="20"/>
      <c r="B76" s="20"/>
      <c r="C76" s="20"/>
      <c r="D76" s="20"/>
      <c r="E76" s="20"/>
    </row>
    <row r="77" spans="1:5" ht="12.75">
      <c r="A77" s="20"/>
      <c r="B77" s="20"/>
      <c r="C77" s="20"/>
      <c r="D77" s="20"/>
      <c r="E77" s="20"/>
    </row>
    <row r="78" spans="1:5" ht="12.75">
      <c r="A78" s="20"/>
      <c r="B78" s="20"/>
      <c r="C78" s="20"/>
      <c r="D78" s="20"/>
      <c r="E78" s="20"/>
    </row>
    <row r="79" spans="1:5" ht="12.75">
      <c r="A79" s="20"/>
      <c r="B79" s="20"/>
      <c r="C79" s="20"/>
      <c r="D79" s="20"/>
      <c r="E79" s="20"/>
    </row>
    <row r="80" spans="1:5" ht="12.75">
      <c r="A80" s="20"/>
      <c r="B80" s="20"/>
      <c r="C80" s="20"/>
      <c r="D80" s="20"/>
      <c r="E80" s="20"/>
    </row>
    <row r="81" spans="1:5" ht="12.75">
      <c r="A81" s="20"/>
      <c r="B81" s="20"/>
      <c r="C81" s="20"/>
      <c r="D81" s="20"/>
      <c r="E81" s="20"/>
    </row>
    <row r="82" spans="1:5" ht="12.75">
      <c r="A82" s="20"/>
      <c r="B82" s="20"/>
      <c r="C82" s="20"/>
      <c r="D82" s="20"/>
      <c r="E82" s="20"/>
    </row>
    <row r="83" spans="1:5" ht="12.75">
      <c r="A83" s="20"/>
      <c r="B83" s="20"/>
      <c r="C83" s="20"/>
      <c r="D83" s="20"/>
      <c r="E83" s="20"/>
    </row>
    <row r="84" spans="1:5" ht="12.75">
      <c r="A84" s="20"/>
      <c r="B84" s="20"/>
      <c r="C84" s="20"/>
      <c r="D84" s="20"/>
      <c r="E84" s="20"/>
    </row>
    <row r="85" spans="1:5" ht="12.75">
      <c r="A85" s="20"/>
      <c r="B85" s="20"/>
      <c r="C85" s="20"/>
      <c r="D85" s="20"/>
      <c r="E85" s="20"/>
    </row>
    <row r="86" spans="1:5" ht="12.75">
      <c r="A86" s="20"/>
      <c r="B86" s="20"/>
      <c r="C86" s="20"/>
      <c r="D86" s="20"/>
      <c r="E86" s="20"/>
    </row>
    <row r="87" spans="1:5" ht="12.75">
      <c r="A87" s="20"/>
      <c r="B87" s="20"/>
      <c r="C87" s="20"/>
      <c r="D87" s="20"/>
      <c r="E87" s="20"/>
    </row>
    <row r="88" spans="1:5" ht="12.75">
      <c r="A88" s="20"/>
      <c r="B88" s="20"/>
      <c r="C88" s="20"/>
      <c r="D88" s="20"/>
      <c r="E88" s="20"/>
    </row>
    <row r="89" spans="1:5" ht="12.75">
      <c r="A89" s="20"/>
      <c r="B89" s="20"/>
      <c r="C89" s="20"/>
      <c r="D89" s="20"/>
      <c r="E89" s="20"/>
    </row>
    <row r="90" spans="1:5" ht="12.75">
      <c r="A90" s="20"/>
      <c r="B90" s="20"/>
      <c r="C90" s="20"/>
      <c r="D90" s="20"/>
      <c r="E90" s="20"/>
    </row>
    <row r="91" spans="1:5" ht="12.75">
      <c r="A91" s="20"/>
      <c r="B91" s="20"/>
      <c r="C91" s="20"/>
      <c r="D91" s="20"/>
      <c r="E91" s="20"/>
    </row>
    <row r="92" spans="1:5" ht="12.75">
      <c r="A92" s="20"/>
      <c r="B92" s="20"/>
      <c r="C92" s="20"/>
      <c r="D92" s="20"/>
      <c r="E92" s="20"/>
    </row>
    <row r="93" spans="1:5" ht="12.75">
      <c r="A93" s="20"/>
      <c r="B93" s="20"/>
      <c r="C93" s="20"/>
      <c r="D93" s="20"/>
      <c r="E93" s="20"/>
    </row>
    <row r="94" spans="1:5" ht="12.75">
      <c r="A94" s="20"/>
      <c r="B94" s="20"/>
      <c r="C94" s="20"/>
      <c r="D94" s="20"/>
      <c r="E94" s="20"/>
    </row>
    <row r="95" spans="1:5" ht="12.75">
      <c r="A95" s="20"/>
      <c r="B95" s="20"/>
      <c r="C95" s="20"/>
      <c r="D95" s="20"/>
      <c r="E95" s="20"/>
    </row>
    <row r="96" spans="1:5" ht="12.75">
      <c r="A96" s="20"/>
      <c r="B96" s="20"/>
      <c r="C96" s="20"/>
      <c r="D96" s="20"/>
      <c r="E96" s="20"/>
    </row>
    <row r="97" spans="1:5" ht="12.75">
      <c r="A97" s="20"/>
      <c r="B97" s="20"/>
      <c r="C97" s="20"/>
      <c r="D97" s="20"/>
      <c r="E97" s="20"/>
    </row>
    <row r="98" spans="1:5" ht="12.75">
      <c r="A98" s="20"/>
      <c r="B98" s="20"/>
      <c r="C98" s="20"/>
      <c r="D98" s="20"/>
      <c r="E98" s="20"/>
    </row>
    <row r="99" spans="1:5" ht="12.75">
      <c r="A99" s="20"/>
      <c r="B99" s="20"/>
      <c r="C99" s="20"/>
      <c r="D99" s="20"/>
      <c r="E99" s="20"/>
    </row>
    <row r="100" spans="1:5" ht="12.75">
      <c r="A100" s="20"/>
      <c r="B100" s="20"/>
      <c r="C100" s="20"/>
      <c r="D100" s="20"/>
      <c r="E100" s="20"/>
    </row>
    <row r="101" spans="1:5" ht="12.75">
      <c r="A101" s="20"/>
      <c r="B101" s="20"/>
      <c r="C101" s="20"/>
      <c r="D101" s="20"/>
      <c r="E101" s="20"/>
    </row>
    <row r="102" spans="1:5" ht="12.75">
      <c r="A102" s="20"/>
      <c r="B102" s="20"/>
      <c r="C102" s="20"/>
      <c r="D102" s="20"/>
      <c r="E102" s="20"/>
    </row>
    <row r="103" spans="1:5" ht="12.75">
      <c r="A103" s="20"/>
      <c r="B103" s="20"/>
      <c r="C103" s="20"/>
      <c r="D103" s="20"/>
      <c r="E103" s="20"/>
    </row>
    <row r="104" spans="1:5" ht="12.75">
      <c r="A104" s="20"/>
      <c r="B104" s="20"/>
      <c r="C104" s="20"/>
      <c r="D104" s="20"/>
      <c r="E104" s="20"/>
    </row>
    <row r="105" spans="1:5" ht="12.75">
      <c r="A105" s="20"/>
      <c r="B105" s="20"/>
      <c r="C105" s="20"/>
      <c r="D105" s="20"/>
      <c r="E105" s="20"/>
    </row>
    <row r="106" spans="1:5" ht="12.75">
      <c r="A106" s="20"/>
      <c r="B106" s="20"/>
      <c r="C106" s="20"/>
      <c r="D106" s="20"/>
      <c r="E106" s="20"/>
    </row>
    <row r="107" spans="1:5" ht="12.75">
      <c r="A107" s="20"/>
      <c r="B107" s="20"/>
      <c r="C107" s="20"/>
      <c r="D107" s="20"/>
      <c r="E107" s="20"/>
    </row>
    <row r="108" spans="1:5" ht="12.75">
      <c r="A108" s="20"/>
      <c r="B108" s="20"/>
      <c r="C108" s="20"/>
      <c r="D108" s="20"/>
      <c r="E108" s="20"/>
    </row>
    <row r="109" spans="1:5" ht="12.75">
      <c r="A109" s="20"/>
      <c r="B109" s="20"/>
      <c r="C109" s="20"/>
      <c r="D109" s="20"/>
      <c r="E109" s="20"/>
    </row>
    <row r="110" spans="1:5" ht="12.75">
      <c r="A110" s="20"/>
      <c r="B110" s="20"/>
      <c r="C110" s="20"/>
      <c r="D110" s="20"/>
      <c r="E110" s="20"/>
    </row>
    <row r="111" spans="1:5" ht="12.75">
      <c r="A111" s="20"/>
      <c r="B111" s="20"/>
      <c r="C111" s="20"/>
      <c r="D111" s="20"/>
      <c r="E111" s="20"/>
    </row>
    <row r="112" spans="1:5" ht="12.75">
      <c r="A112" s="20"/>
      <c r="B112" s="20"/>
      <c r="C112" s="20"/>
      <c r="D112" s="20"/>
      <c r="E112" s="20"/>
    </row>
    <row r="113" spans="1:5" ht="12.75">
      <c r="A113" s="20"/>
      <c r="B113" s="20"/>
      <c r="C113" s="20"/>
      <c r="D113" s="20"/>
      <c r="E113" s="20"/>
    </row>
    <row r="114" spans="1:5" ht="12.75">
      <c r="A114" s="20"/>
      <c r="B114" s="20"/>
      <c r="C114" s="20"/>
      <c r="D114" s="20"/>
      <c r="E114" s="20"/>
    </row>
    <row r="115" spans="1:5" ht="12.75">
      <c r="A115" s="20"/>
      <c r="B115" s="20"/>
      <c r="C115" s="20"/>
      <c r="D115" s="20"/>
      <c r="E115" s="20"/>
    </row>
    <row r="116" spans="1:5" ht="12.75">
      <c r="A116" s="20"/>
      <c r="B116" s="20"/>
      <c r="C116" s="20"/>
      <c r="D116" s="20"/>
      <c r="E116" s="20"/>
    </row>
    <row r="117" spans="1:5" ht="12.75">
      <c r="A117" s="20"/>
      <c r="B117" s="20"/>
      <c r="C117" s="20"/>
      <c r="D117" s="20"/>
      <c r="E117" s="20"/>
    </row>
    <row r="118" spans="1:5" ht="12.75">
      <c r="A118" s="20"/>
      <c r="B118" s="20"/>
      <c r="C118" s="20"/>
      <c r="D118" s="20"/>
      <c r="E118" s="20"/>
    </row>
    <row r="119" spans="1:5" ht="12.75">
      <c r="A119" s="20"/>
      <c r="B119" s="20"/>
      <c r="C119" s="20"/>
      <c r="D119" s="20"/>
      <c r="E119" s="20"/>
    </row>
    <row r="120" spans="1:5" ht="12.75">
      <c r="A120" s="20"/>
      <c r="B120" s="20"/>
      <c r="C120" s="20"/>
      <c r="D120" s="20"/>
      <c r="E120" s="20"/>
    </row>
    <row r="121" spans="1:5" ht="12.75">
      <c r="A121" s="20"/>
      <c r="B121" s="20"/>
      <c r="C121" s="20"/>
      <c r="D121" s="20"/>
      <c r="E121" s="20"/>
    </row>
    <row r="122" spans="1:5" ht="12.75">
      <c r="A122" s="20"/>
      <c r="B122" s="20"/>
      <c r="C122" s="20"/>
      <c r="D122" s="20"/>
      <c r="E122" s="20"/>
    </row>
    <row r="123" spans="1:5" ht="12.75">
      <c r="A123" s="20"/>
      <c r="B123" s="20"/>
      <c r="C123" s="20"/>
      <c r="D123" s="20"/>
      <c r="E123" s="20"/>
    </row>
    <row r="124" spans="1:5" ht="12.75">
      <c r="A124" s="20"/>
      <c r="B124" s="20"/>
      <c r="C124" s="20"/>
      <c r="D124" s="20"/>
      <c r="E124" s="20"/>
    </row>
    <row r="125" spans="1:5" ht="12.75">
      <c r="A125" s="20"/>
      <c r="B125" s="20"/>
      <c r="C125" s="20"/>
      <c r="D125" s="20"/>
      <c r="E125" s="20"/>
    </row>
    <row r="126" spans="1:5" ht="12.75">
      <c r="A126" s="20"/>
      <c r="B126" s="20"/>
      <c r="C126" s="20"/>
      <c r="D126" s="20"/>
      <c r="E126" s="20"/>
    </row>
    <row r="127" spans="1:5" ht="12.75">
      <c r="A127" s="20"/>
      <c r="B127" s="20"/>
      <c r="C127" s="20"/>
      <c r="D127" s="20"/>
      <c r="E127" s="20"/>
    </row>
    <row r="128" spans="1:5" ht="12.75">
      <c r="A128" s="20"/>
      <c r="B128" s="20"/>
      <c r="C128" s="20"/>
      <c r="D128" s="20"/>
      <c r="E128" s="20"/>
    </row>
    <row r="129" spans="1:5" ht="12.75">
      <c r="A129" s="20"/>
      <c r="B129" s="20"/>
      <c r="C129" s="20"/>
      <c r="D129" s="20"/>
      <c r="E129" s="20"/>
    </row>
    <row r="130" spans="1:5" ht="12.75">
      <c r="A130" s="20"/>
      <c r="B130" s="20"/>
      <c r="C130" s="20"/>
      <c r="D130" s="20"/>
      <c r="E130" s="20"/>
    </row>
    <row r="131" spans="1:5" ht="12.75">
      <c r="A131" s="20"/>
      <c r="B131" s="20"/>
      <c r="C131" s="20"/>
      <c r="D131" s="20"/>
      <c r="E131" s="20"/>
    </row>
    <row r="132" spans="1:5" ht="12.75">
      <c r="A132" s="20"/>
      <c r="B132" s="20"/>
      <c r="C132" s="20"/>
      <c r="D132" s="20"/>
      <c r="E132" s="20"/>
    </row>
    <row r="133" spans="1:5" ht="12.75">
      <c r="A133" s="20"/>
      <c r="B133" s="20"/>
      <c r="C133" s="20"/>
      <c r="D133" s="20"/>
      <c r="E133" s="20"/>
    </row>
    <row r="134" spans="1:5" ht="12.75">
      <c r="A134" s="20"/>
      <c r="B134" s="20"/>
      <c r="C134" s="20"/>
      <c r="D134" s="20"/>
      <c r="E134" s="20"/>
    </row>
    <row r="135" spans="1:5" ht="12.75">
      <c r="A135" s="20"/>
      <c r="B135" s="20"/>
      <c r="C135" s="20"/>
      <c r="D135" s="20"/>
      <c r="E135" s="20"/>
    </row>
    <row r="136" spans="1:5" ht="12.75">
      <c r="A136" s="20"/>
      <c r="B136" s="20"/>
      <c r="C136" s="20"/>
      <c r="D136" s="20"/>
      <c r="E136" s="20"/>
    </row>
    <row r="137" spans="1:5" ht="12.75">
      <c r="A137" s="20"/>
      <c r="B137" s="20"/>
      <c r="C137" s="20"/>
      <c r="D137" s="20"/>
      <c r="E137" s="20"/>
    </row>
    <row r="138" spans="1:5" ht="12.75">
      <c r="A138" s="20"/>
      <c r="B138" s="20"/>
      <c r="C138" s="20"/>
      <c r="D138" s="20"/>
      <c r="E138" s="20"/>
    </row>
    <row r="139" spans="1:5" ht="12.75">
      <c r="A139" s="20"/>
      <c r="B139" s="20"/>
      <c r="C139" s="20"/>
      <c r="D139" s="20"/>
      <c r="E139" s="20"/>
    </row>
    <row r="140" spans="1:5" ht="12.75">
      <c r="A140" s="20"/>
      <c r="B140" s="20"/>
      <c r="C140" s="20"/>
      <c r="D140" s="20"/>
      <c r="E140" s="20"/>
    </row>
    <row r="141" spans="1:5" ht="12.75">
      <c r="A141" s="20"/>
      <c r="B141" s="20"/>
      <c r="C141" s="20"/>
      <c r="D141" s="20"/>
      <c r="E141" s="20"/>
    </row>
    <row r="142" spans="1:5" ht="12.75">
      <c r="A142" s="20"/>
      <c r="B142" s="20"/>
      <c r="C142" s="20"/>
      <c r="D142" s="20"/>
      <c r="E142" s="20"/>
    </row>
    <row r="143" spans="1:5" ht="12.75">
      <c r="A143" s="20"/>
      <c r="B143" s="20"/>
      <c r="C143" s="20"/>
      <c r="D143" s="20"/>
      <c r="E143" s="20"/>
    </row>
    <row r="144" spans="1:5" ht="12.75">
      <c r="A144" s="20"/>
      <c r="B144" s="20"/>
      <c r="C144" s="20"/>
      <c r="D144" s="20"/>
      <c r="E144" s="20"/>
    </row>
    <row r="145" spans="1:5" ht="12.75">
      <c r="A145" s="20"/>
      <c r="B145" s="20"/>
      <c r="C145" s="20"/>
      <c r="D145" s="20"/>
      <c r="E145" s="20"/>
    </row>
    <row r="146" spans="1:5" ht="12.75">
      <c r="A146" s="20"/>
      <c r="B146" s="20"/>
      <c r="C146" s="20"/>
      <c r="D146" s="20"/>
      <c r="E146" s="20"/>
    </row>
    <row r="147" spans="1:5" ht="12.75">
      <c r="A147" s="20"/>
      <c r="B147" s="20"/>
      <c r="C147" s="20"/>
      <c r="D147" s="20"/>
      <c r="E147" s="20"/>
    </row>
    <row r="148" spans="1:5" ht="12.75">
      <c r="A148" s="20"/>
      <c r="B148" s="20"/>
      <c r="C148" s="20"/>
      <c r="D148" s="20"/>
      <c r="E148" s="20"/>
    </row>
    <row r="149" spans="1:5" ht="12.75">
      <c r="A149" s="20"/>
      <c r="B149" s="20"/>
      <c r="C149" s="20"/>
      <c r="D149" s="20"/>
      <c r="E149" s="20"/>
    </row>
    <row r="150" spans="1:5" ht="12.75">
      <c r="A150" s="20"/>
      <c r="B150" s="20"/>
      <c r="C150" s="20"/>
      <c r="D150" s="20"/>
      <c r="E150" s="20"/>
    </row>
    <row r="151" spans="1:5" ht="12.75">
      <c r="A151" s="20"/>
      <c r="B151" s="20"/>
      <c r="C151" s="20"/>
      <c r="D151" s="20"/>
      <c r="E151" s="20"/>
    </row>
    <row r="152" spans="1:5" ht="12.75">
      <c r="A152" s="20"/>
      <c r="B152" s="20"/>
      <c r="C152" s="20"/>
      <c r="D152" s="20"/>
      <c r="E152" s="20"/>
    </row>
    <row r="153" spans="1:5" ht="12.75">
      <c r="A153" s="20"/>
      <c r="B153" s="20"/>
      <c r="C153" s="20"/>
      <c r="D153" s="20"/>
      <c r="E153" s="20"/>
    </row>
    <row r="154" spans="1:5" ht="12.75">
      <c r="A154" s="20"/>
      <c r="B154" s="20"/>
      <c r="C154" s="20"/>
      <c r="D154" s="20"/>
      <c r="E154" s="20"/>
    </row>
    <row r="155" spans="1:5" ht="12.75">
      <c r="A155" s="20"/>
      <c r="B155" s="20"/>
      <c r="C155" s="20"/>
      <c r="D155" s="20"/>
      <c r="E155" s="20"/>
    </row>
    <row r="156" spans="1:5" ht="12.75">
      <c r="A156" s="20"/>
      <c r="B156" s="20"/>
      <c r="C156" s="20"/>
      <c r="D156" s="20"/>
      <c r="E156" s="20"/>
    </row>
    <row r="157" spans="1:5" ht="12.75">
      <c r="A157" s="20"/>
      <c r="B157" s="20"/>
      <c r="C157" s="20"/>
      <c r="D157" s="20"/>
      <c r="E157" s="20"/>
    </row>
    <row r="158" spans="1:5" ht="12.75">
      <c r="A158" s="20"/>
      <c r="B158" s="20"/>
      <c r="C158" s="20"/>
      <c r="D158" s="20"/>
      <c r="E158" s="20"/>
    </row>
    <row r="159" spans="1:5" ht="12.75">
      <c r="A159" s="20"/>
      <c r="B159" s="20"/>
      <c r="C159" s="20"/>
      <c r="D159" s="20"/>
      <c r="E159" s="20"/>
    </row>
    <row r="160" spans="1:5" ht="12.75">
      <c r="A160" s="20"/>
      <c r="B160" s="20"/>
      <c r="C160" s="20"/>
      <c r="D160" s="20"/>
      <c r="E160" s="20"/>
    </row>
    <row r="161" spans="1:5" ht="12.75">
      <c r="A161" s="20"/>
      <c r="B161" s="20"/>
      <c r="C161" s="20"/>
      <c r="D161" s="20"/>
      <c r="E161" s="20"/>
    </row>
    <row r="162" spans="1:5" ht="12.75">
      <c r="A162" s="20"/>
      <c r="B162" s="20"/>
      <c r="C162" s="20"/>
      <c r="D162" s="20"/>
      <c r="E162" s="20"/>
    </row>
    <row r="163" spans="1:5" ht="12.75">
      <c r="A163" s="20"/>
      <c r="B163" s="20"/>
      <c r="C163" s="20"/>
      <c r="D163" s="20"/>
      <c r="E163" s="20"/>
    </row>
    <row r="164" spans="1:5" ht="12.75">
      <c r="A164" s="20"/>
      <c r="B164" s="20"/>
      <c r="C164" s="20"/>
      <c r="D164" s="20"/>
      <c r="E164" s="20"/>
    </row>
  </sheetData>
  <mergeCells count="1">
    <mergeCell ref="B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workbookViewId="0" topLeftCell="A3">
      <selection activeCell="I36" sqref="I36"/>
    </sheetView>
  </sheetViews>
  <sheetFormatPr defaultColWidth="9.140625" defaultRowHeight="12.75"/>
  <cols>
    <col min="1" max="1" width="30.28125" style="18" customWidth="1"/>
    <col min="2" max="2" width="7.8515625" style="18" customWidth="1"/>
    <col min="3" max="3" width="7.421875" style="18" bestFit="1" customWidth="1"/>
    <col min="4" max="4" width="8.7109375" style="18" bestFit="1" customWidth="1"/>
    <col min="5" max="5" width="7.421875" style="18" bestFit="1" customWidth="1"/>
    <col min="6" max="6" width="9.140625" style="18" customWidth="1"/>
    <col min="7" max="7" width="8.7109375" style="18" bestFit="1" customWidth="1"/>
    <col min="8" max="8" width="8.8515625" style="18" bestFit="1" customWidth="1"/>
    <col min="9" max="10" width="8.421875" style="18" customWidth="1"/>
    <col min="11" max="11" width="8.28125" style="18" customWidth="1"/>
    <col min="12" max="12" width="8.421875" style="18" customWidth="1"/>
    <col min="13" max="16384" width="9.140625" style="18" customWidth="1"/>
  </cols>
  <sheetData>
    <row r="1" spans="1:12" ht="15.75">
      <c r="A1" s="1144" t="s">
        <v>212</v>
      </c>
      <c r="B1" s="1144"/>
      <c r="C1" s="1144"/>
      <c r="D1" s="1144"/>
      <c r="E1" s="1144"/>
      <c r="F1" s="1144"/>
      <c r="G1" s="1144"/>
      <c r="H1" s="1144"/>
      <c r="I1" s="1144"/>
      <c r="J1" s="1144"/>
      <c r="K1" s="1144"/>
      <c r="L1" s="1144"/>
    </row>
    <row r="2" spans="1:12" ht="15.75">
      <c r="A2" s="152" t="s">
        <v>466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ht="12.75">
      <c r="A3" s="199" t="s">
        <v>102</v>
      </c>
      <c r="B3" s="199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2" ht="12.7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1:12" ht="16.5" thickBot="1">
      <c r="A5" s="843"/>
      <c r="B5" s="201"/>
      <c r="C5" s="202"/>
      <c r="D5" s="202"/>
      <c r="E5" s="24" t="s">
        <v>851</v>
      </c>
      <c r="F5" s="202"/>
      <c r="G5" s="202"/>
      <c r="H5" s="201"/>
      <c r="I5" s="201"/>
      <c r="J5" s="201"/>
      <c r="K5" s="201"/>
      <c r="L5" s="201"/>
    </row>
    <row r="6" spans="1:12" ht="12.75">
      <c r="A6" s="259"/>
      <c r="B6" s="260" t="s">
        <v>103</v>
      </c>
      <c r="C6" s="261" t="s">
        <v>2</v>
      </c>
      <c r="D6" s="1210" t="s">
        <v>3</v>
      </c>
      <c r="E6" s="1211"/>
      <c r="F6" s="1210" t="s">
        <v>529</v>
      </c>
      <c r="G6" s="1209"/>
      <c r="H6" s="1211"/>
      <c r="I6" s="262"/>
      <c r="J6" s="1209" t="s">
        <v>361</v>
      </c>
      <c r="K6" s="1209"/>
      <c r="L6" s="263"/>
    </row>
    <row r="7" spans="1:12" ht="12.75">
      <c r="A7" s="264" t="s">
        <v>568</v>
      </c>
      <c r="B7" s="265" t="s">
        <v>105</v>
      </c>
      <c r="C7" s="960" t="s">
        <v>846</v>
      </c>
      <c r="D7" s="960" t="s">
        <v>614</v>
      </c>
      <c r="E7" s="960" t="s">
        <v>846</v>
      </c>
      <c r="F7" s="960" t="s">
        <v>609</v>
      </c>
      <c r="G7" s="960" t="s">
        <v>614</v>
      </c>
      <c r="H7" s="960" t="s">
        <v>846</v>
      </c>
      <c r="I7" s="266" t="s">
        <v>106</v>
      </c>
      <c r="J7" s="266" t="s">
        <v>106</v>
      </c>
      <c r="K7" s="266" t="s">
        <v>107</v>
      </c>
      <c r="L7" s="267" t="s">
        <v>107</v>
      </c>
    </row>
    <row r="8" spans="1:12" ht="12.75">
      <c r="A8" s="268">
        <v>1</v>
      </c>
      <c r="B8" s="269">
        <v>2</v>
      </c>
      <c r="C8" s="270" t="s">
        <v>108</v>
      </c>
      <c r="D8" s="794">
        <v>4</v>
      </c>
      <c r="E8" s="1117">
        <v>5</v>
      </c>
      <c r="F8" s="1025">
        <v>6</v>
      </c>
      <c r="G8" s="794">
        <v>7</v>
      </c>
      <c r="H8" s="270">
        <v>8</v>
      </c>
      <c r="I8" s="270" t="s">
        <v>109</v>
      </c>
      <c r="J8" s="270" t="s">
        <v>110</v>
      </c>
      <c r="K8" s="270" t="s">
        <v>111</v>
      </c>
      <c r="L8" s="271" t="s">
        <v>112</v>
      </c>
    </row>
    <row r="9" spans="1:12" ht="12.75">
      <c r="A9" s="128"/>
      <c r="B9" s="112"/>
      <c r="C9" s="203"/>
      <c r="D9" s="203"/>
      <c r="E9" s="203"/>
      <c r="F9" s="203"/>
      <c r="G9" s="203"/>
      <c r="H9" s="204"/>
      <c r="I9" s="203"/>
      <c r="J9" s="203"/>
      <c r="K9" s="203"/>
      <c r="L9" s="205"/>
    </row>
    <row r="10" spans="1:12" ht="12.75">
      <c r="A10" s="206" t="s">
        <v>113</v>
      </c>
      <c r="B10" s="207">
        <v>100</v>
      </c>
      <c r="C10" s="208">
        <v>173</v>
      </c>
      <c r="D10" s="208">
        <v>186.9</v>
      </c>
      <c r="E10" s="208">
        <v>185.6</v>
      </c>
      <c r="F10" s="208">
        <v>198.7</v>
      </c>
      <c r="G10" s="208">
        <v>198.7</v>
      </c>
      <c r="H10" s="209">
        <v>196.1</v>
      </c>
      <c r="I10" s="210">
        <v>7.283236994219649</v>
      </c>
      <c r="J10" s="210">
        <v>-0.6955591225254238</v>
      </c>
      <c r="K10" s="210">
        <v>5.65732758620689</v>
      </c>
      <c r="L10" s="211">
        <v>-1.3085052843482572</v>
      </c>
    </row>
    <row r="11" spans="1:12" ht="12.75">
      <c r="A11" s="212"/>
      <c r="B11" s="213"/>
      <c r="C11" s="214"/>
      <c r="D11" s="214"/>
      <c r="E11" s="214"/>
      <c r="F11" s="214"/>
      <c r="G11" s="214"/>
      <c r="H11" s="215"/>
      <c r="I11" s="216"/>
      <c r="J11" s="216"/>
      <c r="K11" s="216"/>
      <c r="L11" s="217"/>
    </row>
    <row r="12" spans="1:12" ht="12.75">
      <c r="A12" s="206" t="s">
        <v>114</v>
      </c>
      <c r="B12" s="207">
        <v>53.2</v>
      </c>
      <c r="C12" s="208">
        <v>166.6</v>
      </c>
      <c r="D12" s="208">
        <v>181.2</v>
      </c>
      <c r="E12" s="208">
        <v>178.7</v>
      </c>
      <c r="F12" s="208">
        <v>199.2</v>
      </c>
      <c r="G12" s="208">
        <v>196.4</v>
      </c>
      <c r="H12" s="209">
        <v>191.4</v>
      </c>
      <c r="I12" s="210">
        <v>7.2629051620648255</v>
      </c>
      <c r="J12" s="210">
        <v>-1.3796909492273812</v>
      </c>
      <c r="K12" s="210">
        <v>7.106883044208189</v>
      </c>
      <c r="L12" s="211">
        <v>-2.5458248472505147</v>
      </c>
    </row>
    <row r="13" spans="1:12" ht="12.75">
      <c r="A13" s="198"/>
      <c r="B13" s="213"/>
      <c r="C13" s="214"/>
      <c r="D13" s="214"/>
      <c r="E13" s="214"/>
      <c r="F13" s="214"/>
      <c r="G13" s="214"/>
      <c r="H13" s="215"/>
      <c r="I13" s="218"/>
      <c r="J13" s="218"/>
      <c r="K13" s="218"/>
      <c r="L13" s="219"/>
    </row>
    <row r="14" spans="1:12" ht="12.75">
      <c r="A14" s="212" t="s">
        <v>115</v>
      </c>
      <c r="B14" s="220">
        <v>18</v>
      </c>
      <c r="C14" s="214">
        <v>165.4</v>
      </c>
      <c r="D14" s="214">
        <v>174</v>
      </c>
      <c r="E14" s="214">
        <v>175</v>
      </c>
      <c r="F14" s="214">
        <v>192.8</v>
      </c>
      <c r="G14" s="214">
        <v>193.8</v>
      </c>
      <c r="H14" s="215">
        <v>193.1</v>
      </c>
      <c r="I14" s="218">
        <v>5.804111245465535</v>
      </c>
      <c r="J14" s="218">
        <v>0.5747126436781684</v>
      </c>
      <c r="K14" s="218">
        <v>10.342857142857142</v>
      </c>
      <c r="L14" s="219">
        <v>-0.3611971104231344</v>
      </c>
    </row>
    <row r="15" spans="1:12" ht="12.75">
      <c r="A15" s="212" t="s">
        <v>116</v>
      </c>
      <c r="B15" s="220" t="s">
        <v>117</v>
      </c>
      <c r="C15" s="214">
        <v>166.4</v>
      </c>
      <c r="D15" s="214">
        <v>167.9</v>
      </c>
      <c r="E15" s="214">
        <v>167.2</v>
      </c>
      <c r="F15" s="214">
        <v>188.8</v>
      </c>
      <c r="G15" s="214">
        <v>189.8</v>
      </c>
      <c r="H15" s="215">
        <v>188.1</v>
      </c>
      <c r="I15" s="218">
        <v>0.4807692307692264</v>
      </c>
      <c r="J15" s="218">
        <v>-0.4169148302561041</v>
      </c>
      <c r="K15" s="218">
        <v>12.5</v>
      </c>
      <c r="L15" s="219">
        <v>-0.8956796628029622</v>
      </c>
    </row>
    <row r="16" spans="1:12" ht="12.75" customHeight="1" hidden="1">
      <c r="A16" s="212" t="s">
        <v>118</v>
      </c>
      <c r="B16" s="221">
        <v>1.79</v>
      </c>
      <c r="C16" s="214">
        <v>180</v>
      </c>
      <c r="D16" s="214">
        <v>228.5</v>
      </c>
      <c r="E16" s="214">
        <v>237.2</v>
      </c>
      <c r="F16" s="214">
        <v>237.7</v>
      </c>
      <c r="G16" s="214">
        <v>239.8</v>
      </c>
      <c r="H16" s="215">
        <v>244.2</v>
      </c>
      <c r="I16" s="218">
        <v>31.77777777777777</v>
      </c>
      <c r="J16" s="218">
        <v>3.807439824945291</v>
      </c>
      <c r="K16" s="218">
        <v>2.9510961214165263</v>
      </c>
      <c r="L16" s="219">
        <v>1.8348623853210881</v>
      </c>
    </row>
    <row r="17" spans="1:12" ht="12.75" customHeight="1" hidden="1">
      <c r="A17" s="212" t="s">
        <v>119</v>
      </c>
      <c r="B17" s="221">
        <v>2.05</v>
      </c>
      <c r="C17" s="214">
        <v>145.7</v>
      </c>
      <c r="D17" s="214">
        <v>167</v>
      </c>
      <c r="E17" s="214">
        <v>168.5</v>
      </c>
      <c r="F17" s="214">
        <v>176.8</v>
      </c>
      <c r="G17" s="214">
        <v>177</v>
      </c>
      <c r="H17" s="215">
        <v>177.9</v>
      </c>
      <c r="I17" s="218">
        <v>15.648592999313678</v>
      </c>
      <c r="J17" s="218">
        <v>0.8982035928143546</v>
      </c>
      <c r="K17" s="218">
        <v>5.578635014836792</v>
      </c>
      <c r="L17" s="219">
        <v>0.5084745762711833</v>
      </c>
    </row>
    <row r="18" spans="1:12" ht="12.75">
      <c r="A18" s="212" t="s">
        <v>120</v>
      </c>
      <c r="B18" s="221">
        <v>2.73</v>
      </c>
      <c r="C18" s="214">
        <v>146.3</v>
      </c>
      <c r="D18" s="214">
        <v>173.9</v>
      </c>
      <c r="E18" s="214">
        <v>173.1</v>
      </c>
      <c r="F18" s="214">
        <v>198.5</v>
      </c>
      <c r="G18" s="214">
        <v>198.4</v>
      </c>
      <c r="H18" s="215">
        <v>198.1</v>
      </c>
      <c r="I18" s="218">
        <v>18.31852358168146</v>
      </c>
      <c r="J18" s="218">
        <v>-0.4600345025877033</v>
      </c>
      <c r="K18" s="218">
        <v>14.442518775274408</v>
      </c>
      <c r="L18" s="219">
        <v>-0.15120967741935942</v>
      </c>
    </row>
    <row r="19" spans="1:12" ht="12.75">
      <c r="A19" s="212" t="s">
        <v>121</v>
      </c>
      <c r="B19" s="221">
        <v>7.89</v>
      </c>
      <c r="C19" s="214">
        <v>158</v>
      </c>
      <c r="D19" s="214">
        <v>195.8</v>
      </c>
      <c r="E19" s="214">
        <v>172.6</v>
      </c>
      <c r="F19" s="214">
        <v>240.4</v>
      </c>
      <c r="G19" s="214">
        <v>214.5</v>
      </c>
      <c r="H19" s="215">
        <v>180.2</v>
      </c>
      <c r="I19" s="218">
        <v>9.240506329113927</v>
      </c>
      <c r="J19" s="218">
        <v>-11.848825331971398</v>
      </c>
      <c r="K19" s="218">
        <v>4.403244495944378</v>
      </c>
      <c r="L19" s="219">
        <v>-15.990675990675996</v>
      </c>
    </row>
    <row r="20" spans="1:12" ht="12.75" customHeight="1" hidden="1">
      <c r="A20" s="212" t="s">
        <v>122</v>
      </c>
      <c r="B20" s="221">
        <v>6.25</v>
      </c>
      <c r="C20" s="214">
        <v>159.5</v>
      </c>
      <c r="D20" s="214">
        <v>203.2</v>
      </c>
      <c r="E20" s="214">
        <v>175.9</v>
      </c>
      <c r="F20" s="214">
        <v>251.7</v>
      </c>
      <c r="G20" s="214">
        <v>223.5</v>
      </c>
      <c r="H20" s="215">
        <v>183.9</v>
      </c>
      <c r="I20" s="218">
        <v>10.282131661442008</v>
      </c>
      <c r="J20" s="218">
        <v>-13.435039370078727</v>
      </c>
      <c r="K20" s="218">
        <v>4.548038658328608</v>
      </c>
      <c r="L20" s="219">
        <v>-17.718120805369125</v>
      </c>
    </row>
    <row r="21" spans="1:12" ht="12.75" customHeight="1" hidden="1">
      <c r="A21" s="212" t="s">
        <v>123</v>
      </c>
      <c r="B21" s="221">
        <v>5.15</v>
      </c>
      <c r="C21" s="214">
        <v>167.2</v>
      </c>
      <c r="D21" s="214">
        <v>209.7</v>
      </c>
      <c r="E21" s="214">
        <v>184.6</v>
      </c>
      <c r="F21" s="214">
        <v>259.6</v>
      </c>
      <c r="G21" s="214">
        <v>233.8</v>
      </c>
      <c r="H21" s="215">
        <v>193.3</v>
      </c>
      <c r="I21" s="218">
        <v>10.406698564593313</v>
      </c>
      <c r="J21" s="218">
        <v>-11.969480209823558</v>
      </c>
      <c r="K21" s="218">
        <v>4.712892741061765</v>
      </c>
      <c r="L21" s="219">
        <v>-17.32249786142002</v>
      </c>
    </row>
    <row r="22" spans="1:12" ht="12.75" customHeight="1" hidden="1">
      <c r="A22" s="212" t="s">
        <v>124</v>
      </c>
      <c r="B22" s="221">
        <v>1.1</v>
      </c>
      <c r="C22" s="214">
        <v>126.2</v>
      </c>
      <c r="D22" s="214">
        <v>190.4</v>
      </c>
      <c r="E22" s="214">
        <v>139.9</v>
      </c>
      <c r="F22" s="214">
        <v>236</v>
      </c>
      <c r="G22" s="214">
        <v>187.9</v>
      </c>
      <c r="H22" s="215">
        <v>144.9</v>
      </c>
      <c r="I22" s="218">
        <v>10.855784469096676</v>
      </c>
      <c r="J22" s="218">
        <v>-26.523109243697476</v>
      </c>
      <c r="K22" s="218">
        <v>3.573981415296629</v>
      </c>
      <c r="L22" s="219">
        <v>-22.884513038850457</v>
      </c>
    </row>
    <row r="23" spans="1:12" ht="12.75" customHeight="1" hidden="1">
      <c r="A23" s="212" t="s">
        <v>125</v>
      </c>
      <c r="B23" s="221">
        <v>1.65</v>
      </c>
      <c r="C23" s="214">
        <v>150.2</v>
      </c>
      <c r="D23" s="214">
        <v>163.2</v>
      </c>
      <c r="E23" s="214">
        <v>158</v>
      </c>
      <c r="F23" s="214">
        <v>192.8</v>
      </c>
      <c r="G23" s="214">
        <v>176.1</v>
      </c>
      <c r="H23" s="215">
        <v>164.1</v>
      </c>
      <c r="I23" s="218">
        <v>5.193075898801595</v>
      </c>
      <c r="J23" s="218">
        <v>-3.1862745098039085</v>
      </c>
      <c r="K23" s="218">
        <v>3.8607594936708836</v>
      </c>
      <c r="L23" s="219">
        <v>-6.814310051107327</v>
      </c>
    </row>
    <row r="24" spans="1:12" ht="12.75" customHeight="1" hidden="1">
      <c r="A24" s="212" t="s">
        <v>126</v>
      </c>
      <c r="B24" s="221">
        <v>1.59</v>
      </c>
      <c r="C24" s="214">
        <v>147.3</v>
      </c>
      <c r="D24" s="214">
        <v>161.9</v>
      </c>
      <c r="E24" s="214">
        <v>156.4</v>
      </c>
      <c r="F24" s="214">
        <v>194</v>
      </c>
      <c r="G24" s="214">
        <v>176.8</v>
      </c>
      <c r="H24" s="215">
        <v>164.4</v>
      </c>
      <c r="I24" s="218">
        <v>6.177868295994557</v>
      </c>
      <c r="J24" s="218">
        <v>-3.397158739962933</v>
      </c>
      <c r="K24" s="218">
        <v>5.115089514066497</v>
      </c>
      <c r="L24" s="219">
        <v>-7.013574660633481</v>
      </c>
    </row>
    <row r="25" spans="1:12" ht="12.75" customHeight="1" hidden="1">
      <c r="A25" s="212" t="s">
        <v>127</v>
      </c>
      <c r="B25" s="213">
        <v>0.05</v>
      </c>
      <c r="C25" s="214">
        <v>217.2</v>
      </c>
      <c r="D25" s="214">
        <v>189.6</v>
      </c>
      <c r="E25" s="214">
        <v>190.2</v>
      </c>
      <c r="F25" s="214">
        <v>155.3</v>
      </c>
      <c r="G25" s="214">
        <v>154.2</v>
      </c>
      <c r="H25" s="215">
        <v>153.5</v>
      </c>
      <c r="I25" s="218">
        <v>-12.430939226519328</v>
      </c>
      <c r="J25" s="218">
        <v>0.31645569620253866</v>
      </c>
      <c r="K25" s="218">
        <v>-19.29547844374342</v>
      </c>
      <c r="L25" s="219">
        <v>-0.45395590142670983</v>
      </c>
    </row>
    <row r="26" spans="1:12" ht="12.75">
      <c r="A26" s="212" t="s">
        <v>128</v>
      </c>
      <c r="B26" s="220">
        <v>1.85</v>
      </c>
      <c r="C26" s="214">
        <v>144.3</v>
      </c>
      <c r="D26" s="214">
        <v>182.8</v>
      </c>
      <c r="E26" s="214">
        <v>186.7</v>
      </c>
      <c r="F26" s="214">
        <v>189.9</v>
      </c>
      <c r="G26" s="214">
        <v>188.8</v>
      </c>
      <c r="H26" s="215">
        <v>186.9</v>
      </c>
      <c r="I26" s="218">
        <v>29.383229383229377</v>
      </c>
      <c r="J26" s="218">
        <v>2.1334792122538175</v>
      </c>
      <c r="K26" s="218">
        <v>0.10712372790572999</v>
      </c>
      <c r="L26" s="219">
        <v>-1.006355932203391</v>
      </c>
    </row>
    <row r="27" spans="1:12" ht="12.75">
      <c r="A27" s="212" t="s">
        <v>129</v>
      </c>
      <c r="B27" s="220">
        <v>5.21</v>
      </c>
      <c r="C27" s="214">
        <v>171</v>
      </c>
      <c r="D27" s="214">
        <v>182.8</v>
      </c>
      <c r="E27" s="214">
        <v>183.3</v>
      </c>
      <c r="F27" s="214">
        <v>193.1</v>
      </c>
      <c r="G27" s="214">
        <v>195.6</v>
      </c>
      <c r="H27" s="215">
        <v>193.9</v>
      </c>
      <c r="I27" s="218">
        <v>7.192982456140356</v>
      </c>
      <c r="J27" s="218">
        <v>0.27352297592997843</v>
      </c>
      <c r="K27" s="218">
        <v>5.782869612656839</v>
      </c>
      <c r="L27" s="219">
        <v>-0.869120654396724</v>
      </c>
    </row>
    <row r="28" spans="1:12" ht="12.75">
      <c r="A28" s="212" t="s">
        <v>130</v>
      </c>
      <c r="B28" s="220">
        <v>4.05</v>
      </c>
      <c r="C28" s="214">
        <v>156.9</v>
      </c>
      <c r="D28" s="214">
        <v>170</v>
      </c>
      <c r="E28" s="214">
        <v>170</v>
      </c>
      <c r="F28" s="214">
        <v>179.8</v>
      </c>
      <c r="G28" s="214">
        <v>179.9</v>
      </c>
      <c r="H28" s="215">
        <v>180.9</v>
      </c>
      <c r="I28" s="218">
        <v>8.349267049075834</v>
      </c>
      <c r="J28" s="218">
        <v>0</v>
      </c>
      <c r="K28" s="218">
        <v>6.411764705882362</v>
      </c>
      <c r="L28" s="219">
        <v>0.5558643690939391</v>
      </c>
    </row>
    <row r="29" spans="1:12" ht="12.75">
      <c r="A29" s="212" t="s">
        <v>131</v>
      </c>
      <c r="B29" s="220">
        <v>3.07</v>
      </c>
      <c r="C29" s="214">
        <v>147</v>
      </c>
      <c r="D29" s="214">
        <v>149.8</v>
      </c>
      <c r="E29" s="214">
        <v>155.1</v>
      </c>
      <c r="F29" s="214">
        <v>169</v>
      </c>
      <c r="G29" s="214">
        <v>172</v>
      </c>
      <c r="H29" s="215">
        <v>174.5</v>
      </c>
      <c r="I29" s="218">
        <v>5.510204081632651</v>
      </c>
      <c r="J29" s="218">
        <v>3.538050734312421</v>
      </c>
      <c r="K29" s="218">
        <v>12.508059316569955</v>
      </c>
      <c r="L29" s="219">
        <v>1.4534883720930196</v>
      </c>
    </row>
    <row r="30" spans="1:12" ht="12.75">
      <c r="A30" s="212" t="s">
        <v>132</v>
      </c>
      <c r="B30" s="220">
        <v>1.21</v>
      </c>
      <c r="C30" s="214">
        <v>162.3</v>
      </c>
      <c r="D30" s="214">
        <v>162.4</v>
      </c>
      <c r="E30" s="214">
        <v>160.8</v>
      </c>
      <c r="F30" s="214">
        <v>133</v>
      </c>
      <c r="G30" s="214">
        <v>133.1</v>
      </c>
      <c r="H30" s="215">
        <v>133.4</v>
      </c>
      <c r="I30" s="218">
        <v>-0.9242144177449205</v>
      </c>
      <c r="J30" s="218">
        <v>-0.9852216748768399</v>
      </c>
      <c r="K30" s="218">
        <v>-17.039800995024876</v>
      </c>
      <c r="L30" s="219">
        <v>0.2253944402704775</v>
      </c>
    </row>
    <row r="31" spans="1:12" ht="12.75">
      <c r="A31" s="212" t="s">
        <v>133</v>
      </c>
      <c r="B31" s="221">
        <v>2.28</v>
      </c>
      <c r="C31" s="214">
        <v>178.4</v>
      </c>
      <c r="D31" s="214">
        <v>189.7</v>
      </c>
      <c r="E31" s="214">
        <v>189.7</v>
      </c>
      <c r="F31" s="214">
        <v>190.5</v>
      </c>
      <c r="G31" s="214">
        <v>191.1</v>
      </c>
      <c r="H31" s="215">
        <v>191</v>
      </c>
      <c r="I31" s="218">
        <v>6.334080717488774</v>
      </c>
      <c r="J31" s="218">
        <v>0</v>
      </c>
      <c r="K31" s="218">
        <v>0.6852925672113912</v>
      </c>
      <c r="L31" s="219">
        <v>-0.05232862375719094</v>
      </c>
    </row>
    <row r="32" spans="1:12" ht="12.75" customHeight="1" hidden="1">
      <c r="A32" s="212" t="s">
        <v>134</v>
      </c>
      <c r="B32" s="221">
        <v>0.75</v>
      </c>
      <c r="C32" s="214">
        <v>141.5</v>
      </c>
      <c r="D32" s="214">
        <v>143</v>
      </c>
      <c r="E32" s="214">
        <v>143.3</v>
      </c>
      <c r="F32" s="214">
        <v>147.3</v>
      </c>
      <c r="G32" s="214">
        <v>147.8</v>
      </c>
      <c r="H32" s="215">
        <v>147.4</v>
      </c>
      <c r="I32" s="218">
        <v>1.2720848056537335</v>
      </c>
      <c r="J32" s="218">
        <v>0.20979020979021357</v>
      </c>
      <c r="K32" s="218">
        <v>2.861130495464053</v>
      </c>
      <c r="L32" s="219">
        <v>-0.2706359945872805</v>
      </c>
    </row>
    <row r="33" spans="1:12" ht="12.75" customHeight="1" hidden="1">
      <c r="A33" s="212" t="s">
        <v>135</v>
      </c>
      <c r="B33" s="221">
        <v>1.53</v>
      </c>
      <c r="C33" s="214">
        <v>193</v>
      </c>
      <c r="D33" s="214">
        <v>208.2</v>
      </c>
      <c r="E33" s="214">
        <v>208.2</v>
      </c>
      <c r="F33" s="214">
        <v>207.5</v>
      </c>
      <c r="G33" s="214">
        <v>208.1</v>
      </c>
      <c r="H33" s="215">
        <v>208.1</v>
      </c>
      <c r="I33" s="218">
        <v>7.875647668393768</v>
      </c>
      <c r="J33" s="218">
        <v>0</v>
      </c>
      <c r="K33" s="218">
        <v>-0.04803073967339344</v>
      </c>
      <c r="L33" s="219">
        <v>0</v>
      </c>
    </row>
    <row r="34" spans="1:12" ht="12.75">
      <c r="A34" s="212" t="s">
        <v>136</v>
      </c>
      <c r="B34" s="221">
        <v>6.91</v>
      </c>
      <c r="C34" s="214">
        <v>203.2</v>
      </c>
      <c r="D34" s="214">
        <v>209</v>
      </c>
      <c r="E34" s="214">
        <v>209.7</v>
      </c>
      <c r="F34" s="214">
        <v>217.3</v>
      </c>
      <c r="G34" s="214">
        <v>218.5</v>
      </c>
      <c r="H34" s="215">
        <v>221.3</v>
      </c>
      <c r="I34" s="218">
        <v>3.198818897637807</v>
      </c>
      <c r="J34" s="218">
        <v>0.3349282296650813</v>
      </c>
      <c r="K34" s="218">
        <v>5.531711969480213</v>
      </c>
      <c r="L34" s="219">
        <v>1.281464530892464</v>
      </c>
    </row>
    <row r="35" spans="1:12" ht="12.75">
      <c r="A35" s="198"/>
      <c r="B35" s="221"/>
      <c r="C35" s="214"/>
      <c r="D35" s="214"/>
      <c r="E35" s="214"/>
      <c r="F35" s="214"/>
      <c r="G35" s="214"/>
      <c r="H35" s="215"/>
      <c r="I35" s="216"/>
      <c r="J35" s="216"/>
      <c r="K35" s="216"/>
      <c r="L35" s="217"/>
    </row>
    <row r="36" spans="1:12" ht="12.75">
      <c r="A36" s="222" t="s">
        <v>137</v>
      </c>
      <c r="B36" s="207">
        <v>46.8</v>
      </c>
      <c r="C36" s="208">
        <v>180.5</v>
      </c>
      <c r="D36" s="208">
        <v>193.4</v>
      </c>
      <c r="E36" s="208">
        <v>193.6</v>
      </c>
      <c r="F36" s="208">
        <v>198.2</v>
      </c>
      <c r="G36" s="208">
        <v>201.4</v>
      </c>
      <c r="H36" s="209">
        <v>201.5</v>
      </c>
      <c r="I36" s="210">
        <v>7.257617728531869</v>
      </c>
      <c r="J36" s="210">
        <v>0.10341261633919885</v>
      </c>
      <c r="K36" s="210">
        <v>4.080578512396698</v>
      </c>
      <c r="L36" s="211">
        <v>0.049652432969210736</v>
      </c>
    </row>
    <row r="37" spans="1:12" ht="12.75">
      <c r="A37" s="198"/>
      <c r="B37" s="220"/>
      <c r="C37" s="214"/>
      <c r="D37" s="214"/>
      <c r="E37" s="214"/>
      <c r="F37" s="214"/>
      <c r="G37" s="214"/>
      <c r="H37" s="215"/>
      <c r="I37" s="218"/>
      <c r="J37" s="218"/>
      <c r="K37" s="218"/>
      <c r="L37" s="219"/>
    </row>
    <row r="38" spans="1:12" ht="12.75">
      <c r="A38" s="212" t="s">
        <v>138</v>
      </c>
      <c r="B38" s="220">
        <v>8.92</v>
      </c>
      <c r="C38" s="214">
        <v>145.4</v>
      </c>
      <c r="D38" s="214">
        <v>148.4</v>
      </c>
      <c r="E38" s="214">
        <v>148.6</v>
      </c>
      <c r="F38" s="214">
        <v>150.9</v>
      </c>
      <c r="G38" s="214">
        <v>151.3</v>
      </c>
      <c r="H38" s="215">
        <v>151.3</v>
      </c>
      <c r="I38" s="218">
        <v>2.2008253094910657</v>
      </c>
      <c r="J38" s="218">
        <v>0.13477088948785365</v>
      </c>
      <c r="K38" s="218">
        <v>1.8169582772543862</v>
      </c>
      <c r="L38" s="219">
        <v>0</v>
      </c>
    </row>
    <row r="39" spans="1:12" ht="12.75">
      <c r="A39" s="212" t="s">
        <v>139</v>
      </c>
      <c r="B39" s="220" t="s">
        <v>140</v>
      </c>
      <c r="C39" s="214">
        <v>133.6</v>
      </c>
      <c r="D39" s="214">
        <v>136.6</v>
      </c>
      <c r="E39" s="214">
        <v>136.6</v>
      </c>
      <c r="F39" s="214">
        <v>135.3</v>
      </c>
      <c r="G39" s="214">
        <v>135.3</v>
      </c>
      <c r="H39" s="215">
        <v>135.3</v>
      </c>
      <c r="I39" s="218">
        <v>2.245508982035929</v>
      </c>
      <c r="J39" s="218">
        <v>0</v>
      </c>
      <c r="K39" s="218">
        <v>-0.9516837481698275</v>
      </c>
      <c r="L39" s="219">
        <v>0</v>
      </c>
    </row>
    <row r="40" spans="1:12" ht="12.75">
      <c r="A40" s="212" t="s">
        <v>141</v>
      </c>
      <c r="B40" s="220" t="s">
        <v>142</v>
      </c>
      <c r="C40" s="214">
        <v>144.9</v>
      </c>
      <c r="D40" s="214">
        <v>147.5</v>
      </c>
      <c r="E40" s="214">
        <v>147.8</v>
      </c>
      <c r="F40" s="214">
        <v>150.4</v>
      </c>
      <c r="G40" s="214">
        <v>150.9</v>
      </c>
      <c r="H40" s="215">
        <v>151</v>
      </c>
      <c r="I40" s="218">
        <v>2.0013802622498247</v>
      </c>
      <c r="J40" s="218">
        <v>0.20338983050847048</v>
      </c>
      <c r="K40" s="218">
        <v>2.1650879566982297</v>
      </c>
      <c r="L40" s="219">
        <v>0.06626905235253844</v>
      </c>
    </row>
    <row r="41" spans="1:12" ht="12.75" customHeight="1" hidden="1">
      <c r="A41" s="212" t="s">
        <v>143</v>
      </c>
      <c r="B41" s="221">
        <v>0.89</v>
      </c>
      <c r="C41" s="214">
        <v>185.4</v>
      </c>
      <c r="D41" s="214">
        <v>190.2</v>
      </c>
      <c r="E41" s="214">
        <v>190.2</v>
      </c>
      <c r="F41" s="214">
        <v>200.4</v>
      </c>
      <c r="G41" s="214">
        <v>200.4</v>
      </c>
      <c r="H41" s="215">
        <v>200.4</v>
      </c>
      <c r="I41" s="218">
        <v>2.5889967637540394</v>
      </c>
      <c r="J41" s="218">
        <v>0</v>
      </c>
      <c r="K41" s="218">
        <v>5.362776025236599</v>
      </c>
      <c r="L41" s="219">
        <v>0</v>
      </c>
    </row>
    <row r="42" spans="1:12" ht="12.75">
      <c r="A42" s="212" t="s">
        <v>144</v>
      </c>
      <c r="B42" s="221">
        <v>2.2</v>
      </c>
      <c r="C42" s="214">
        <v>137.4</v>
      </c>
      <c r="D42" s="214">
        <v>140.6</v>
      </c>
      <c r="E42" s="214">
        <v>140.6</v>
      </c>
      <c r="F42" s="214">
        <v>149.5</v>
      </c>
      <c r="G42" s="214">
        <v>150.7</v>
      </c>
      <c r="H42" s="215">
        <v>150.7</v>
      </c>
      <c r="I42" s="218">
        <v>2.3289665211062527</v>
      </c>
      <c r="J42" s="218">
        <v>0</v>
      </c>
      <c r="K42" s="218">
        <v>7.183499288762448</v>
      </c>
      <c r="L42" s="219">
        <v>0</v>
      </c>
    </row>
    <row r="43" spans="1:12" ht="12.75">
      <c r="A43" s="212" t="s">
        <v>145</v>
      </c>
      <c r="B43" s="221">
        <v>14.87</v>
      </c>
      <c r="C43" s="214">
        <v>194.7</v>
      </c>
      <c r="D43" s="214">
        <v>214.3</v>
      </c>
      <c r="E43" s="214">
        <v>214.5</v>
      </c>
      <c r="F43" s="214">
        <v>218.9</v>
      </c>
      <c r="G43" s="214">
        <v>225.8</v>
      </c>
      <c r="H43" s="215">
        <v>226</v>
      </c>
      <c r="I43" s="218">
        <v>10.169491525423751</v>
      </c>
      <c r="J43" s="218">
        <v>0.09332711152589468</v>
      </c>
      <c r="K43" s="218">
        <v>5.361305361305369</v>
      </c>
      <c r="L43" s="219">
        <v>0.08857395925596734</v>
      </c>
    </row>
    <row r="44" spans="1:12" ht="12.75" customHeight="1" hidden="1">
      <c r="A44" s="212" t="s">
        <v>146</v>
      </c>
      <c r="B44" s="221">
        <v>3.5</v>
      </c>
      <c r="C44" s="214">
        <v>141.1</v>
      </c>
      <c r="D44" s="214">
        <v>148.1</v>
      </c>
      <c r="E44" s="214">
        <v>148.1</v>
      </c>
      <c r="F44" s="214">
        <v>152.7</v>
      </c>
      <c r="G44" s="214">
        <v>154.3</v>
      </c>
      <c r="H44" s="215">
        <v>154.3</v>
      </c>
      <c r="I44" s="218">
        <v>4.9610205527994395</v>
      </c>
      <c r="J44" s="218">
        <v>0</v>
      </c>
      <c r="K44" s="218">
        <v>4.186360567184352</v>
      </c>
      <c r="L44" s="219">
        <v>0</v>
      </c>
    </row>
    <row r="45" spans="1:12" ht="12.75" customHeight="1" hidden="1">
      <c r="A45" s="212" t="s">
        <v>147</v>
      </c>
      <c r="B45" s="221">
        <v>4.19</v>
      </c>
      <c r="C45" s="214">
        <v>154.9</v>
      </c>
      <c r="D45" s="214">
        <v>161.8</v>
      </c>
      <c r="E45" s="214">
        <v>161.8</v>
      </c>
      <c r="F45" s="214">
        <v>168.5</v>
      </c>
      <c r="G45" s="214">
        <v>168.5</v>
      </c>
      <c r="H45" s="215">
        <v>168.5</v>
      </c>
      <c r="I45" s="218">
        <v>4.454486765655275</v>
      </c>
      <c r="J45" s="218">
        <v>0</v>
      </c>
      <c r="K45" s="218">
        <v>4.140914709517915</v>
      </c>
      <c r="L45" s="219">
        <v>0</v>
      </c>
    </row>
    <row r="46" spans="1:12" ht="12.75" customHeight="1" hidden="1">
      <c r="A46" s="212" t="s">
        <v>148</v>
      </c>
      <c r="B46" s="221">
        <v>1.26</v>
      </c>
      <c r="C46" s="214">
        <v>144.9</v>
      </c>
      <c r="D46" s="214">
        <v>158.8</v>
      </c>
      <c r="E46" s="214">
        <v>159.1</v>
      </c>
      <c r="F46" s="214">
        <v>164.1</v>
      </c>
      <c r="G46" s="214">
        <v>166.1</v>
      </c>
      <c r="H46" s="215">
        <v>166.8</v>
      </c>
      <c r="I46" s="218">
        <v>9.799861973775009</v>
      </c>
      <c r="J46" s="218">
        <v>0.18891687657429657</v>
      </c>
      <c r="K46" s="218">
        <v>4.839723444374627</v>
      </c>
      <c r="L46" s="219">
        <v>0.42143287176401145</v>
      </c>
    </row>
    <row r="47" spans="1:12" ht="12.75">
      <c r="A47" s="212" t="s">
        <v>149</v>
      </c>
      <c r="B47" s="220" t="s">
        <v>150</v>
      </c>
      <c r="C47" s="214">
        <v>264.7</v>
      </c>
      <c r="D47" s="214">
        <v>301.2</v>
      </c>
      <c r="E47" s="214">
        <v>301.6</v>
      </c>
      <c r="F47" s="214">
        <v>304.5</v>
      </c>
      <c r="G47" s="214">
        <v>320.3</v>
      </c>
      <c r="H47" s="215">
        <v>320.7</v>
      </c>
      <c r="I47" s="218">
        <v>13.940309784661892</v>
      </c>
      <c r="J47" s="218">
        <v>0.132802124834015</v>
      </c>
      <c r="K47" s="218">
        <v>6.332891246684341</v>
      </c>
      <c r="L47" s="219">
        <v>0.12488292226038311</v>
      </c>
    </row>
    <row r="48" spans="1:12" ht="12.75">
      <c r="A48" s="212" t="s">
        <v>151</v>
      </c>
      <c r="B48" s="221">
        <v>4.03</v>
      </c>
      <c r="C48" s="214">
        <v>218.4</v>
      </c>
      <c r="D48" s="214">
        <v>254.7</v>
      </c>
      <c r="E48" s="214">
        <v>254.7</v>
      </c>
      <c r="F48" s="214">
        <v>253.3</v>
      </c>
      <c r="G48" s="214">
        <v>254.6</v>
      </c>
      <c r="H48" s="215">
        <v>254.6</v>
      </c>
      <c r="I48" s="218">
        <v>16.62087912087911</v>
      </c>
      <c r="J48" s="218">
        <v>0</v>
      </c>
      <c r="K48" s="218">
        <v>-0.03926187671770265</v>
      </c>
      <c r="L48" s="219">
        <v>0</v>
      </c>
    </row>
    <row r="49" spans="1:12" ht="12.75" customHeight="1" hidden="1">
      <c r="A49" s="212" t="s">
        <v>152</v>
      </c>
      <c r="B49" s="221">
        <v>3.61</v>
      </c>
      <c r="C49" s="214">
        <v>229.2</v>
      </c>
      <c r="D49" s="214">
        <v>269.7</v>
      </c>
      <c r="E49" s="214">
        <v>269.7</v>
      </c>
      <c r="F49" s="214">
        <v>268</v>
      </c>
      <c r="G49" s="214">
        <v>269.4</v>
      </c>
      <c r="H49" s="215">
        <v>269.4</v>
      </c>
      <c r="I49" s="218">
        <v>17.670157068062835</v>
      </c>
      <c r="J49" s="218">
        <v>0</v>
      </c>
      <c r="K49" s="218">
        <v>-0.11123470522804269</v>
      </c>
      <c r="L49" s="219">
        <v>0</v>
      </c>
    </row>
    <row r="50" spans="1:12" ht="12.75" customHeight="1" hidden="1">
      <c r="A50" s="212" t="s">
        <v>153</v>
      </c>
      <c r="B50" s="221">
        <v>2.54</v>
      </c>
      <c r="C50" s="214">
        <v>246.4</v>
      </c>
      <c r="D50" s="214">
        <v>301.7</v>
      </c>
      <c r="E50" s="214">
        <v>301.7</v>
      </c>
      <c r="F50" s="214">
        <v>300.8</v>
      </c>
      <c r="G50" s="214">
        <v>300.8</v>
      </c>
      <c r="H50" s="215">
        <v>300.8</v>
      </c>
      <c r="I50" s="218">
        <v>22.443181818181813</v>
      </c>
      <c r="J50" s="218">
        <v>0</v>
      </c>
      <c r="K50" s="218">
        <v>-0.2983095790520309</v>
      </c>
      <c r="L50" s="219">
        <v>0</v>
      </c>
    </row>
    <row r="51" spans="1:12" ht="12.75" customHeight="1" hidden="1">
      <c r="A51" s="212" t="s">
        <v>154</v>
      </c>
      <c r="B51" s="221">
        <v>1.07</v>
      </c>
      <c r="C51" s="214">
        <v>185.2</v>
      </c>
      <c r="D51" s="214">
        <v>185</v>
      </c>
      <c r="E51" s="214">
        <v>185</v>
      </c>
      <c r="F51" s="214">
        <v>183</v>
      </c>
      <c r="G51" s="214">
        <v>187.8</v>
      </c>
      <c r="H51" s="215">
        <v>187.8</v>
      </c>
      <c r="I51" s="218">
        <v>-0.10799136069114468</v>
      </c>
      <c r="J51" s="218">
        <v>0</v>
      </c>
      <c r="K51" s="218">
        <v>1.5135135135135158</v>
      </c>
      <c r="L51" s="219">
        <v>0</v>
      </c>
    </row>
    <row r="52" spans="1:12" ht="12.75" customHeight="1" hidden="1">
      <c r="A52" s="212" t="s">
        <v>155</v>
      </c>
      <c r="B52" s="221">
        <v>0.42</v>
      </c>
      <c r="C52" s="214">
        <v>126.6</v>
      </c>
      <c r="D52" s="214">
        <v>126.6</v>
      </c>
      <c r="E52" s="214">
        <v>126.6</v>
      </c>
      <c r="F52" s="214">
        <v>126.6</v>
      </c>
      <c r="G52" s="214">
        <v>126.6</v>
      </c>
      <c r="H52" s="215">
        <v>126.6</v>
      </c>
      <c r="I52" s="218">
        <v>0</v>
      </c>
      <c r="J52" s="218">
        <v>0</v>
      </c>
      <c r="K52" s="218">
        <v>0</v>
      </c>
      <c r="L52" s="219">
        <v>0</v>
      </c>
    </row>
    <row r="53" spans="1:12" ht="12.75">
      <c r="A53" s="212" t="s">
        <v>156</v>
      </c>
      <c r="B53" s="221">
        <v>8.03</v>
      </c>
      <c r="C53" s="214">
        <v>175.9</v>
      </c>
      <c r="D53" s="214">
        <v>179.8</v>
      </c>
      <c r="E53" s="214">
        <v>179.8</v>
      </c>
      <c r="F53" s="214">
        <v>186.5</v>
      </c>
      <c r="G53" s="214">
        <v>189</v>
      </c>
      <c r="H53" s="215">
        <v>189</v>
      </c>
      <c r="I53" s="218">
        <v>2.2171688459351913</v>
      </c>
      <c r="J53" s="218">
        <v>0</v>
      </c>
      <c r="K53" s="218">
        <v>5.116796440489438</v>
      </c>
      <c r="L53" s="219">
        <v>0</v>
      </c>
    </row>
    <row r="54" spans="1:12" ht="12.75" customHeight="1" hidden="1">
      <c r="A54" s="212" t="s">
        <v>157</v>
      </c>
      <c r="B54" s="221">
        <v>6.21</v>
      </c>
      <c r="C54" s="214">
        <v>181.4</v>
      </c>
      <c r="D54" s="214">
        <v>185.7</v>
      </c>
      <c r="E54" s="214">
        <v>185.7</v>
      </c>
      <c r="F54" s="214">
        <v>193.1</v>
      </c>
      <c r="G54" s="214">
        <v>196.5</v>
      </c>
      <c r="H54" s="215">
        <v>196.5</v>
      </c>
      <c r="I54" s="218">
        <v>2.370452039691287</v>
      </c>
      <c r="J54" s="218">
        <v>0</v>
      </c>
      <c r="K54" s="218">
        <v>5.8158319870759385</v>
      </c>
      <c r="L54" s="219">
        <v>0</v>
      </c>
    </row>
    <row r="55" spans="1:12" ht="12.75" customHeight="1" hidden="1">
      <c r="A55" s="212" t="s">
        <v>158</v>
      </c>
      <c r="B55" s="221">
        <v>1.82</v>
      </c>
      <c r="C55" s="214">
        <v>156.8</v>
      </c>
      <c r="D55" s="214">
        <v>159</v>
      </c>
      <c r="E55" s="214">
        <v>159</v>
      </c>
      <c r="F55" s="214">
        <v>163</v>
      </c>
      <c r="G55" s="214">
        <v>162.9</v>
      </c>
      <c r="H55" s="215">
        <v>162.9</v>
      </c>
      <c r="I55" s="218">
        <v>1.4030612244897895</v>
      </c>
      <c r="J55" s="218">
        <v>0</v>
      </c>
      <c r="K55" s="218">
        <v>2.4528301886792576</v>
      </c>
      <c r="L55" s="219">
        <v>0</v>
      </c>
    </row>
    <row r="56" spans="1:12" ht="12.75">
      <c r="A56" s="212" t="s">
        <v>159</v>
      </c>
      <c r="B56" s="221">
        <v>7.09</v>
      </c>
      <c r="C56" s="214">
        <v>199.8</v>
      </c>
      <c r="D56" s="214">
        <v>212</v>
      </c>
      <c r="E56" s="214">
        <v>212.2</v>
      </c>
      <c r="F56" s="214">
        <v>219.7</v>
      </c>
      <c r="G56" s="214">
        <v>219.9</v>
      </c>
      <c r="H56" s="215">
        <v>219.9</v>
      </c>
      <c r="I56" s="218">
        <v>6.206206206206204</v>
      </c>
      <c r="J56" s="218">
        <v>0.09433962264151319</v>
      </c>
      <c r="K56" s="218">
        <v>3.6286522148916163</v>
      </c>
      <c r="L56" s="219">
        <v>0</v>
      </c>
    </row>
    <row r="57" spans="1:12" ht="12.75" customHeight="1" hidden="1">
      <c r="A57" s="212" t="s">
        <v>160</v>
      </c>
      <c r="B57" s="221">
        <v>4.78</v>
      </c>
      <c r="C57" s="214">
        <v>221</v>
      </c>
      <c r="D57" s="214">
        <v>236.7</v>
      </c>
      <c r="E57" s="214">
        <v>236.7</v>
      </c>
      <c r="F57" s="214">
        <v>246.6</v>
      </c>
      <c r="G57" s="214">
        <v>246.6</v>
      </c>
      <c r="H57" s="215">
        <v>246.6</v>
      </c>
      <c r="I57" s="218">
        <v>7.104072398190041</v>
      </c>
      <c r="J57" s="218">
        <v>0</v>
      </c>
      <c r="K57" s="218">
        <v>4.182509505703422</v>
      </c>
      <c r="L57" s="219">
        <v>0</v>
      </c>
    </row>
    <row r="58" spans="1:12" ht="12.75" customHeight="1" hidden="1">
      <c r="A58" s="212" t="s">
        <v>161</v>
      </c>
      <c r="B58" s="221">
        <v>1.63</v>
      </c>
      <c r="C58" s="214">
        <v>151.2</v>
      </c>
      <c r="D58" s="214">
        <v>150.1</v>
      </c>
      <c r="E58" s="214">
        <v>150.1</v>
      </c>
      <c r="F58" s="214">
        <v>154.2</v>
      </c>
      <c r="G58" s="214">
        <v>154.2</v>
      </c>
      <c r="H58" s="215">
        <v>154.2</v>
      </c>
      <c r="I58" s="218">
        <v>-0.7275132275132279</v>
      </c>
      <c r="J58" s="218">
        <v>0</v>
      </c>
      <c r="K58" s="218">
        <v>2.731512325116597</v>
      </c>
      <c r="L58" s="219">
        <v>0</v>
      </c>
    </row>
    <row r="59" spans="1:12" ht="12.75" customHeight="1" hidden="1">
      <c r="A59" s="212" t="s">
        <v>162</v>
      </c>
      <c r="B59" s="221">
        <v>0.68</v>
      </c>
      <c r="C59" s="214">
        <v>175</v>
      </c>
      <c r="D59" s="214">
        <v>193</v>
      </c>
      <c r="E59" s="214">
        <v>195.3</v>
      </c>
      <c r="F59" s="214">
        <v>195.7</v>
      </c>
      <c r="G59" s="214">
        <v>197.6</v>
      </c>
      <c r="H59" s="215">
        <v>197.5</v>
      </c>
      <c r="I59" s="218">
        <v>11.6</v>
      </c>
      <c r="J59" s="218">
        <v>1.1917098445595826</v>
      </c>
      <c r="K59" s="218">
        <v>1.1264720942140087</v>
      </c>
      <c r="L59" s="219">
        <v>-0.050607287449395244</v>
      </c>
    </row>
    <row r="60" spans="1:12" ht="12.75">
      <c r="A60" s="223" t="s">
        <v>163</v>
      </c>
      <c r="B60" s="224">
        <v>1.66</v>
      </c>
      <c r="C60" s="225">
        <v>162.7</v>
      </c>
      <c r="D60" s="225">
        <v>173.1</v>
      </c>
      <c r="E60" s="225">
        <v>173.1</v>
      </c>
      <c r="F60" s="225">
        <v>178.2</v>
      </c>
      <c r="G60" s="225">
        <v>186.1</v>
      </c>
      <c r="H60" s="226">
        <v>186.1</v>
      </c>
      <c r="I60" s="227">
        <v>6.392132759680408</v>
      </c>
      <c r="J60" s="227">
        <v>0</v>
      </c>
      <c r="K60" s="227">
        <v>7.510109763142708</v>
      </c>
      <c r="L60" s="228">
        <v>0</v>
      </c>
    </row>
    <row r="61" spans="1:12" ht="12.75">
      <c r="A61" s="229" t="s">
        <v>538</v>
      </c>
      <c r="B61" s="221">
        <v>2.7129871270971364</v>
      </c>
      <c r="C61" s="214">
        <v>379.2</v>
      </c>
      <c r="D61" s="214">
        <v>449</v>
      </c>
      <c r="E61" s="214">
        <v>449</v>
      </c>
      <c r="F61" s="214">
        <v>449.1</v>
      </c>
      <c r="G61" s="214">
        <v>488.2</v>
      </c>
      <c r="H61" s="215">
        <v>488.2</v>
      </c>
      <c r="I61" s="218">
        <v>18.407172995780584</v>
      </c>
      <c r="J61" s="218">
        <v>0</v>
      </c>
      <c r="K61" s="218">
        <v>8.730512249443208</v>
      </c>
      <c r="L61" s="219">
        <v>0</v>
      </c>
    </row>
    <row r="62" spans="1:12" ht="13.5" thickBot="1">
      <c r="A62" s="230" t="s">
        <v>539</v>
      </c>
      <c r="B62" s="231">
        <v>97.28701000738475</v>
      </c>
      <c r="C62" s="232">
        <v>167.4</v>
      </c>
      <c r="D62" s="232">
        <v>179.8</v>
      </c>
      <c r="E62" s="232">
        <v>178.5</v>
      </c>
      <c r="F62" s="232">
        <v>192</v>
      </c>
      <c r="G62" s="232">
        <v>190.9</v>
      </c>
      <c r="H62" s="233">
        <v>188.2</v>
      </c>
      <c r="I62" s="234">
        <v>6.630824372759861</v>
      </c>
      <c r="J62" s="234">
        <v>-0.7230255839822064</v>
      </c>
      <c r="K62" s="234">
        <v>5.434173669467796</v>
      </c>
      <c r="L62" s="235">
        <v>-1.4143530644316513</v>
      </c>
    </row>
    <row r="63" spans="1:12" ht="13.5" thickTop="1">
      <c r="A63" s="1206" t="s">
        <v>164</v>
      </c>
      <c r="B63" s="1207"/>
      <c r="C63" s="1207"/>
      <c r="D63" s="1207"/>
      <c r="E63" s="1207"/>
      <c r="F63" s="1207"/>
      <c r="G63" s="1207"/>
      <c r="H63" s="1207"/>
      <c r="I63" s="1207"/>
      <c r="J63" s="1207"/>
      <c r="K63" s="1207"/>
      <c r="L63" s="1208"/>
    </row>
    <row r="64" spans="1:12" ht="12.75">
      <c r="A64" s="236" t="s">
        <v>271</v>
      </c>
      <c r="B64" s="237">
        <v>100</v>
      </c>
      <c r="C64" s="238">
        <v>166.6</v>
      </c>
      <c r="D64" s="238">
        <v>178.5</v>
      </c>
      <c r="E64" s="238">
        <v>178</v>
      </c>
      <c r="F64" s="238">
        <v>189.5</v>
      </c>
      <c r="G64" s="238">
        <v>189.4</v>
      </c>
      <c r="H64" s="239">
        <v>186.8</v>
      </c>
      <c r="I64" s="240">
        <v>6.842737094837929</v>
      </c>
      <c r="J64" s="240">
        <v>-0.2801120448179262</v>
      </c>
      <c r="K64" s="240">
        <v>4.943820224719104</v>
      </c>
      <c r="L64" s="241">
        <v>-1.3727560718056964</v>
      </c>
    </row>
    <row r="65" spans="1:12" ht="12.75">
      <c r="A65" s="782" t="s">
        <v>530</v>
      </c>
      <c r="B65" s="220">
        <v>51.53</v>
      </c>
      <c r="C65" s="214">
        <v>159.8</v>
      </c>
      <c r="D65" s="214">
        <v>171.3</v>
      </c>
      <c r="E65" s="214">
        <v>170.1</v>
      </c>
      <c r="F65" s="214">
        <v>188.6</v>
      </c>
      <c r="G65" s="214">
        <v>185.2</v>
      </c>
      <c r="H65" s="215">
        <v>180.1</v>
      </c>
      <c r="I65" s="218">
        <v>6.44555694618272</v>
      </c>
      <c r="J65" s="218">
        <v>-0.7005253940455418</v>
      </c>
      <c r="K65" s="218">
        <v>5.878894767783649</v>
      </c>
      <c r="L65" s="219">
        <v>-2.7537796976241964</v>
      </c>
    </row>
    <row r="66" spans="1:12" ht="12.75">
      <c r="A66" s="783" t="s">
        <v>531</v>
      </c>
      <c r="B66" s="242">
        <v>48.47</v>
      </c>
      <c r="C66" s="225">
        <v>173.9</v>
      </c>
      <c r="D66" s="225">
        <v>186.2</v>
      </c>
      <c r="E66" s="225">
        <v>186.3</v>
      </c>
      <c r="F66" s="225">
        <v>190.4</v>
      </c>
      <c r="G66" s="225">
        <v>193.9</v>
      </c>
      <c r="H66" s="226">
        <v>193.9</v>
      </c>
      <c r="I66" s="227">
        <v>7.130534790109252</v>
      </c>
      <c r="J66" s="227">
        <v>0.05370569280344739</v>
      </c>
      <c r="K66" s="227">
        <v>4.079441760601171</v>
      </c>
      <c r="L66" s="228">
        <v>0</v>
      </c>
    </row>
    <row r="67" spans="1:12" ht="12.75">
      <c r="A67" s="198" t="s">
        <v>532</v>
      </c>
      <c r="B67" s="243">
        <v>81.26</v>
      </c>
      <c r="C67" s="214">
        <v>162.6</v>
      </c>
      <c r="D67" s="214">
        <v>173.9</v>
      </c>
      <c r="E67" s="214">
        <v>172.9</v>
      </c>
      <c r="F67" s="214">
        <v>185.5</v>
      </c>
      <c r="G67" s="214">
        <v>183.8</v>
      </c>
      <c r="H67" s="215">
        <v>180.6</v>
      </c>
      <c r="I67" s="218">
        <v>6.33456334563347</v>
      </c>
      <c r="J67" s="218">
        <v>-0.5750431282346256</v>
      </c>
      <c r="K67" s="218">
        <v>4.45344129554654</v>
      </c>
      <c r="L67" s="219">
        <v>-1.7410228509249208</v>
      </c>
    </row>
    <row r="68" spans="1:12" ht="12.75">
      <c r="A68" s="198" t="s">
        <v>533</v>
      </c>
      <c r="B68" s="244">
        <v>18.74</v>
      </c>
      <c r="C68" s="225">
        <v>184.1</v>
      </c>
      <c r="D68" s="225">
        <v>198.6</v>
      </c>
      <c r="E68" s="225">
        <v>199.9</v>
      </c>
      <c r="F68" s="225">
        <v>206.7</v>
      </c>
      <c r="G68" s="225">
        <v>213.7</v>
      </c>
      <c r="H68" s="226">
        <v>213.8</v>
      </c>
      <c r="I68" s="227">
        <v>8.582292232482345</v>
      </c>
      <c r="J68" s="227">
        <v>0.6545820745216417</v>
      </c>
      <c r="K68" s="227">
        <v>6.95347673836919</v>
      </c>
      <c r="L68" s="228">
        <v>0.046794571829678944</v>
      </c>
    </row>
    <row r="69" spans="1:12" ht="12.75">
      <c r="A69" s="782" t="s">
        <v>534</v>
      </c>
      <c r="B69" s="243">
        <v>68.86</v>
      </c>
      <c r="C69" s="214">
        <v>163</v>
      </c>
      <c r="D69" s="214">
        <v>175.5</v>
      </c>
      <c r="E69" s="214">
        <v>174.7</v>
      </c>
      <c r="F69" s="214">
        <v>188.3</v>
      </c>
      <c r="G69" s="214">
        <v>188.5</v>
      </c>
      <c r="H69" s="215">
        <v>184.9</v>
      </c>
      <c r="I69" s="218">
        <v>7.177914110429455</v>
      </c>
      <c r="J69" s="218">
        <v>-0.45584045584045896</v>
      </c>
      <c r="K69" s="218">
        <v>5.838580423583295</v>
      </c>
      <c r="L69" s="219">
        <v>-1.909814323607435</v>
      </c>
    </row>
    <row r="70" spans="1:12" ht="12.75">
      <c r="A70" s="783" t="s">
        <v>535</v>
      </c>
      <c r="B70" s="244">
        <v>31.14</v>
      </c>
      <c r="C70" s="225">
        <v>174.5</v>
      </c>
      <c r="D70" s="225">
        <v>185.2</v>
      </c>
      <c r="E70" s="225">
        <v>185.2</v>
      </c>
      <c r="F70" s="225">
        <v>192.1</v>
      </c>
      <c r="G70" s="225">
        <v>191.5</v>
      </c>
      <c r="H70" s="226">
        <v>191</v>
      </c>
      <c r="I70" s="227">
        <v>6.1318051575931065</v>
      </c>
      <c r="J70" s="227">
        <v>0</v>
      </c>
      <c r="K70" s="227">
        <v>3.1317494600431957</v>
      </c>
      <c r="L70" s="228">
        <v>-0.26109660574412885</v>
      </c>
    </row>
    <row r="71" spans="1:12" ht="12.75">
      <c r="A71" s="198" t="s">
        <v>536</v>
      </c>
      <c r="B71" s="243">
        <v>17.03</v>
      </c>
      <c r="C71" s="214">
        <v>199.2</v>
      </c>
      <c r="D71" s="214">
        <v>221.7</v>
      </c>
      <c r="E71" s="214">
        <v>221.4</v>
      </c>
      <c r="F71" s="214">
        <v>225.4</v>
      </c>
      <c r="G71" s="214">
        <v>233</v>
      </c>
      <c r="H71" s="215">
        <v>233.5</v>
      </c>
      <c r="I71" s="218">
        <v>11.144578313253021</v>
      </c>
      <c r="J71" s="218">
        <v>-0.13531799729362604</v>
      </c>
      <c r="K71" s="218">
        <v>5.4652213188798555</v>
      </c>
      <c r="L71" s="219">
        <v>0.21459227467811104</v>
      </c>
    </row>
    <row r="72" spans="1:12" ht="12.75">
      <c r="A72" s="245" t="s">
        <v>537</v>
      </c>
      <c r="B72" s="244">
        <v>82.97</v>
      </c>
      <c r="C72" s="225">
        <v>159.9</v>
      </c>
      <c r="D72" s="225">
        <v>169.6</v>
      </c>
      <c r="E72" s="225">
        <v>169</v>
      </c>
      <c r="F72" s="225">
        <v>182.1</v>
      </c>
      <c r="G72" s="225">
        <v>180.5</v>
      </c>
      <c r="H72" s="226">
        <v>177.2</v>
      </c>
      <c r="I72" s="227">
        <v>5.6910569105691025</v>
      </c>
      <c r="J72" s="227">
        <v>-0.35377358490565314</v>
      </c>
      <c r="K72" s="227">
        <v>4.8520710059171535</v>
      </c>
      <c r="L72" s="228">
        <v>-1.8282548476454394</v>
      </c>
    </row>
    <row r="73" spans="1:12" ht="12.75">
      <c r="A73" s="246" t="s">
        <v>538</v>
      </c>
      <c r="B73" s="247">
        <v>3.0403594784183583</v>
      </c>
      <c r="C73" s="248">
        <v>360.1</v>
      </c>
      <c r="D73" s="248">
        <v>418.3</v>
      </c>
      <c r="E73" s="248">
        <v>418.3</v>
      </c>
      <c r="F73" s="248">
        <v>418.3</v>
      </c>
      <c r="G73" s="248">
        <v>456.5</v>
      </c>
      <c r="H73" s="249">
        <v>456.5</v>
      </c>
      <c r="I73" s="218">
        <v>16.162177173007493</v>
      </c>
      <c r="J73" s="218">
        <v>0</v>
      </c>
      <c r="K73" s="218">
        <v>9.132201769065261</v>
      </c>
      <c r="L73" s="219">
        <v>0</v>
      </c>
    </row>
    <row r="74" spans="1:12" ht="12.75">
      <c r="A74" s="250" t="s">
        <v>539</v>
      </c>
      <c r="B74" s="224">
        <v>96.95964052158165</v>
      </c>
      <c r="C74" s="225">
        <v>160.5</v>
      </c>
      <c r="D74" s="225">
        <v>171</v>
      </c>
      <c r="E74" s="225">
        <v>170.4</v>
      </c>
      <c r="F74" s="225">
        <v>182.3</v>
      </c>
      <c r="G74" s="225">
        <v>181</v>
      </c>
      <c r="H74" s="226">
        <v>178.3</v>
      </c>
      <c r="I74" s="227">
        <v>6.168224299065429</v>
      </c>
      <c r="J74" s="227">
        <v>-0.3508771929824519</v>
      </c>
      <c r="K74" s="227">
        <v>4.636150234741791</v>
      </c>
      <c r="L74" s="228">
        <v>-1.491712707182316</v>
      </c>
    </row>
    <row r="75" spans="1:12" ht="12.75">
      <c r="A75" s="1203" t="s">
        <v>165</v>
      </c>
      <c r="B75" s="1204"/>
      <c r="C75" s="1204"/>
      <c r="D75" s="1204"/>
      <c r="E75" s="1204"/>
      <c r="F75" s="1204"/>
      <c r="G75" s="1204"/>
      <c r="H75" s="1205"/>
      <c r="I75" s="1204"/>
      <c r="J75" s="1204"/>
      <c r="K75" s="1204"/>
      <c r="L75" s="251"/>
    </row>
    <row r="76" spans="1:12" ht="12.75">
      <c r="A76" s="198" t="s">
        <v>271</v>
      </c>
      <c r="B76" s="242">
        <v>100</v>
      </c>
      <c r="C76" s="225">
        <v>176.3</v>
      </c>
      <c r="D76" s="225">
        <v>191.4</v>
      </c>
      <c r="E76" s="225">
        <v>189.4</v>
      </c>
      <c r="F76" s="225">
        <v>203.8</v>
      </c>
      <c r="G76" s="225">
        <v>204.1</v>
      </c>
      <c r="H76" s="239">
        <v>201.1</v>
      </c>
      <c r="I76" s="227">
        <v>7.430516165626784</v>
      </c>
      <c r="J76" s="227">
        <v>-1.044932079414835</v>
      </c>
      <c r="K76" s="227">
        <v>6.177402323125648</v>
      </c>
      <c r="L76" s="228">
        <v>-1.4698677119059198</v>
      </c>
    </row>
    <row r="77" spans="1:12" ht="12.75">
      <c r="A77" s="782" t="s">
        <v>530</v>
      </c>
      <c r="B77" s="220">
        <v>54.98</v>
      </c>
      <c r="C77" s="214">
        <v>169.7</v>
      </c>
      <c r="D77" s="214">
        <v>186.1</v>
      </c>
      <c r="E77" s="214">
        <v>182.3</v>
      </c>
      <c r="F77" s="214">
        <v>204.6</v>
      </c>
      <c r="G77" s="214">
        <v>202.2</v>
      </c>
      <c r="H77" s="215">
        <v>196.6</v>
      </c>
      <c r="I77" s="218">
        <v>7.424867413081927</v>
      </c>
      <c r="J77" s="218">
        <v>-2.0419129500268554</v>
      </c>
      <c r="K77" s="218">
        <v>7.844212835984621</v>
      </c>
      <c r="L77" s="219">
        <v>-2.769535113748759</v>
      </c>
    </row>
    <row r="78" spans="1:12" ht="12.75">
      <c r="A78" s="252" t="s">
        <v>531</v>
      </c>
      <c r="B78" s="242">
        <v>45.02</v>
      </c>
      <c r="C78" s="225">
        <v>184.3</v>
      </c>
      <c r="D78" s="225">
        <v>197.8</v>
      </c>
      <c r="E78" s="225">
        <v>198</v>
      </c>
      <c r="F78" s="225">
        <v>202.9</v>
      </c>
      <c r="G78" s="225">
        <v>206.4</v>
      </c>
      <c r="H78" s="226">
        <v>206.6</v>
      </c>
      <c r="I78" s="227">
        <v>7.433532284319043</v>
      </c>
      <c r="J78" s="227">
        <v>0.1011122345803841</v>
      </c>
      <c r="K78" s="227">
        <v>4.343434343434339</v>
      </c>
      <c r="L78" s="228">
        <v>0.09689922480620794</v>
      </c>
    </row>
    <row r="79" spans="1:12" ht="12.75">
      <c r="A79" s="246" t="s">
        <v>538</v>
      </c>
      <c r="B79" s="247">
        <v>2.5436097629598367</v>
      </c>
      <c r="C79" s="248">
        <v>380.6</v>
      </c>
      <c r="D79" s="248">
        <v>451.5</v>
      </c>
      <c r="E79" s="248">
        <v>451.5</v>
      </c>
      <c r="F79" s="248">
        <v>451.7</v>
      </c>
      <c r="G79" s="248">
        <v>492.1</v>
      </c>
      <c r="H79" s="249">
        <v>491.8</v>
      </c>
      <c r="I79" s="218">
        <v>18.628481345244353</v>
      </c>
      <c r="J79" s="218">
        <v>0</v>
      </c>
      <c r="K79" s="218">
        <v>8.925802879291254</v>
      </c>
      <c r="L79" s="219">
        <v>-0.06096321885794964</v>
      </c>
    </row>
    <row r="80" spans="1:12" ht="12.75">
      <c r="A80" s="250" t="s">
        <v>539</v>
      </c>
      <c r="B80" s="224">
        <v>97.45639023704015</v>
      </c>
      <c r="C80" s="225">
        <v>171</v>
      </c>
      <c r="D80" s="225">
        <v>184.6</v>
      </c>
      <c r="E80" s="225">
        <v>182.6</v>
      </c>
      <c r="F80" s="225">
        <v>197.4</v>
      </c>
      <c r="G80" s="225">
        <v>196.6</v>
      </c>
      <c r="H80" s="226">
        <v>193.5</v>
      </c>
      <c r="I80" s="227">
        <v>6.78362573099416</v>
      </c>
      <c r="J80" s="227">
        <v>-1.0834236186348818</v>
      </c>
      <c r="K80" s="227">
        <v>5.969331872946327</v>
      </c>
      <c r="L80" s="228">
        <v>-1.5768056968463782</v>
      </c>
    </row>
    <row r="81" spans="1:12" ht="12.75">
      <c r="A81" s="550" t="s">
        <v>166</v>
      </c>
      <c r="B81" s="253"/>
      <c r="C81" s="254"/>
      <c r="D81" s="255"/>
      <c r="E81" s="255"/>
      <c r="F81" s="255"/>
      <c r="G81" s="255"/>
      <c r="H81" s="255"/>
      <c r="I81" s="255"/>
      <c r="J81" s="255"/>
      <c r="K81" s="255"/>
      <c r="L81" s="256"/>
    </row>
    <row r="82" spans="1:12" ht="12.75">
      <c r="A82" s="236" t="s">
        <v>271</v>
      </c>
      <c r="B82" s="237">
        <v>100</v>
      </c>
      <c r="C82" s="238">
        <v>174.8</v>
      </c>
      <c r="D82" s="238">
        <v>188.6</v>
      </c>
      <c r="E82" s="238">
        <v>188.1</v>
      </c>
      <c r="F82" s="238">
        <v>200.3</v>
      </c>
      <c r="G82" s="238">
        <v>199.4</v>
      </c>
      <c r="H82" s="239">
        <v>198</v>
      </c>
      <c r="I82" s="240">
        <v>7.608695652173907</v>
      </c>
      <c r="J82" s="240">
        <v>-0.26511134676565007</v>
      </c>
      <c r="K82" s="240">
        <v>5.263157894736835</v>
      </c>
      <c r="L82" s="241">
        <v>-0.7021063189568792</v>
      </c>
    </row>
    <row r="83" spans="1:12" ht="12.75">
      <c r="A83" s="782" t="s">
        <v>530</v>
      </c>
      <c r="B83" s="220">
        <v>53.04</v>
      </c>
      <c r="C83" s="214">
        <v>169.2</v>
      </c>
      <c r="D83" s="214">
        <v>184.2</v>
      </c>
      <c r="E83" s="214">
        <v>183.3</v>
      </c>
      <c r="F83" s="214">
        <v>202.2</v>
      </c>
      <c r="G83" s="214">
        <v>198.9</v>
      </c>
      <c r="H83" s="215">
        <v>196.1</v>
      </c>
      <c r="I83" s="218">
        <v>8.333333333333343</v>
      </c>
      <c r="J83" s="218">
        <v>-0.4885993485341942</v>
      </c>
      <c r="K83" s="218">
        <v>6.983087834151647</v>
      </c>
      <c r="L83" s="219">
        <v>-1.4077425842131817</v>
      </c>
    </row>
    <row r="84" spans="1:12" ht="12.75">
      <c r="A84" s="783" t="s">
        <v>531</v>
      </c>
      <c r="B84" s="221">
        <v>46.96</v>
      </c>
      <c r="C84" s="257">
        <v>181.1</v>
      </c>
      <c r="D84" s="225">
        <v>193.5</v>
      </c>
      <c r="E84" s="225">
        <v>193.5</v>
      </c>
      <c r="F84" s="225">
        <v>198</v>
      </c>
      <c r="G84" s="225">
        <v>200</v>
      </c>
      <c r="H84" s="226">
        <v>200.1</v>
      </c>
      <c r="I84" s="227">
        <v>6.847045831032574</v>
      </c>
      <c r="J84" s="227">
        <v>0</v>
      </c>
      <c r="K84" s="227">
        <v>3.4108527131782864</v>
      </c>
      <c r="L84" s="228">
        <v>0.04999999999999716</v>
      </c>
    </row>
    <row r="85" spans="1:12" ht="12.75">
      <c r="A85" s="229" t="s">
        <v>538</v>
      </c>
      <c r="B85" s="247">
        <v>2.332799605862791</v>
      </c>
      <c r="C85" s="214">
        <v>406.7</v>
      </c>
      <c r="D85" s="214">
        <v>492.7</v>
      </c>
      <c r="E85" s="214">
        <v>492.7</v>
      </c>
      <c r="F85" s="214">
        <v>492.6</v>
      </c>
      <c r="G85" s="214">
        <v>530</v>
      </c>
      <c r="H85" s="215">
        <v>530.4</v>
      </c>
      <c r="I85" s="218">
        <v>21.145807720678647</v>
      </c>
      <c r="J85" s="218">
        <v>0</v>
      </c>
      <c r="K85" s="218">
        <v>7.6517150395778515</v>
      </c>
      <c r="L85" s="219">
        <v>0.07547169811319066</v>
      </c>
    </row>
    <row r="86" spans="1:12" ht="13.5" thickBot="1">
      <c r="A86" s="230" t="s">
        <v>539</v>
      </c>
      <c r="B86" s="231">
        <v>97.66720039413721</v>
      </c>
      <c r="C86" s="232">
        <v>169.3</v>
      </c>
      <c r="D86" s="232">
        <v>181.3</v>
      </c>
      <c r="E86" s="258">
        <v>180.8</v>
      </c>
      <c r="F86" s="232">
        <v>193.3</v>
      </c>
      <c r="G86" s="232">
        <v>191.5</v>
      </c>
      <c r="H86" s="233">
        <v>190.1</v>
      </c>
      <c r="I86" s="234">
        <v>6.792675723567626</v>
      </c>
      <c r="J86" s="234">
        <v>-0.2757859900717108</v>
      </c>
      <c r="K86" s="234">
        <v>5.143805309734503</v>
      </c>
      <c r="L86" s="235">
        <v>-0.7310704960835466</v>
      </c>
    </row>
    <row r="87" spans="1:2" ht="13.5" thickTop="1">
      <c r="A87" s="18" t="s">
        <v>167</v>
      </c>
      <c r="B87" s="20"/>
    </row>
    <row r="88" ht="12.75">
      <c r="B88" s="20"/>
    </row>
    <row r="89" ht="12.75">
      <c r="B89" s="20"/>
    </row>
    <row r="90" ht="12.75">
      <c r="B90" s="20"/>
    </row>
    <row r="91" ht="12.75">
      <c r="B91" s="20"/>
    </row>
    <row r="92" ht="12.75">
      <c r="B92" s="20"/>
    </row>
    <row r="93" ht="12.75" hidden="1"/>
    <row r="94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9" ht="12.75" hidden="1"/>
    <row r="110" ht="12.75" hidden="1"/>
    <row r="118" ht="12.75" hidden="1"/>
    <row r="121" ht="12.75" hidden="1"/>
    <row r="122" ht="12.75" hidden="1"/>
    <row r="123" ht="12.75" hidden="1"/>
    <row r="126" ht="12.75" hidden="1"/>
    <row r="127" ht="12.75" hidden="1"/>
    <row r="128" ht="12.75" hidden="1"/>
    <row r="129" ht="12.75" hidden="1"/>
    <row r="131" ht="12.75" hidden="1"/>
    <row r="132" ht="12.75" hidden="1"/>
    <row r="134" ht="12.75" hidden="1"/>
    <row r="135" ht="12.75" hidden="1"/>
    <row r="136" ht="12.75" hidden="1"/>
  </sheetData>
  <mergeCells count="6">
    <mergeCell ref="A75:K75"/>
    <mergeCell ref="A1:L1"/>
    <mergeCell ref="A63:L63"/>
    <mergeCell ref="J6:K6"/>
    <mergeCell ref="F6:H6"/>
    <mergeCell ref="D6:E6"/>
  </mergeCells>
  <printOptions/>
  <pageMargins left="0.68" right="0.75" top="0.91" bottom="1" header="0.5" footer="0.5"/>
  <pageSetup fitToHeight="1" fitToWidth="1" horizontalDpi="300" verticalDpi="300" orientation="portrait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workbookViewId="0" topLeftCell="A1">
      <selection activeCell="L12" sqref="L12"/>
    </sheetView>
  </sheetViews>
  <sheetFormatPr defaultColWidth="9.140625" defaultRowHeight="12.75"/>
  <cols>
    <col min="1" max="1" width="36.8515625" style="18" bestFit="1" customWidth="1"/>
    <col min="2" max="2" width="9.140625" style="18" customWidth="1"/>
    <col min="3" max="4" width="0" style="18" hidden="1" customWidth="1"/>
    <col min="5" max="16384" width="9.140625" style="18" customWidth="1"/>
  </cols>
  <sheetData>
    <row r="1" spans="1:14" ht="12.75">
      <c r="A1" s="1169" t="s">
        <v>261</v>
      </c>
      <c r="B1" s="1169"/>
      <c r="C1" s="1169"/>
      <c r="D1" s="1169"/>
      <c r="E1" s="1169"/>
      <c r="F1" s="1169"/>
      <c r="G1" s="1169"/>
      <c r="H1" s="1169"/>
      <c r="I1" s="1169"/>
      <c r="J1" s="1169"/>
      <c r="K1" s="272"/>
      <c r="L1" s="272"/>
      <c r="M1" s="272"/>
      <c r="N1" s="272"/>
    </row>
    <row r="2" spans="1:14" ht="15.75">
      <c r="A2" s="1216" t="s">
        <v>467</v>
      </c>
      <c r="B2" s="1216"/>
      <c r="C2" s="1216"/>
      <c r="D2" s="1216"/>
      <c r="E2" s="1216"/>
      <c r="F2" s="1216"/>
      <c r="G2" s="1216"/>
      <c r="H2" s="1216"/>
      <c r="I2" s="1216"/>
      <c r="J2" s="1216"/>
      <c r="K2" s="272"/>
      <c r="L2" s="272"/>
      <c r="M2" s="272"/>
      <c r="N2" s="272"/>
    </row>
    <row r="3" spans="1:14" ht="12.75">
      <c r="A3" s="1217" t="s">
        <v>102</v>
      </c>
      <c r="B3" s="1217"/>
      <c r="C3" s="1217"/>
      <c r="D3" s="1217"/>
      <c r="E3" s="1217"/>
      <c r="F3" s="1217"/>
      <c r="G3" s="1217"/>
      <c r="H3" s="1217"/>
      <c r="I3" s="1217"/>
      <c r="J3" s="1217"/>
      <c r="K3" s="272"/>
      <c r="L3" s="272"/>
      <c r="M3" s="272"/>
      <c r="N3" s="272"/>
    </row>
    <row r="5" spans="1:14" ht="13.5" thickBot="1">
      <c r="A5" s="1158"/>
      <c r="B5" s="1158"/>
      <c r="C5" s="1158"/>
      <c r="D5" s="1158"/>
      <c r="E5" s="1158"/>
      <c r="F5" s="1158"/>
      <c r="G5" s="1158"/>
      <c r="H5" s="1158"/>
      <c r="I5" s="1158"/>
      <c r="J5" s="1158"/>
      <c r="K5" s="272"/>
      <c r="L5" s="272"/>
      <c r="M5" s="272"/>
      <c r="N5" s="272"/>
    </row>
    <row r="6" spans="1:14" ht="12.75">
      <c r="A6" s="1213" t="s">
        <v>567</v>
      </c>
      <c r="B6" s="348" t="s">
        <v>103</v>
      </c>
      <c r="C6" s="349"/>
      <c r="D6" s="349"/>
      <c r="E6" s="350" t="s">
        <v>169</v>
      </c>
      <c r="F6" s="351" t="str">
        <f>CPI!C6</f>
        <v>2005/06</v>
      </c>
      <c r="G6" s="352" t="str">
        <f>CPI!D6</f>
        <v>2006/07</v>
      </c>
      <c r="H6" s="353" t="str">
        <f>CPI!F6</f>
        <v>2007/08P</v>
      </c>
      <c r="I6" s="1214" t="s">
        <v>361</v>
      </c>
      <c r="J6" s="1215"/>
      <c r="K6" s="272"/>
      <c r="L6" s="272"/>
      <c r="M6" s="272"/>
      <c r="N6" s="272"/>
    </row>
    <row r="7" spans="1:14" ht="12.75">
      <c r="A7" s="1174"/>
      <c r="B7" s="268" t="s">
        <v>105</v>
      </c>
      <c r="C7" s="355"/>
      <c r="D7" s="355"/>
      <c r="E7" s="356" t="s">
        <v>103</v>
      </c>
      <c r="F7" s="357" t="s">
        <v>846</v>
      </c>
      <c r="G7" s="266" t="str">
        <f>F7</f>
        <v>Nov/Dec</v>
      </c>
      <c r="H7" s="267" t="str">
        <f>F7</f>
        <v>Nov/Dec</v>
      </c>
      <c r="I7" s="358" t="str">
        <f>G6</f>
        <v>2006/07</v>
      </c>
      <c r="J7" s="359" t="str">
        <f>H6</f>
        <v>2007/08P</v>
      </c>
      <c r="K7" s="272"/>
      <c r="L7" s="272"/>
      <c r="M7" s="272"/>
      <c r="N7" s="272"/>
    </row>
    <row r="8" spans="1:14" ht="12.75">
      <c r="A8" s="312" t="s">
        <v>170</v>
      </c>
      <c r="B8" s="551">
        <v>100</v>
      </c>
      <c r="C8" s="314"/>
      <c r="D8" s="298"/>
      <c r="E8" s="315">
        <v>100</v>
      </c>
      <c r="F8" s="316">
        <v>165.88959000000003</v>
      </c>
      <c r="G8" s="80">
        <v>176.92533</v>
      </c>
      <c r="H8" s="317">
        <v>185.18669999999997</v>
      </c>
      <c r="I8" s="28">
        <v>6.7</v>
      </c>
      <c r="J8" s="72">
        <v>4.7</v>
      </c>
      <c r="K8" s="272"/>
      <c r="M8" s="272"/>
      <c r="N8" s="272"/>
    </row>
    <row r="9" spans="1:14" ht="12.75">
      <c r="A9" s="312"/>
      <c r="B9" s="551"/>
      <c r="C9" s="314"/>
      <c r="D9" s="298"/>
      <c r="E9" s="315"/>
      <c r="F9" s="318"/>
      <c r="G9" s="319"/>
      <c r="H9" s="320"/>
      <c r="I9" s="28"/>
      <c r="J9" s="72"/>
      <c r="K9" s="272"/>
      <c r="M9" s="272"/>
      <c r="N9" s="272"/>
    </row>
    <row r="10" spans="1:14" ht="12.75">
      <c r="A10" s="312" t="s">
        <v>171</v>
      </c>
      <c r="B10" s="551">
        <v>53.2</v>
      </c>
      <c r="C10" s="314"/>
      <c r="D10" s="314"/>
      <c r="E10" s="315">
        <v>45.53</v>
      </c>
      <c r="F10" s="316">
        <v>169.24880298704153</v>
      </c>
      <c r="G10" s="80">
        <v>185.67366571491323</v>
      </c>
      <c r="H10" s="317">
        <v>195.6038436195915</v>
      </c>
      <c r="I10" s="28">
        <v>9.7</v>
      </c>
      <c r="J10" s="72">
        <v>5.3</v>
      </c>
      <c r="K10" s="272"/>
      <c r="M10" s="272"/>
      <c r="N10" s="272"/>
    </row>
    <row r="11" spans="1:14" ht="12.75">
      <c r="A11" s="321"/>
      <c r="B11" s="552"/>
      <c r="C11" s="221"/>
      <c r="D11" s="221"/>
      <c r="E11" s="323"/>
      <c r="F11" s="324"/>
      <c r="G11" s="32"/>
      <c r="H11" s="325"/>
      <c r="I11" s="326"/>
      <c r="J11" s="327"/>
      <c r="K11" s="272"/>
      <c r="M11" s="272"/>
      <c r="N11" s="272"/>
    </row>
    <row r="12" spans="1:14" ht="12.75">
      <c r="A12" s="328" t="s">
        <v>115</v>
      </c>
      <c r="B12" s="553"/>
      <c r="C12" s="243"/>
      <c r="D12" s="243"/>
      <c r="E12" s="330"/>
      <c r="F12" s="324"/>
      <c r="G12" s="32"/>
      <c r="H12" s="325"/>
      <c r="I12" s="326"/>
      <c r="J12" s="327"/>
      <c r="K12" s="272"/>
      <c r="M12" s="272"/>
      <c r="N12" s="272"/>
    </row>
    <row r="13" spans="1:14" ht="12.75">
      <c r="A13" s="331" t="s">
        <v>172</v>
      </c>
      <c r="B13" s="553">
        <v>14.16</v>
      </c>
      <c r="C13" s="221"/>
      <c r="D13" s="221"/>
      <c r="E13" s="330">
        <v>0</v>
      </c>
      <c r="F13" s="324">
        <v>166.4</v>
      </c>
      <c r="G13" s="32">
        <v>167.2</v>
      </c>
      <c r="H13" s="325">
        <v>188.1</v>
      </c>
      <c r="I13" s="30">
        <v>0.5</v>
      </c>
      <c r="J13" s="73">
        <v>12.5</v>
      </c>
      <c r="K13" s="272"/>
      <c r="L13" s="333"/>
      <c r="M13" s="272"/>
      <c r="N13" s="272"/>
    </row>
    <row r="14" spans="1:14" ht="12.75">
      <c r="A14" s="331" t="s">
        <v>173</v>
      </c>
      <c r="B14" s="553">
        <v>1.79</v>
      </c>
      <c r="C14" s="221">
        <v>1.79</v>
      </c>
      <c r="D14" s="221">
        <v>0.8261940952937737</v>
      </c>
      <c r="E14" s="330">
        <v>2.62</v>
      </c>
      <c r="F14" s="324">
        <v>180</v>
      </c>
      <c r="G14" s="32">
        <v>237.2</v>
      </c>
      <c r="H14" s="325">
        <v>244.2</v>
      </c>
      <c r="I14" s="30">
        <v>31.8</v>
      </c>
      <c r="J14" s="73">
        <v>3</v>
      </c>
      <c r="K14" s="272"/>
      <c r="L14" s="333"/>
      <c r="M14" s="272"/>
      <c r="N14" s="272"/>
    </row>
    <row r="15" spans="1:14" ht="12.75">
      <c r="A15" s="331" t="s">
        <v>174</v>
      </c>
      <c r="B15" s="553">
        <v>2.05</v>
      </c>
      <c r="C15" s="221">
        <v>2.05</v>
      </c>
      <c r="D15" s="221">
        <v>0.946199941537562</v>
      </c>
      <c r="E15" s="330">
        <v>3</v>
      </c>
      <c r="F15" s="324">
        <v>145.7</v>
      </c>
      <c r="G15" s="32">
        <v>168.5</v>
      </c>
      <c r="H15" s="325">
        <v>177.9</v>
      </c>
      <c r="I15" s="30">
        <v>15.6</v>
      </c>
      <c r="J15" s="73">
        <v>5.6</v>
      </c>
      <c r="K15" s="272"/>
      <c r="L15" s="333"/>
      <c r="M15" s="272"/>
      <c r="N15" s="272"/>
    </row>
    <row r="16" spans="1:14" ht="12.75">
      <c r="A16" s="328" t="s">
        <v>120</v>
      </c>
      <c r="B16" s="553">
        <v>2.73</v>
      </c>
      <c r="C16" s="221">
        <v>2.73</v>
      </c>
      <c r="D16" s="221">
        <v>1.2600613855597778</v>
      </c>
      <c r="E16" s="330">
        <v>3.99</v>
      </c>
      <c r="F16" s="324">
        <v>146.3</v>
      </c>
      <c r="G16" s="32">
        <v>173.1</v>
      </c>
      <c r="H16" s="325">
        <v>198.1</v>
      </c>
      <c r="I16" s="30">
        <v>18.3</v>
      </c>
      <c r="J16" s="73">
        <v>14.4</v>
      </c>
      <c r="K16" s="272"/>
      <c r="L16" s="333"/>
      <c r="M16" s="272"/>
      <c r="N16" s="214"/>
    </row>
    <row r="17" spans="1:14" ht="12.75">
      <c r="A17" s="334" t="s">
        <v>175</v>
      </c>
      <c r="B17" s="553">
        <v>7.89</v>
      </c>
      <c r="C17" s="221"/>
      <c r="D17" s="221"/>
      <c r="E17" s="330">
        <v>0</v>
      </c>
      <c r="F17" s="324">
        <v>158</v>
      </c>
      <c r="G17" s="32">
        <v>172.6</v>
      </c>
      <c r="H17" s="325">
        <v>180.2</v>
      </c>
      <c r="I17" s="30">
        <v>9.2</v>
      </c>
      <c r="J17" s="73">
        <v>4.4</v>
      </c>
      <c r="K17" s="272"/>
      <c r="L17" s="333"/>
      <c r="M17" s="272"/>
      <c r="N17" s="272"/>
    </row>
    <row r="18" spans="1:14" ht="12.75" hidden="1">
      <c r="A18" s="335" t="s">
        <v>176</v>
      </c>
      <c r="B18" s="553"/>
      <c r="C18" s="221"/>
      <c r="D18" s="221"/>
      <c r="E18" s="330">
        <v>0</v>
      </c>
      <c r="F18" s="324">
        <v>159.5</v>
      </c>
      <c r="G18" s="32">
        <v>175.9</v>
      </c>
      <c r="H18" s="325">
        <v>183.9</v>
      </c>
      <c r="I18" s="30">
        <v>10.3</v>
      </c>
      <c r="J18" s="73">
        <v>4.5</v>
      </c>
      <c r="K18" s="272"/>
      <c r="L18" s="333"/>
      <c r="M18" s="272"/>
      <c r="N18" s="272"/>
    </row>
    <row r="19" spans="1:14" ht="12.75" hidden="1">
      <c r="A19" s="336" t="s">
        <v>177</v>
      </c>
      <c r="B19" s="553"/>
      <c r="C19" s="221"/>
      <c r="D19" s="221"/>
      <c r="E19" s="330">
        <v>0</v>
      </c>
      <c r="F19" s="324">
        <v>167.2</v>
      </c>
      <c r="G19" s="32">
        <v>184.6</v>
      </c>
      <c r="H19" s="325">
        <v>193.3</v>
      </c>
      <c r="I19" s="30">
        <v>10.4</v>
      </c>
      <c r="J19" s="73">
        <v>4.7</v>
      </c>
      <c r="K19" s="272"/>
      <c r="L19" s="333"/>
      <c r="M19" s="272"/>
      <c r="N19" s="272"/>
    </row>
    <row r="20" spans="1:14" ht="12.75" hidden="1">
      <c r="A20" s="336" t="s">
        <v>178</v>
      </c>
      <c r="B20" s="553"/>
      <c r="C20" s="221"/>
      <c r="D20" s="221"/>
      <c r="E20" s="330">
        <v>0</v>
      </c>
      <c r="F20" s="324">
        <v>126.2</v>
      </c>
      <c r="G20" s="32">
        <v>139.9</v>
      </c>
      <c r="H20" s="325">
        <v>144.9</v>
      </c>
      <c r="I20" s="30">
        <v>10.9</v>
      </c>
      <c r="J20" s="73">
        <v>3.6</v>
      </c>
      <c r="K20" s="272"/>
      <c r="L20" s="333"/>
      <c r="M20" s="272"/>
      <c r="N20" s="272"/>
    </row>
    <row r="21" spans="1:14" ht="12.75" hidden="1">
      <c r="A21" s="335" t="s">
        <v>179</v>
      </c>
      <c r="B21" s="553"/>
      <c r="C21" s="221"/>
      <c r="D21" s="221"/>
      <c r="E21" s="330">
        <v>0</v>
      </c>
      <c r="F21" s="324">
        <v>150.2</v>
      </c>
      <c r="G21" s="32">
        <v>158</v>
      </c>
      <c r="H21" s="325">
        <v>164.1</v>
      </c>
      <c r="I21" s="30">
        <v>5.2</v>
      </c>
      <c r="J21" s="73">
        <v>3.9</v>
      </c>
      <c r="K21" s="272"/>
      <c r="L21" s="333"/>
      <c r="M21" s="272"/>
      <c r="N21" s="272"/>
    </row>
    <row r="22" spans="1:14" ht="12.75" hidden="1">
      <c r="A22" s="336" t="s">
        <v>180</v>
      </c>
      <c r="B22" s="553"/>
      <c r="C22" s="221"/>
      <c r="D22" s="221"/>
      <c r="E22" s="330">
        <v>0</v>
      </c>
      <c r="F22" s="324">
        <v>147.3</v>
      </c>
      <c r="G22" s="32">
        <v>156.4</v>
      </c>
      <c r="H22" s="325">
        <v>164.4</v>
      </c>
      <c r="I22" s="30">
        <v>6.2</v>
      </c>
      <c r="J22" s="73">
        <v>5.1</v>
      </c>
      <c r="K22" s="272"/>
      <c r="L22" s="333"/>
      <c r="M22" s="272"/>
      <c r="N22" s="272"/>
    </row>
    <row r="23" spans="1:14" ht="12.75" hidden="1">
      <c r="A23" s="336" t="s">
        <v>181</v>
      </c>
      <c r="B23" s="553"/>
      <c r="C23" s="221"/>
      <c r="D23" s="221"/>
      <c r="E23" s="330">
        <v>0</v>
      </c>
      <c r="F23" s="324">
        <v>217.2</v>
      </c>
      <c r="G23" s="32">
        <v>190.2</v>
      </c>
      <c r="H23" s="325">
        <v>153.5</v>
      </c>
      <c r="I23" s="30">
        <v>-12.4</v>
      </c>
      <c r="J23" s="73">
        <v>-19.3</v>
      </c>
      <c r="K23" s="272"/>
      <c r="L23" s="333"/>
      <c r="M23" s="272"/>
      <c r="N23" s="272"/>
    </row>
    <row r="24" spans="1:12" ht="12.75">
      <c r="A24" s="328" t="s">
        <v>128</v>
      </c>
      <c r="B24" s="553">
        <v>1.85</v>
      </c>
      <c r="C24" s="221">
        <v>1.85</v>
      </c>
      <c r="D24" s="221">
        <v>0.8538877521192633</v>
      </c>
      <c r="E24" s="330">
        <v>2.7</v>
      </c>
      <c r="F24" s="324">
        <v>144.3</v>
      </c>
      <c r="G24" s="32">
        <v>186.7</v>
      </c>
      <c r="H24" s="325">
        <v>186.9</v>
      </c>
      <c r="I24" s="30">
        <v>29.4</v>
      </c>
      <c r="J24" s="73">
        <v>0.1</v>
      </c>
      <c r="L24" s="333"/>
    </row>
    <row r="25" spans="1:12" ht="12.75">
      <c r="A25" s="328" t="s">
        <v>129</v>
      </c>
      <c r="B25" s="553">
        <v>5.21</v>
      </c>
      <c r="C25" s="221">
        <v>5.21</v>
      </c>
      <c r="D25" s="221">
        <v>2.404732534346682</v>
      </c>
      <c r="E25" s="330">
        <v>7.61</v>
      </c>
      <c r="F25" s="324">
        <v>171</v>
      </c>
      <c r="G25" s="32">
        <v>183.3</v>
      </c>
      <c r="H25" s="325">
        <v>193.9</v>
      </c>
      <c r="I25" s="30">
        <v>7.2</v>
      </c>
      <c r="J25" s="73">
        <v>5.8</v>
      </c>
      <c r="L25" s="333"/>
    </row>
    <row r="26" spans="1:12" ht="12.75">
      <c r="A26" s="328" t="s">
        <v>130</v>
      </c>
      <c r="B26" s="553">
        <v>4.05</v>
      </c>
      <c r="C26" s="221">
        <v>4.05</v>
      </c>
      <c r="D26" s="221">
        <v>1.8693218357205494</v>
      </c>
      <c r="E26" s="330">
        <v>5.92</v>
      </c>
      <c r="F26" s="324">
        <v>156.9</v>
      </c>
      <c r="G26" s="32">
        <v>170</v>
      </c>
      <c r="H26" s="325">
        <v>180.9</v>
      </c>
      <c r="I26" s="30">
        <v>8.3</v>
      </c>
      <c r="J26" s="73">
        <v>6.4</v>
      </c>
      <c r="L26" s="333"/>
    </row>
    <row r="27" spans="1:12" ht="12.75">
      <c r="A27" s="328" t="s">
        <v>131</v>
      </c>
      <c r="B27" s="553">
        <v>3.07</v>
      </c>
      <c r="C27" s="221">
        <v>3.07</v>
      </c>
      <c r="D27" s="221">
        <v>1.4169921075708856</v>
      </c>
      <c r="E27" s="330">
        <v>4.49</v>
      </c>
      <c r="F27" s="324">
        <v>147</v>
      </c>
      <c r="G27" s="32">
        <v>155.1</v>
      </c>
      <c r="H27" s="325">
        <v>174.5</v>
      </c>
      <c r="I27" s="30">
        <v>5.5</v>
      </c>
      <c r="J27" s="73">
        <v>12.5</v>
      </c>
      <c r="L27" s="333"/>
    </row>
    <row r="28" spans="1:12" ht="12.75">
      <c r="A28" s="328" t="s">
        <v>132</v>
      </c>
      <c r="B28" s="553">
        <v>1.21</v>
      </c>
      <c r="C28" s="221">
        <v>1.21</v>
      </c>
      <c r="D28" s="221">
        <v>0.5584887459807074</v>
      </c>
      <c r="E28" s="330">
        <v>1.77</v>
      </c>
      <c r="F28" s="324">
        <v>162.3</v>
      </c>
      <c r="G28" s="32">
        <v>160.8</v>
      </c>
      <c r="H28" s="325">
        <v>133.4</v>
      </c>
      <c r="I28" s="30">
        <v>-0.9</v>
      </c>
      <c r="J28" s="73">
        <v>-17</v>
      </c>
      <c r="L28" s="333"/>
    </row>
    <row r="29" spans="1:12" ht="12.75">
      <c r="A29" s="328" t="s">
        <v>133</v>
      </c>
      <c r="B29" s="553">
        <v>2.28</v>
      </c>
      <c r="C29" s="221">
        <v>2.28</v>
      </c>
      <c r="D29" s="221">
        <v>1.0523589593686056</v>
      </c>
      <c r="E29" s="330">
        <v>3.33</v>
      </c>
      <c r="F29" s="324">
        <v>178.4</v>
      </c>
      <c r="G29" s="32">
        <v>189.7</v>
      </c>
      <c r="H29" s="325">
        <v>191</v>
      </c>
      <c r="I29" s="30">
        <v>6.3</v>
      </c>
      <c r="J29" s="73">
        <v>0.7</v>
      </c>
      <c r="L29" s="333"/>
    </row>
    <row r="30" spans="1:12" ht="12.75" hidden="1">
      <c r="A30" s="335" t="s">
        <v>182</v>
      </c>
      <c r="B30" s="329"/>
      <c r="C30" s="221"/>
      <c r="D30" s="221"/>
      <c r="E30" s="330">
        <v>0</v>
      </c>
      <c r="F30" s="324">
        <v>141.5</v>
      </c>
      <c r="G30" s="32">
        <v>143.3</v>
      </c>
      <c r="H30" s="325">
        <v>147.4</v>
      </c>
      <c r="I30" s="30">
        <v>1.3</v>
      </c>
      <c r="J30" s="73">
        <v>2.9</v>
      </c>
      <c r="L30" s="333"/>
    </row>
    <row r="31" spans="1:12" ht="12.75" hidden="1">
      <c r="A31" s="335" t="s">
        <v>183</v>
      </c>
      <c r="B31" s="329"/>
      <c r="C31" s="221"/>
      <c r="D31" s="221"/>
      <c r="E31" s="330">
        <v>0</v>
      </c>
      <c r="F31" s="324">
        <v>193</v>
      </c>
      <c r="G31" s="32">
        <v>208.2</v>
      </c>
      <c r="H31" s="325">
        <v>208.1</v>
      </c>
      <c r="I31" s="30">
        <v>7.9</v>
      </c>
      <c r="J31" s="73">
        <v>0</v>
      </c>
      <c r="L31" s="333"/>
    </row>
    <row r="32" spans="1:12" ht="12.75">
      <c r="A32" s="328" t="s">
        <v>136</v>
      </c>
      <c r="B32" s="329">
        <v>6.91</v>
      </c>
      <c r="C32" s="221">
        <v>6.91</v>
      </c>
      <c r="D32" s="221">
        <v>3.189386144402221</v>
      </c>
      <c r="E32" s="330">
        <v>10.1</v>
      </c>
      <c r="F32" s="324">
        <v>203.2</v>
      </c>
      <c r="G32" s="32">
        <v>209.7</v>
      </c>
      <c r="H32" s="325">
        <v>221.3</v>
      </c>
      <c r="I32" s="30">
        <v>3.2</v>
      </c>
      <c r="J32" s="73">
        <v>5.5</v>
      </c>
      <c r="L32" s="333"/>
    </row>
    <row r="33" spans="1:12" ht="12.75">
      <c r="A33" s="328"/>
      <c r="B33" s="329"/>
      <c r="C33" s="221"/>
      <c r="D33" s="221"/>
      <c r="E33" s="330"/>
      <c r="F33" s="324"/>
      <c r="G33" s="32"/>
      <c r="H33" s="325"/>
      <c r="I33" s="30"/>
      <c r="J33" s="73"/>
      <c r="L33" s="333"/>
    </row>
    <row r="34" spans="1:12" ht="12.75">
      <c r="A34" s="312" t="s">
        <v>184</v>
      </c>
      <c r="B34" s="313">
        <v>46.8</v>
      </c>
      <c r="C34" s="314"/>
      <c r="D34" s="314"/>
      <c r="E34" s="315">
        <v>54.47</v>
      </c>
      <c r="F34" s="316">
        <v>163.0817147053424</v>
      </c>
      <c r="G34" s="80">
        <v>169.61283275197357</v>
      </c>
      <c r="H34" s="317">
        <v>176.47929135303835</v>
      </c>
      <c r="I34" s="28">
        <v>4</v>
      </c>
      <c r="J34" s="72">
        <v>4</v>
      </c>
      <c r="L34" s="333"/>
    </row>
    <row r="35" spans="1:12" ht="12.75">
      <c r="A35" s="321"/>
      <c r="B35" s="322"/>
      <c r="C35" s="221"/>
      <c r="D35" s="221"/>
      <c r="E35" s="323"/>
      <c r="F35" s="324"/>
      <c r="G35" s="32"/>
      <c r="H35" s="325"/>
      <c r="I35" s="326"/>
      <c r="J35" s="327"/>
      <c r="L35" s="333"/>
    </row>
    <row r="36" spans="1:12" ht="12.75">
      <c r="A36" s="328" t="s">
        <v>138</v>
      </c>
      <c r="B36" s="329">
        <v>8.92</v>
      </c>
      <c r="C36" s="221">
        <v>8.92</v>
      </c>
      <c r="D36" s="221">
        <v>4.117123648056124</v>
      </c>
      <c r="E36" s="330">
        <v>13.04</v>
      </c>
      <c r="F36" s="324">
        <v>145.4</v>
      </c>
      <c r="G36" s="32">
        <v>148.6</v>
      </c>
      <c r="H36" s="325">
        <v>151.3</v>
      </c>
      <c r="I36" s="30">
        <v>2.2</v>
      </c>
      <c r="J36" s="73">
        <v>1.8</v>
      </c>
      <c r="L36" s="333"/>
    </row>
    <row r="37" spans="1:12" ht="12.75" hidden="1">
      <c r="A37" s="335" t="s">
        <v>185</v>
      </c>
      <c r="B37" s="329"/>
      <c r="C37" s="221"/>
      <c r="D37" s="221"/>
      <c r="E37" s="330">
        <v>0</v>
      </c>
      <c r="F37" s="324">
        <v>133.6</v>
      </c>
      <c r="G37" s="32">
        <v>136.6</v>
      </c>
      <c r="H37" s="325">
        <v>135.3</v>
      </c>
      <c r="I37" s="30">
        <v>2.2</v>
      </c>
      <c r="J37" s="73">
        <v>-1</v>
      </c>
      <c r="L37" s="333"/>
    </row>
    <row r="38" spans="1:12" ht="12.75" hidden="1">
      <c r="A38" s="335" t="s">
        <v>186</v>
      </c>
      <c r="B38" s="329"/>
      <c r="C38" s="221"/>
      <c r="D38" s="221"/>
      <c r="E38" s="330">
        <v>0</v>
      </c>
      <c r="F38" s="324">
        <v>144.9</v>
      </c>
      <c r="G38" s="32">
        <v>147.8</v>
      </c>
      <c r="H38" s="325">
        <v>151</v>
      </c>
      <c r="I38" s="30">
        <v>2</v>
      </c>
      <c r="J38" s="73">
        <v>2.2</v>
      </c>
      <c r="L38" s="333"/>
    </row>
    <row r="39" spans="1:12" ht="12.75" hidden="1">
      <c r="A39" s="335" t="s">
        <v>187</v>
      </c>
      <c r="B39" s="329"/>
      <c r="C39" s="221"/>
      <c r="D39" s="221"/>
      <c r="E39" s="330">
        <v>0</v>
      </c>
      <c r="F39" s="324">
        <v>185.4</v>
      </c>
      <c r="G39" s="32">
        <v>190.2</v>
      </c>
      <c r="H39" s="325">
        <v>200.4</v>
      </c>
      <c r="I39" s="30">
        <v>2.6</v>
      </c>
      <c r="J39" s="73">
        <v>5.4</v>
      </c>
      <c r="L39" s="333"/>
    </row>
    <row r="40" spans="1:12" ht="12.75">
      <c r="A40" s="328" t="s">
        <v>144</v>
      </c>
      <c r="B40" s="329">
        <v>2.2</v>
      </c>
      <c r="C40" s="221">
        <v>2.2</v>
      </c>
      <c r="D40" s="221">
        <v>1.0154340836012863</v>
      </c>
      <c r="E40" s="330">
        <v>3.22</v>
      </c>
      <c r="F40" s="324">
        <v>137.4</v>
      </c>
      <c r="G40" s="32">
        <v>140.6</v>
      </c>
      <c r="H40" s="325">
        <v>150.7</v>
      </c>
      <c r="I40" s="30">
        <v>2.3</v>
      </c>
      <c r="J40" s="73">
        <v>7.2</v>
      </c>
      <c r="L40" s="333"/>
    </row>
    <row r="41" spans="1:12" ht="12.75">
      <c r="A41" s="328" t="s">
        <v>145</v>
      </c>
      <c r="B41" s="329"/>
      <c r="C41" s="221"/>
      <c r="D41" s="221"/>
      <c r="E41" s="330"/>
      <c r="F41" s="324"/>
      <c r="G41" s="32"/>
      <c r="H41" s="325"/>
      <c r="I41" s="30"/>
      <c r="J41" s="73"/>
      <c r="L41" s="333"/>
    </row>
    <row r="42" spans="1:12" ht="12.75">
      <c r="A42" s="331" t="s">
        <v>188</v>
      </c>
      <c r="B42" s="329">
        <v>3.5</v>
      </c>
      <c r="C42" s="221">
        <v>3.5</v>
      </c>
      <c r="D42" s="221">
        <v>1.615463314820228</v>
      </c>
      <c r="E42" s="330">
        <v>5.12</v>
      </c>
      <c r="F42" s="324">
        <v>141.1</v>
      </c>
      <c r="G42" s="32">
        <v>148.1</v>
      </c>
      <c r="H42" s="325">
        <v>154.3</v>
      </c>
      <c r="I42" s="30">
        <v>5</v>
      </c>
      <c r="J42" s="73">
        <v>4.2</v>
      </c>
      <c r="L42" s="333"/>
    </row>
    <row r="43" spans="1:12" ht="12.75">
      <c r="A43" s="331" t="s">
        <v>189</v>
      </c>
      <c r="B43" s="329">
        <v>4.19</v>
      </c>
      <c r="C43" s="221">
        <v>4.19</v>
      </c>
      <c r="D43" s="221">
        <v>1.9339403683133587</v>
      </c>
      <c r="E43" s="330">
        <v>6.12</v>
      </c>
      <c r="F43" s="324">
        <v>154.9</v>
      </c>
      <c r="G43" s="32">
        <v>161.8</v>
      </c>
      <c r="H43" s="325">
        <v>168.5</v>
      </c>
      <c r="I43" s="30">
        <v>4.5</v>
      </c>
      <c r="J43" s="73">
        <v>4.1</v>
      </c>
      <c r="L43" s="333"/>
    </row>
    <row r="44" spans="1:12" ht="12.75">
      <c r="A44" s="331" t="s">
        <v>190</v>
      </c>
      <c r="B44" s="329">
        <v>1.26</v>
      </c>
      <c r="C44" s="221">
        <v>1.26</v>
      </c>
      <c r="D44" s="221">
        <v>0.5815667933352819</v>
      </c>
      <c r="E44" s="330">
        <v>1.84</v>
      </c>
      <c r="F44" s="324">
        <v>144.9</v>
      </c>
      <c r="G44" s="32">
        <v>159.1</v>
      </c>
      <c r="H44" s="325">
        <v>166.8</v>
      </c>
      <c r="I44" s="30">
        <v>9.8</v>
      </c>
      <c r="J44" s="73">
        <v>4.8</v>
      </c>
      <c r="L44" s="333"/>
    </row>
    <row r="45" spans="1:12" ht="12.75">
      <c r="A45" s="331" t="s">
        <v>191</v>
      </c>
      <c r="B45" s="329">
        <v>5.92</v>
      </c>
      <c r="C45" s="221"/>
      <c r="D45" s="221">
        <v>0</v>
      </c>
      <c r="E45" s="330">
        <v>0</v>
      </c>
      <c r="F45" s="324">
        <v>264.7</v>
      </c>
      <c r="G45" s="32">
        <v>301.6</v>
      </c>
      <c r="H45" s="325">
        <v>320.7</v>
      </c>
      <c r="I45" s="30">
        <v>13.9</v>
      </c>
      <c r="J45" s="73">
        <v>6.3</v>
      </c>
      <c r="L45" s="333"/>
    </row>
    <row r="46" spans="1:12" ht="12.75" hidden="1">
      <c r="A46" s="58" t="s">
        <v>192</v>
      </c>
      <c r="B46" s="329"/>
      <c r="C46" s="221"/>
      <c r="D46" s="221"/>
      <c r="E46" s="330">
        <v>0</v>
      </c>
      <c r="F46" s="324">
        <v>218.4</v>
      </c>
      <c r="G46" s="32">
        <v>254.7</v>
      </c>
      <c r="H46" s="325">
        <v>254.6</v>
      </c>
      <c r="I46" s="30">
        <v>16.6</v>
      </c>
      <c r="J46" s="73">
        <v>0</v>
      </c>
      <c r="L46" s="333"/>
    </row>
    <row r="47" spans="1:12" ht="12.75">
      <c r="A47" s="334" t="s">
        <v>193</v>
      </c>
      <c r="B47" s="329">
        <v>3.61</v>
      </c>
      <c r="C47" s="221"/>
      <c r="D47" s="221">
        <v>0</v>
      </c>
      <c r="E47" s="330">
        <v>0</v>
      </c>
      <c r="F47" s="324">
        <v>229.2</v>
      </c>
      <c r="G47" s="32">
        <v>269.7</v>
      </c>
      <c r="H47" s="325">
        <v>269.4</v>
      </c>
      <c r="I47" s="30">
        <v>17.7</v>
      </c>
      <c r="J47" s="73">
        <v>-0.1</v>
      </c>
      <c r="L47" s="333"/>
    </row>
    <row r="48" spans="1:12" ht="12.75" hidden="1">
      <c r="A48" s="336" t="s">
        <v>194</v>
      </c>
      <c r="B48" s="332"/>
      <c r="C48" s="221"/>
      <c r="D48" s="221"/>
      <c r="E48" s="330">
        <v>0</v>
      </c>
      <c r="F48" s="324">
        <v>246.4</v>
      </c>
      <c r="G48" s="32">
        <v>301.7</v>
      </c>
      <c r="H48" s="325">
        <v>300.8</v>
      </c>
      <c r="I48" s="30">
        <v>22.4</v>
      </c>
      <c r="J48" s="73">
        <v>-0.3</v>
      </c>
      <c r="L48" s="333"/>
    </row>
    <row r="49" spans="1:12" ht="12.75" hidden="1">
      <c r="A49" s="336" t="s">
        <v>195</v>
      </c>
      <c r="B49" s="332"/>
      <c r="C49" s="221"/>
      <c r="D49" s="221"/>
      <c r="E49" s="330">
        <v>0</v>
      </c>
      <c r="F49" s="324">
        <v>185.2</v>
      </c>
      <c r="G49" s="32">
        <v>185</v>
      </c>
      <c r="H49" s="325">
        <v>187.8</v>
      </c>
      <c r="I49" s="30">
        <v>-0.1</v>
      </c>
      <c r="J49" s="73">
        <v>1.5</v>
      </c>
      <c r="L49" s="333"/>
    </row>
    <row r="50" spans="1:12" ht="12.75">
      <c r="A50" s="328" t="s">
        <v>196</v>
      </c>
      <c r="B50" s="329">
        <v>0.42</v>
      </c>
      <c r="C50" s="221">
        <v>0.42</v>
      </c>
      <c r="D50" s="221">
        <v>0.19385559777842734</v>
      </c>
      <c r="E50" s="330">
        <v>0.61</v>
      </c>
      <c r="F50" s="324">
        <v>126.6</v>
      </c>
      <c r="G50" s="32">
        <v>126.6</v>
      </c>
      <c r="H50" s="325">
        <v>126.6</v>
      </c>
      <c r="I50" s="30">
        <v>0</v>
      </c>
      <c r="J50" s="73">
        <v>0</v>
      </c>
      <c r="K50" s="272"/>
      <c r="L50" s="333"/>
    </row>
    <row r="51" spans="1:12" ht="12.75">
      <c r="A51" s="328" t="s">
        <v>156</v>
      </c>
      <c r="B51" s="329">
        <v>8.03</v>
      </c>
      <c r="C51" s="221">
        <v>8.03</v>
      </c>
      <c r="D51" s="221">
        <v>3.7063344051446943</v>
      </c>
      <c r="E51" s="330">
        <v>11.74</v>
      </c>
      <c r="F51" s="324">
        <v>175.9</v>
      </c>
      <c r="G51" s="32">
        <v>179.8</v>
      </c>
      <c r="H51" s="325">
        <v>189</v>
      </c>
      <c r="I51" s="30">
        <v>2.2</v>
      </c>
      <c r="J51" s="73">
        <v>5.1</v>
      </c>
      <c r="K51" s="272"/>
      <c r="L51" s="333"/>
    </row>
    <row r="52" spans="1:12" ht="12.75" hidden="1">
      <c r="A52" s="335" t="s">
        <v>197</v>
      </c>
      <c r="B52" s="329"/>
      <c r="C52" s="221"/>
      <c r="D52" s="221"/>
      <c r="E52" s="330">
        <v>0</v>
      </c>
      <c r="F52" s="324">
        <v>181.4</v>
      </c>
      <c r="G52" s="32">
        <v>185.7</v>
      </c>
      <c r="H52" s="325">
        <v>196.5</v>
      </c>
      <c r="I52" s="30">
        <v>2.4</v>
      </c>
      <c r="J52" s="73">
        <v>5.8</v>
      </c>
      <c r="K52" s="272"/>
      <c r="L52" s="333"/>
    </row>
    <row r="53" spans="1:12" ht="12.75" hidden="1">
      <c r="A53" s="335" t="s">
        <v>198</v>
      </c>
      <c r="B53" s="329"/>
      <c r="C53" s="221"/>
      <c r="D53" s="221"/>
      <c r="E53" s="330">
        <v>0</v>
      </c>
      <c r="F53" s="324">
        <v>156.8</v>
      </c>
      <c r="G53" s="32">
        <v>159</v>
      </c>
      <c r="H53" s="325">
        <v>162.9</v>
      </c>
      <c r="I53" s="30">
        <v>1.4</v>
      </c>
      <c r="J53" s="73">
        <v>2.5</v>
      </c>
      <c r="K53" s="272"/>
      <c r="L53" s="333"/>
    </row>
    <row r="54" spans="1:12" ht="12.75">
      <c r="A54" s="328" t="s">
        <v>159</v>
      </c>
      <c r="B54" s="329">
        <v>7.09</v>
      </c>
      <c r="C54" s="221">
        <v>7.09</v>
      </c>
      <c r="D54" s="221">
        <v>3.2724671148786904</v>
      </c>
      <c r="E54" s="330">
        <v>10.36</v>
      </c>
      <c r="F54" s="324">
        <v>199.8</v>
      </c>
      <c r="G54" s="32">
        <v>212.2</v>
      </c>
      <c r="H54" s="325">
        <v>219.9</v>
      </c>
      <c r="I54" s="30">
        <v>6.2</v>
      </c>
      <c r="J54" s="73">
        <v>3.6</v>
      </c>
      <c r="K54" s="272"/>
      <c r="L54" s="333"/>
    </row>
    <row r="55" spans="1:12" ht="12.75" hidden="1">
      <c r="A55" s="335" t="s">
        <v>199</v>
      </c>
      <c r="B55" s="329"/>
      <c r="C55" s="221"/>
      <c r="D55" s="221"/>
      <c r="E55" s="330">
        <v>0</v>
      </c>
      <c r="F55" s="324">
        <v>221</v>
      </c>
      <c r="G55" s="32">
        <v>236.7</v>
      </c>
      <c r="H55" s="325">
        <v>246.6</v>
      </c>
      <c r="I55" s="30"/>
      <c r="J55" s="73"/>
      <c r="K55" s="272"/>
      <c r="L55" s="333"/>
    </row>
    <row r="56" spans="1:12" ht="12.75" hidden="1">
      <c r="A56" s="335" t="s">
        <v>200</v>
      </c>
      <c r="B56" s="329"/>
      <c r="C56" s="221"/>
      <c r="D56" s="221"/>
      <c r="E56" s="330">
        <v>0</v>
      </c>
      <c r="F56" s="324">
        <v>151.2</v>
      </c>
      <c r="G56" s="32">
        <v>150.1</v>
      </c>
      <c r="H56" s="325">
        <v>154.2</v>
      </c>
      <c r="I56" s="30"/>
      <c r="J56" s="73"/>
      <c r="K56" s="272"/>
      <c r="L56" s="333"/>
    </row>
    <row r="57" spans="1:12" ht="12.75" hidden="1">
      <c r="A57" s="335" t="s">
        <v>201</v>
      </c>
      <c r="B57" s="329"/>
      <c r="C57" s="221"/>
      <c r="D57" s="221"/>
      <c r="E57" s="330">
        <v>0</v>
      </c>
      <c r="F57" s="324">
        <v>175</v>
      </c>
      <c r="G57" s="32">
        <v>195.3</v>
      </c>
      <c r="H57" s="325">
        <v>197.5</v>
      </c>
      <c r="I57" s="30"/>
      <c r="J57" s="73"/>
      <c r="K57" s="272"/>
      <c r="L57" s="333"/>
    </row>
    <row r="58" spans="1:12" ht="13.5" thickBot="1">
      <c r="A58" s="337" t="s">
        <v>163</v>
      </c>
      <c r="B58" s="338">
        <v>1.66</v>
      </c>
      <c r="C58" s="339">
        <v>1.66</v>
      </c>
      <c r="D58" s="339">
        <v>0.7661911721718795</v>
      </c>
      <c r="E58" s="340">
        <v>2.43</v>
      </c>
      <c r="F58" s="341">
        <v>162.7</v>
      </c>
      <c r="G58" s="81">
        <v>173.1</v>
      </c>
      <c r="H58" s="342">
        <v>186.1</v>
      </c>
      <c r="I58" s="75">
        <v>6.4</v>
      </c>
      <c r="J58" s="76">
        <v>7.5</v>
      </c>
      <c r="K58" s="272"/>
      <c r="L58" s="333"/>
    </row>
    <row r="59" spans="1:12" ht="13.5" hidden="1" thickTop="1">
      <c r="A59" s="272"/>
      <c r="B59" s="343">
        <v>31.58</v>
      </c>
      <c r="C59" s="344">
        <v>68.42</v>
      </c>
      <c r="D59" s="272"/>
      <c r="E59" s="272"/>
      <c r="F59" s="272"/>
      <c r="G59" s="272"/>
      <c r="H59" s="272"/>
      <c r="I59" s="272"/>
      <c r="J59" s="272"/>
      <c r="K59" s="272"/>
      <c r="L59" s="345"/>
    </row>
    <row r="60" spans="1:12" ht="12.75">
      <c r="A60" s="272"/>
      <c r="B60" s="346"/>
      <c r="C60" s="272"/>
      <c r="D60" s="272"/>
      <c r="E60" s="272"/>
      <c r="F60" s="272"/>
      <c r="G60" s="272"/>
      <c r="H60" s="272"/>
      <c r="I60" s="272"/>
      <c r="J60" s="272"/>
      <c r="K60" s="272"/>
      <c r="L60" s="345"/>
    </row>
    <row r="61" spans="1:11" ht="12.75">
      <c r="A61" s="272" t="s">
        <v>202</v>
      </c>
      <c r="B61" s="272"/>
      <c r="C61" s="272"/>
      <c r="D61" s="272"/>
      <c r="E61" s="272"/>
      <c r="F61" s="272"/>
      <c r="G61" s="272"/>
      <c r="H61" s="272"/>
      <c r="I61" s="272"/>
      <c r="J61" s="272"/>
      <c r="K61" s="272"/>
    </row>
    <row r="62" spans="1:11" ht="12.75" customHeight="1">
      <c r="A62" s="1212" t="s">
        <v>203</v>
      </c>
      <c r="B62" s="1212"/>
      <c r="C62" s="1212"/>
      <c r="D62" s="1212"/>
      <c r="E62" s="1212"/>
      <c r="F62" s="1212"/>
      <c r="G62" s="1212"/>
      <c r="H62" s="1212"/>
      <c r="I62" s="1212"/>
      <c r="J62" s="1212"/>
      <c r="K62" s="272"/>
    </row>
    <row r="63" spans="1:12" ht="12.75">
      <c r="A63" s="272" t="s">
        <v>204</v>
      </c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345"/>
    </row>
    <row r="64" spans="1:12" ht="12.75">
      <c r="A64" s="272" t="s">
        <v>205</v>
      </c>
      <c r="L64" s="345"/>
    </row>
    <row r="65" ht="12.75">
      <c r="L65" s="345"/>
    </row>
    <row r="67" ht="12.75">
      <c r="L67" s="345"/>
    </row>
    <row r="68" ht="12.75">
      <c r="L68" s="347"/>
    </row>
    <row r="69" ht="12.75">
      <c r="L69" s="347"/>
    </row>
    <row r="70" ht="12.75">
      <c r="L70" s="345"/>
    </row>
    <row r="72" ht="12.75">
      <c r="L72" s="345"/>
    </row>
    <row r="73" ht="12.75">
      <c r="L73" s="345"/>
    </row>
    <row r="75" ht="12.75">
      <c r="L75" s="345"/>
    </row>
    <row r="76" ht="12.75">
      <c r="L76" s="345"/>
    </row>
    <row r="77" ht="12.75">
      <c r="L77" s="345"/>
    </row>
    <row r="79" ht="12.75">
      <c r="L79" s="345"/>
    </row>
  </sheetData>
  <mergeCells count="7">
    <mergeCell ref="A62:J62"/>
    <mergeCell ref="A6:A7"/>
    <mergeCell ref="I6:J6"/>
    <mergeCell ref="A1:J1"/>
    <mergeCell ref="A2:J2"/>
    <mergeCell ref="A3:J3"/>
    <mergeCell ref="A5:J5"/>
  </mergeCells>
  <printOptions/>
  <pageMargins left="0.49" right="0.58" top="1" bottom="1" header="0.5" footer="0.5"/>
  <pageSetup fitToHeight="1" fitToWidth="1" horizontalDpi="300" verticalDpi="3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J20" sqref="J20"/>
    </sheetView>
  </sheetViews>
  <sheetFormatPr defaultColWidth="12.421875" defaultRowHeight="12.75"/>
  <cols>
    <col min="1" max="1" width="15.57421875" style="9" customWidth="1"/>
    <col min="2" max="2" width="12.421875" style="9" customWidth="1"/>
    <col min="3" max="3" width="14.00390625" style="9" customWidth="1"/>
    <col min="4" max="7" width="12.421875" style="9" customWidth="1"/>
    <col min="8" max="9" width="12.421875" style="9" hidden="1" customWidth="1"/>
    <col min="10" max="16384" width="12.421875" style="9" customWidth="1"/>
  </cols>
  <sheetData>
    <row r="1" spans="1:7" ht="12.75">
      <c r="A1" s="1218" t="s">
        <v>295</v>
      </c>
      <c r="B1" s="1218"/>
      <c r="C1" s="1218"/>
      <c r="D1" s="1218"/>
      <c r="E1" s="1218"/>
      <c r="F1" s="1218"/>
      <c r="G1" s="1218"/>
    </row>
    <row r="2" spans="1:9" ht="18" customHeight="1">
      <c r="A2" s="1219" t="s">
        <v>580</v>
      </c>
      <c r="B2" s="1219"/>
      <c r="C2" s="1219"/>
      <c r="D2" s="1219"/>
      <c r="E2" s="1219"/>
      <c r="F2" s="1219"/>
      <c r="G2" s="1219"/>
      <c r="H2" s="1219"/>
      <c r="I2" s="1219"/>
    </row>
    <row r="3" spans="1:9" ht="15.75" customHeight="1">
      <c r="A3" s="1220" t="s">
        <v>102</v>
      </c>
      <c r="B3" s="1220"/>
      <c r="C3" s="1220"/>
      <c r="D3" s="1220"/>
      <c r="E3" s="1220"/>
      <c r="F3" s="1220"/>
      <c r="G3" s="1220"/>
      <c r="H3" s="1220"/>
      <c r="I3" s="1220"/>
    </row>
    <row r="4" spans="1:9" ht="15.75" customHeight="1">
      <c r="A4" s="1221" t="s">
        <v>613</v>
      </c>
      <c r="B4" s="1221"/>
      <c r="C4" s="1221"/>
      <c r="D4" s="1221"/>
      <c r="E4" s="1221"/>
      <c r="F4" s="1221"/>
      <c r="G4" s="1221"/>
      <c r="H4" s="1221"/>
      <c r="I4" s="1221"/>
    </row>
    <row r="5" spans="1:9" ht="15.75" customHeight="1" thickBot="1">
      <c r="A5" s="11"/>
      <c r="B5" s="11"/>
      <c r="C5" s="11"/>
      <c r="D5" s="11"/>
      <c r="E5" s="11"/>
      <c r="F5" s="11"/>
      <c r="G5" s="11"/>
      <c r="H5" s="11"/>
      <c r="I5" s="11"/>
    </row>
    <row r="6" spans="1:13" ht="24.75" customHeight="1">
      <c r="A6" s="1222" t="s">
        <v>541</v>
      </c>
      <c r="B6" s="1224" t="s">
        <v>610</v>
      </c>
      <c r="C6" s="1225"/>
      <c r="D6" s="1226" t="s">
        <v>2</v>
      </c>
      <c r="E6" s="1226"/>
      <c r="F6" s="1224" t="s">
        <v>104</v>
      </c>
      <c r="G6" s="1225"/>
      <c r="H6" s="13" t="s">
        <v>207</v>
      </c>
      <c r="I6" s="14"/>
      <c r="J6" s="12"/>
      <c r="K6" s="12"/>
      <c r="L6" s="12"/>
      <c r="M6" s="12"/>
    </row>
    <row r="7" spans="1:13" ht="24.75" customHeight="1">
      <c r="A7" s="1223"/>
      <c r="B7" s="360" t="s">
        <v>540</v>
      </c>
      <c r="C7" s="361" t="s">
        <v>361</v>
      </c>
      <c r="D7" s="362" t="s">
        <v>540</v>
      </c>
      <c r="E7" s="363" t="s">
        <v>361</v>
      </c>
      <c r="F7" s="360" t="s">
        <v>540</v>
      </c>
      <c r="G7" s="361" t="s">
        <v>361</v>
      </c>
      <c r="H7" s="15" t="s">
        <v>208</v>
      </c>
      <c r="I7" s="15" t="s">
        <v>209</v>
      </c>
      <c r="J7" s="12"/>
      <c r="K7" s="12"/>
      <c r="L7" s="12"/>
      <c r="M7" s="12"/>
    </row>
    <row r="8" spans="1:7" ht="24.75" customHeight="1">
      <c r="A8" s="63" t="s">
        <v>353</v>
      </c>
      <c r="B8" s="66">
        <v>159.5</v>
      </c>
      <c r="C8" s="60">
        <v>4.5901639344262435</v>
      </c>
      <c r="D8" s="59">
        <v>170.6</v>
      </c>
      <c r="E8" s="68">
        <v>6.959247648902817</v>
      </c>
      <c r="F8" s="66">
        <v>183.6</v>
      </c>
      <c r="G8" s="60">
        <v>7.620164126611954</v>
      </c>
    </row>
    <row r="9" spans="1:7" ht="24.75" customHeight="1">
      <c r="A9" s="63" t="s">
        <v>354</v>
      </c>
      <c r="B9" s="66">
        <v>161.4</v>
      </c>
      <c r="C9" s="60">
        <v>5.697445972495103</v>
      </c>
      <c r="D9" s="59">
        <v>170.8</v>
      </c>
      <c r="E9" s="68">
        <v>5.824039653035925</v>
      </c>
      <c r="F9" s="66">
        <v>184.5</v>
      </c>
      <c r="G9" s="60">
        <v>8.021077283372364</v>
      </c>
    </row>
    <row r="10" spans="1:7" ht="24.75" customHeight="1">
      <c r="A10" s="63" t="s">
        <v>355</v>
      </c>
      <c r="B10" s="66">
        <v>161.9</v>
      </c>
      <c r="C10" s="60">
        <v>5.7478772044415365</v>
      </c>
      <c r="D10" s="59">
        <v>174.3</v>
      </c>
      <c r="E10" s="68">
        <v>7.65904879555282</v>
      </c>
      <c r="F10" s="66">
        <v>185.1</v>
      </c>
      <c r="G10" s="60">
        <v>6.196213425129088</v>
      </c>
    </row>
    <row r="11" spans="1:7" ht="24.75" customHeight="1">
      <c r="A11" s="63" t="s">
        <v>356</v>
      </c>
      <c r="B11" s="66">
        <v>163.1</v>
      </c>
      <c r="C11" s="60">
        <v>5.840363400389364</v>
      </c>
      <c r="D11" s="59">
        <v>176</v>
      </c>
      <c r="E11" s="68">
        <v>7.9092581238503925</v>
      </c>
      <c r="F11" s="66">
        <v>185.9</v>
      </c>
      <c r="G11" s="60">
        <v>5.625000000000014</v>
      </c>
    </row>
    <row r="12" spans="1:7" ht="24.75" customHeight="1">
      <c r="A12" s="63" t="s">
        <v>357</v>
      </c>
      <c r="B12" s="66">
        <v>164</v>
      </c>
      <c r="C12" s="60">
        <v>6.424399740428299</v>
      </c>
      <c r="D12" s="59">
        <v>179</v>
      </c>
      <c r="E12" s="68">
        <v>9.146341463414643</v>
      </c>
      <c r="F12" s="66">
        <v>187.3</v>
      </c>
      <c r="G12" s="60">
        <v>4.6368715083798975</v>
      </c>
    </row>
    <row r="13" spans="1:7" ht="24.75" customHeight="1">
      <c r="A13" s="63" t="s">
        <v>358</v>
      </c>
      <c r="B13" s="66">
        <v>164.6</v>
      </c>
      <c r="C13" s="60">
        <v>6.193548387096783</v>
      </c>
      <c r="D13" s="59">
        <v>179.6</v>
      </c>
      <c r="E13" s="68">
        <v>9.113001215066816</v>
      </c>
      <c r="F13" s="66">
        <v>187.6</v>
      </c>
      <c r="G13" s="60">
        <v>4.454342984409806</v>
      </c>
    </row>
    <row r="14" spans="1:7" ht="24.75" customHeight="1">
      <c r="A14" s="63" t="s">
        <v>359</v>
      </c>
      <c r="B14" s="66">
        <v>166.8</v>
      </c>
      <c r="C14" s="60">
        <v>6.649616368286445</v>
      </c>
      <c r="D14" s="59">
        <v>180.6</v>
      </c>
      <c r="E14" s="68">
        <v>8.273381294964025</v>
      </c>
      <c r="F14" s="66">
        <v>189.8</v>
      </c>
      <c r="G14" s="60">
        <v>5.094130675526046</v>
      </c>
    </row>
    <row r="15" spans="1:7" ht="24.75" customHeight="1">
      <c r="A15" s="63" t="s">
        <v>5</v>
      </c>
      <c r="B15" s="66">
        <v>170.7</v>
      </c>
      <c r="C15" s="60">
        <v>7.29101194217472</v>
      </c>
      <c r="D15" s="59">
        <v>183.1</v>
      </c>
      <c r="E15" s="68">
        <v>7.2642062097246765</v>
      </c>
      <c r="F15" s="66">
        <v>194.7</v>
      </c>
      <c r="G15" s="60">
        <v>6.335335882031671</v>
      </c>
    </row>
    <row r="16" spans="1:7" ht="24.75" customHeight="1">
      <c r="A16" s="63" t="s">
        <v>349</v>
      </c>
      <c r="B16" s="66">
        <v>173.3</v>
      </c>
      <c r="C16" s="60">
        <v>8.177278401997512</v>
      </c>
      <c r="D16" s="59">
        <v>184.8</v>
      </c>
      <c r="E16" s="68">
        <v>6.635891517599532</v>
      </c>
      <c r="F16" s="66">
        <v>197.8</v>
      </c>
      <c r="G16" s="60">
        <v>7.03463203463204</v>
      </c>
    </row>
    <row r="17" spans="1:7" ht="24.75" customHeight="1">
      <c r="A17" s="63" t="s">
        <v>350</v>
      </c>
      <c r="B17" s="66">
        <v>173.8</v>
      </c>
      <c r="C17" s="60">
        <v>7.816377171215905</v>
      </c>
      <c r="D17" s="59">
        <v>186.9</v>
      </c>
      <c r="E17" s="68">
        <v>7.537399309551191</v>
      </c>
      <c r="F17" s="66">
        <v>198.7</v>
      </c>
      <c r="G17" s="60">
        <v>6.313536650615291</v>
      </c>
    </row>
    <row r="18" spans="1:7" ht="24.75" customHeight="1">
      <c r="A18" s="63" t="s">
        <v>351</v>
      </c>
      <c r="B18" s="66">
        <v>174.5</v>
      </c>
      <c r="C18" s="60">
        <v>8.519900497512438</v>
      </c>
      <c r="D18" s="59">
        <v>186.9</v>
      </c>
      <c r="E18" s="68">
        <v>7.106017191977074</v>
      </c>
      <c r="F18" s="66">
        <v>198.7</v>
      </c>
      <c r="G18" s="60">
        <v>6.313536650615291</v>
      </c>
    </row>
    <row r="19" spans="1:7" ht="24.75" customHeight="1">
      <c r="A19" s="63" t="s">
        <v>352</v>
      </c>
      <c r="B19" s="66">
        <v>173</v>
      </c>
      <c r="C19" s="60">
        <v>8.80503144654088</v>
      </c>
      <c r="D19" s="59">
        <v>185.6</v>
      </c>
      <c r="E19" s="68">
        <v>7.283236994219649</v>
      </c>
      <c r="F19" s="70">
        <v>196.1</v>
      </c>
      <c r="G19" s="61">
        <v>5.65732758620689</v>
      </c>
    </row>
    <row r="20" spans="1:7" ht="24.75" customHeight="1" thickBot="1">
      <c r="A20" s="64" t="s">
        <v>210</v>
      </c>
      <c r="B20" s="67">
        <v>167.2</v>
      </c>
      <c r="C20" s="62">
        <v>6.8</v>
      </c>
      <c r="D20" s="65">
        <v>179.9</v>
      </c>
      <c r="E20" s="69">
        <v>7.6</v>
      </c>
      <c r="F20" s="67">
        <v>190.8</v>
      </c>
      <c r="G20" s="62">
        <v>6.1</v>
      </c>
    </row>
    <row r="21" spans="1:6" ht="19.5" customHeight="1">
      <c r="A21" s="16" t="s">
        <v>211</v>
      </c>
      <c r="B21" s="10"/>
      <c r="C21" s="10"/>
      <c r="D21" s="17"/>
      <c r="E21" s="10"/>
      <c r="F21" s="10"/>
    </row>
    <row r="22" spans="1:6" ht="19.5" customHeight="1">
      <c r="A22" s="16"/>
      <c r="B22" s="10"/>
      <c r="C22" s="10"/>
      <c r="D22" s="10"/>
      <c r="E22" s="10"/>
      <c r="F22" s="10"/>
    </row>
  </sheetData>
  <mergeCells count="8">
    <mergeCell ref="A6:A7"/>
    <mergeCell ref="B6:C6"/>
    <mergeCell ref="D6:E6"/>
    <mergeCell ref="F6:G6"/>
    <mergeCell ref="A1:G1"/>
    <mergeCell ref="A2:I2"/>
    <mergeCell ref="A3:I3"/>
    <mergeCell ref="A4:I4"/>
  </mergeCells>
  <printOptions/>
  <pageMargins left="0.54" right="0.48" top="1" bottom="1" header="0.5" footer="0.5"/>
  <pageSetup fitToHeight="1" fitToWidth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workbookViewId="0" topLeftCell="B4">
      <selection activeCell="P32" sqref="P32"/>
    </sheetView>
  </sheetViews>
  <sheetFormatPr defaultColWidth="9.140625" defaultRowHeight="12.75"/>
  <cols>
    <col min="1" max="1" width="3.28125" style="18" hidden="1" customWidth="1"/>
    <col min="2" max="2" width="49.57421875" style="19" customWidth="1"/>
    <col min="3" max="3" width="9.421875" style="18" bestFit="1" customWidth="1"/>
    <col min="4" max="4" width="8.28125" style="18" customWidth="1"/>
    <col min="5" max="5" width="8.140625" style="18" customWidth="1"/>
    <col min="6" max="6" width="8.28125" style="18" customWidth="1"/>
    <col min="7" max="7" width="8.7109375" style="18" customWidth="1"/>
    <col min="8" max="8" width="8.140625" style="18" customWidth="1"/>
    <col min="9" max="9" width="8.28125" style="18" customWidth="1"/>
    <col min="10" max="13" width="8.57421875" style="18" customWidth="1"/>
    <col min="14" max="14" width="1.28515625" style="18" customWidth="1"/>
    <col min="15" max="16384" width="9.140625" style="20" customWidth="1"/>
  </cols>
  <sheetData>
    <row r="1" spans="1:14" s="21" customFormat="1" ht="34.5" hidden="1">
      <c r="A1" s="1227" t="s">
        <v>213</v>
      </c>
      <c r="B1" s="1227"/>
      <c r="C1" s="1227"/>
      <c r="D1" s="1227"/>
      <c r="E1" s="1227"/>
      <c r="F1" s="1227"/>
      <c r="G1" s="1227"/>
      <c r="H1" s="1227"/>
      <c r="I1" s="1227"/>
      <c r="J1" s="1227"/>
      <c r="K1" s="1227"/>
      <c r="L1" s="1227"/>
      <c r="M1" s="1227"/>
      <c r="N1" s="1227"/>
    </row>
    <row r="2" spans="1:14" s="21" customFormat="1" ht="20.25" customHeight="1" hidden="1">
      <c r="A2" s="1228" t="s">
        <v>214</v>
      </c>
      <c r="B2" s="1228"/>
      <c r="C2" s="1228"/>
      <c r="D2" s="1228"/>
      <c r="E2" s="1228"/>
      <c r="F2" s="1228"/>
      <c r="G2" s="1228"/>
      <c r="H2" s="1228"/>
      <c r="I2" s="1228"/>
      <c r="J2" s="1228"/>
      <c r="K2" s="1228"/>
      <c r="L2" s="1228"/>
      <c r="M2" s="1228"/>
      <c r="N2" s="1228"/>
    </row>
    <row r="3" spans="1:14" s="21" customFormat="1" ht="22.5" customHeight="1" hidden="1">
      <c r="A3" s="1229" t="s">
        <v>215</v>
      </c>
      <c r="B3" s="1229"/>
      <c r="C3" s="1229"/>
      <c r="D3" s="1229"/>
      <c r="E3" s="1229"/>
      <c r="F3" s="1229"/>
      <c r="G3" s="1229"/>
      <c r="H3" s="1229"/>
      <c r="I3" s="1229"/>
      <c r="J3" s="1229"/>
      <c r="K3" s="1229"/>
      <c r="L3" s="1229"/>
      <c r="M3" s="1229"/>
      <c r="N3" s="1229"/>
    </row>
    <row r="4" spans="1:14" s="21" customFormat="1" ht="14.25" customHeight="1">
      <c r="A4" s="22"/>
      <c r="B4" s="1158" t="s">
        <v>296</v>
      </c>
      <c r="C4" s="1158"/>
      <c r="D4" s="1158"/>
      <c r="E4" s="1158"/>
      <c r="F4" s="1158"/>
      <c r="G4" s="1158"/>
      <c r="H4" s="1158"/>
      <c r="I4" s="1158"/>
      <c r="J4" s="1158"/>
      <c r="K4" s="1158"/>
      <c r="L4" s="1158"/>
      <c r="M4" s="1158"/>
      <c r="N4" s="1158"/>
    </row>
    <row r="5" spans="1:14" s="21" customFormat="1" ht="15.75">
      <c r="A5" s="1034" t="s">
        <v>468</v>
      </c>
      <c r="B5" s="1034"/>
      <c r="C5" s="1034"/>
      <c r="D5" s="1034"/>
      <c r="E5" s="1034"/>
      <c r="F5" s="1034"/>
      <c r="G5" s="1034"/>
      <c r="H5" s="1034"/>
      <c r="I5" s="1034"/>
      <c r="J5" s="1034"/>
      <c r="K5" s="1034"/>
      <c r="L5" s="1034"/>
      <c r="M5" s="1034"/>
      <c r="N5" s="1034"/>
    </row>
    <row r="6" spans="1:14" s="21" customFormat="1" ht="12.75">
      <c r="A6" s="1230" t="s">
        <v>217</v>
      </c>
      <c r="B6" s="1230"/>
      <c r="C6" s="1230"/>
      <c r="D6" s="1230"/>
      <c r="E6" s="1230"/>
      <c r="F6" s="1230"/>
      <c r="G6" s="1230"/>
      <c r="H6" s="1230"/>
      <c r="I6" s="1230"/>
      <c r="J6" s="1230"/>
      <c r="K6" s="1230"/>
      <c r="L6" s="1230"/>
      <c r="M6" s="1230"/>
      <c r="N6" s="1230"/>
    </row>
    <row r="7" spans="1:14" s="21" customFormat="1" ht="12.75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</row>
    <row r="8" spans="1:14" s="8" customFormat="1" ht="16.5" thickBot="1">
      <c r="A8" s="1034" t="str">
        <f>CPI!E5</f>
        <v>MID-DECEMBER 2007 (MARGA 2064)</v>
      </c>
      <c r="B8" s="1034"/>
      <c r="C8" s="1034"/>
      <c r="D8" s="1034"/>
      <c r="E8" s="1034"/>
      <c r="F8" s="1034"/>
      <c r="G8" s="1034"/>
      <c r="H8" s="1034"/>
      <c r="I8" s="1034"/>
      <c r="J8" s="1034"/>
      <c r="K8" s="1034"/>
      <c r="L8" s="1034"/>
      <c r="M8" s="1034"/>
      <c r="N8" s="1034"/>
    </row>
    <row r="9" spans="1:14" s="24" customFormat="1" ht="13.5" thickTop="1">
      <c r="A9" s="23" t="s">
        <v>218</v>
      </c>
      <c r="B9" s="1213" t="s">
        <v>220</v>
      </c>
      <c r="C9" s="1231" t="s">
        <v>221</v>
      </c>
      <c r="D9" s="784" t="s">
        <v>2</v>
      </c>
      <c r="E9" s="1232" t="s">
        <v>3</v>
      </c>
      <c r="F9" s="1186"/>
      <c r="G9" s="1232" t="s">
        <v>529</v>
      </c>
      <c r="H9" s="1186"/>
      <c r="I9" s="1233"/>
      <c r="J9" s="1186" t="s">
        <v>361</v>
      </c>
      <c r="K9" s="1186"/>
      <c r="L9" s="1186"/>
      <c r="M9" s="1186"/>
      <c r="N9" s="354"/>
    </row>
    <row r="10" spans="1:14" s="24" customFormat="1" ht="12.75">
      <c r="A10" s="25" t="s">
        <v>219</v>
      </c>
      <c r="B10" s="1174"/>
      <c r="C10" s="1134"/>
      <c r="D10" s="959" t="s">
        <v>846</v>
      </c>
      <c r="E10" s="795" t="s">
        <v>614</v>
      </c>
      <c r="F10" s="805" t="s">
        <v>846</v>
      </c>
      <c r="G10" s="795" t="s">
        <v>609</v>
      </c>
      <c r="H10" s="968" t="s">
        <v>614</v>
      </c>
      <c r="I10" s="961" t="s">
        <v>846</v>
      </c>
      <c r="J10" s="795" t="s">
        <v>106</v>
      </c>
      <c r="K10" s="796" t="s">
        <v>106</v>
      </c>
      <c r="L10" s="796" t="s">
        <v>107</v>
      </c>
      <c r="M10" s="805" t="s">
        <v>107</v>
      </c>
      <c r="N10" s="366"/>
    </row>
    <row r="11" spans="1:14" s="24" customFormat="1" ht="12.75">
      <c r="A11" s="25">
        <v>1</v>
      </c>
      <c r="B11" s="446">
        <v>1</v>
      </c>
      <c r="C11" s="157">
        <v>2</v>
      </c>
      <c r="D11" s="356">
        <v>3</v>
      </c>
      <c r="E11" s="797">
        <v>4</v>
      </c>
      <c r="F11" s="806">
        <v>5</v>
      </c>
      <c r="G11" s="797">
        <v>6</v>
      </c>
      <c r="H11" s="968">
        <v>7</v>
      </c>
      <c r="I11" s="269">
        <v>8</v>
      </c>
      <c r="J11" s="797" t="s">
        <v>109</v>
      </c>
      <c r="K11" s="798" t="s">
        <v>110</v>
      </c>
      <c r="L11" s="798" t="s">
        <v>111</v>
      </c>
      <c r="M11" s="806" t="s">
        <v>112</v>
      </c>
      <c r="N11" s="365"/>
    </row>
    <row r="12" spans="1:30" s="78" customFormat="1" ht="30" customHeight="1">
      <c r="A12" s="77">
        <v>1</v>
      </c>
      <c r="B12" s="565" t="s">
        <v>222</v>
      </c>
      <c r="C12" s="568">
        <v>100</v>
      </c>
      <c r="D12" s="554">
        <v>134.3</v>
      </c>
      <c r="E12" s="799">
        <v>150.5</v>
      </c>
      <c r="F12" s="962">
        <v>146.3</v>
      </c>
      <c r="G12" s="799">
        <v>164.3</v>
      </c>
      <c r="H12" s="969">
        <v>161.3</v>
      </c>
      <c r="I12" s="555">
        <v>155.2</v>
      </c>
      <c r="J12" s="26">
        <v>8.935219657483245</v>
      </c>
      <c r="K12" s="26">
        <v>-2.7906976744185954</v>
      </c>
      <c r="L12" s="26">
        <v>6.083390293916608</v>
      </c>
      <c r="M12" s="26">
        <v>-3.7817730936143903</v>
      </c>
      <c r="N12" s="71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</row>
    <row r="13" spans="1:30" s="21" customFormat="1" ht="29.25" customHeight="1">
      <c r="A13" s="27">
        <v>1.1</v>
      </c>
      <c r="B13" s="566" t="s">
        <v>223</v>
      </c>
      <c r="C13" s="569">
        <v>49.593021995747016</v>
      </c>
      <c r="D13" s="556">
        <v>132.1</v>
      </c>
      <c r="E13" s="800">
        <v>154.2</v>
      </c>
      <c r="F13" s="963">
        <v>145.6</v>
      </c>
      <c r="G13" s="800">
        <v>175.2</v>
      </c>
      <c r="H13" s="970">
        <v>167.3</v>
      </c>
      <c r="I13" s="557">
        <v>153.3</v>
      </c>
      <c r="J13" s="28">
        <v>10.219530658591978</v>
      </c>
      <c r="K13" s="28">
        <v>-5.5771725032425365</v>
      </c>
      <c r="L13" s="28">
        <v>5.288461538461547</v>
      </c>
      <c r="M13" s="28">
        <v>-8.36820083682008</v>
      </c>
      <c r="N13" s="72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</row>
    <row r="14" spans="1:30" s="31" customFormat="1" ht="24.75" customHeight="1">
      <c r="A14" s="29" t="s">
        <v>224</v>
      </c>
      <c r="B14" s="334" t="s">
        <v>225</v>
      </c>
      <c r="C14" s="570">
        <v>16.575694084141823</v>
      </c>
      <c r="D14" s="558">
        <v>116.6</v>
      </c>
      <c r="E14" s="801">
        <v>134.9</v>
      </c>
      <c r="F14" s="964">
        <v>135.8</v>
      </c>
      <c r="G14" s="801">
        <v>143.1</v>
      </c>
      <c r="H14" s="971">
        <v>144.8</v>
      </c>
      <c r="I14" s="559">
        <v>142.6</v>
      </c>
      <c r="J14" s="30">
        <v>16.466552315608936</v>
      </c>
      <c r="K14" s="30">
        <v>0.667160859896228</v>
      </c>
      <c r="L14" s="30">
        <v>5.00736377025035</v>
      </c>
      <c r="M14" s="30">
        <v>-1.519337016574596</v>
      </c>
      <c r="N14" s="73"/>
      <c r="P14" s="32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</row>
    <row r="15" spans="1:30" s="31" customFormat="1" ht="24.75" customHeight="1">
      <c r="A15" s="29" t="s">
        <v>226</v>
      </c>
      <c r="B15" s="334" t="s">
        <v>227</v>
      </c>
      <c r="C15" s="570">
        <v>6.086031204033311</v>
      </c>
      <c r="D15" s="558">
        <v>179.3</v>
      </c>
      <c r="E15" s="801">
        <v>248.5</v>
      </c>
      <c r="F15" s="964">
        <v>186.7</v>
      </c>
      <c r="G15" s="801">
        <v>251.8</v>
      </c>
      <c r="H15" s="971">
        <v>244.7</v>
      </c>
      <c r="I15" s="559">
        <v>198.7</v>
      </c>
      <c r="J15" s="30">
        <v>4.127161182375886</v>
      </c>
      <c r="K15" s="30">
        <v>-24.869215291750507</v>
      </c>
      <c r="L15" s="30">
        <v>6.427423674343856</v>
      </c>
      <c r="M15" s="30">
        <v>-18.798528810788724</v>
      </c>
      <c r="N15" s="73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</row>
    <row r="16" spans="1:30" s="31" customFormat="1" ht="24.75" customHeight="1">
      <c r="A16" s="29" t="s">
        <v>228</v>
      </c>
      <c r="B16" s="334" t="s">
        <v>229</v>
      </c>
      <c r="C16" s="570">
        <v>3.770519507075808</v>
      </c>
      <c r="D16" s="558">
        <v>133.6</v>
      </c>
      <c r="E16" s="801">
        <v>164.2</v>
      </c>
      <c r="F16" s="964">
        <v>165.2</v>
      </c>
      <c r="G16" s="801">
        <v>181.8</v>
      </c>
      <c r="H16" s="971">
        <v>182.6</v>
      </c>
      <c r="I16" s="559">
        <v>181</v>
      </c>
      <c r="J16" s="30">
        <v>23.65269461077844</v>
      </c>
      <c r="K16" s="30">
        <v>0.6090133982947492</v>
      </c>
      <c r="L16" s="30">
        <v>9.564164648910406</v>
      </c>
      <c r="M16" s="30">
        <v>-0.8762322015333979</v>
      </c>
      <c r="N16" s="73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</row>
    <row r="17" spans="1:30" s="31" customFormat="1" ht="24.75" customHeight="1">
      <c r="A17" s="29" t="s">
        <v>230</v>
      </c>
      <c r="B17" s="334" t="s">
        <v>231</v>
      </c>
      <c r="C17" s="570">
        <v>11.183012678383857</v>
      </c>
      <c r="D17" s="558">
        <v>125.5</v>
      </c>
      <c r="E17" s="801">
        <v>130.7</v>
      </c>
      <c r="F17" s="964">
        <v>123.9</v>
      </c>
      <c r="G17" s="801">
        <v>199.4</v>
      </c>
      <c r="H17" s="971">
        <v>165.1</v>
      </c>
      <c r="I17" s="559">
        <v>135.6</v>
      </c>
      <c r="J17" s="30">
        <v>-1.2749003984063592</v>
      </c>
      <c r="K17" s="30">
        <v>-5.202754399387899</v>
      </c>
      <c r="L17" s="30">
        <v>9.443099273607743</v>
      </c>
      <c r="M17" s="30">
        <v>-17.867958812840698</v>
      </c>
      <c r="N17" s="73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</row>
    <row r="18" spans="1:30" s="31" customFormat="1" ht="24.75" customHeight="1">
      <c r="A18" s="29" t="s">
        <v>232</v>
      </c>
      <c r="B18" s="334" t="s">
        <v>233</v>
      </c>
      <c r="C18" s="570">
        <v>1.9487350779721184</v>
      </c>
      <c r="D18" s="558">
        <v>107.6</v>
      </c>
      <c r="E18" s="801">
        <v>142.4</v>
      </c>
      <c r="F18" s="964">
        <v>144.6</v>
      </c>
      <c r="G18" s="801">
        <v>132.8</v>
      </c>
      <c r="H18" s="971">
        <v>133.2</v>
      </c>
      <c r="I18" s="559">
        <v>129.3</v>
      </c>
      <c r="J18" s="30">
        <v>34.38661710037175</v>
      </c>
      <c r="K18" s="30">
        <v>1.5449438202247165</v>
      </c>
      <c r="L18" s="30">
        <v>-10.580912863070523</v>
      </c>
      <c r="M18" s="30">
        <v>-2.927927927927911</v>
      </c>
      <c r="N18" s="73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</row>
    <row r="19" spans="1:30" s="31" customFormat="1" ht="24.75" customHeight="1">
      <c r="A19" s="29" t="s">
        <v>234</v>
      </c>
      <c r="B19" s="334" t="s">
        <v>235</v>
      </c>
      <c r="C19" s="570">
        <v>10.019129444140097</v>
      </c>
      <c r="D19" s="558">
        <v>140.7</v>
      </c>
      <c r="E19" s="801">
        <v>153.7</v>
      </c>
      <c r="F19" s="964">
        <v>154.2</v>
      </c>
      <c r="G19" s="801">
        <v>160.6</v>
      </c>
      <c r="H19" s="971">
        <v>160.7</v>
      </c>
      <c r="I19" s="559">
        <v>157.5</v>
      </c>
      <c r="J19" s="30">
        <v>9.594882729211093</v>
      </c>
      <c r="K19" s="30">
        <v>0.3253090435914032</v>
      </c>
      <c r="L19" s="30">
        <v>2.140077821011687</v>
      </c>
      <c r="M19" s="30">
        <v>-1.9912881144990564</v>
      </c>
      <c r="N19" s="73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</row>
    <row r="20" spans="1:30" s="21" customFormat="1" ht="30.75" customHeight="1">
      <c r="A20" s="27">
        <v>1.2</v>
      </c>
      <c r="B20" s="566" t="s">
        <v>236</v>
      </c>
      <c r="C20" s="569">
        <v>20.37273710722672</v>
      </c>
      <c r="D20" s="556">
        <v>124.7</v>
      </c>
      <c r="E20" s="800">
        <v>135.5</v>
      </c>
      <c r="F20" s="963">
        <v>136</v>
      </c>
      <c r="G20" s="800">
        <v>143.5</v>
      </c>
      <c r="H20" s="970">
        <v>142.5</v>
      </c>
      <c r="I20" s="557">
        <v>144.6</v>
      </c>
      <c r="J20" s="28">
        <v>9.061748195669608</v>
      </c>
      <c r="K20" s="28">
        <v>0.36900369003689093</v>
      </c>
      <c r="L20" s="28">
        <v>6.32352941176471</v>
      </c>
      <c r="M20" s="28">
        <v>1.473684210526315</v>
      </c>
      <c r="N20" s="74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</row>
    <row r="21" spans="1:30" s="31" customFormat="1" ht="24.75" customHeight="1">
      <c r="A21" s="29" t="s">
        <v>237</v>
      </c>
      <c r="B21" s="334" t="s">
        <v>238</v>
      </c>
      <c r="C21" s="570">
        <v>6.117694570987977</v>
      </c>
      <c r="D21" s="558">
        <v>115.9</v>
      </c>
      <c r="E21" s="801">
        <v>124.7</v>
      </c>
      <c r="F21" s="964">
        <v>126.1</v>
      </c>
      <c r="G21" s="801">
        <v>130.1</v>
      </c>
      <c r="H21" s="971">
        <v>126.9</v>
      </c>
      <c r="I21" s="559">
        <v>132.6</v>
      </c>
      <c r="J21" s="30">
        <v>8.800690250215709</v>
      </c>
      <c r="K21" s="30">
        <v>1.1226944667201337</v>
      </c>
      <c r="L21" s="30">
        <v>5.154639175257742</v>
      </c>
      <c r="M21" s="30">
        <v>4.4917257683215155</v>
      </c>
      <c r="N21" s="73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</row>
    <row r="22" spans="1:30" s="31" customFormat="1" ht="24.75" customHeight="1">
      <c r="A22" s="29" t="s">
        <v>239</v>
      </c>
      <c r="B22" s="334" t="s">
        <v>240</v>
      </c>
      <c r="C22" s="570">
        <v>5.683628753648385</v>
      </c>
      <c r="D22" s="558">
        <v>127.9</v>
      </c>
      <c r="E22" s="801">
        <v>134.4</v>
      </c>
      <c r="F22" s="964">
        <v>134.4</v>
      </c>
      <c r="G22" s="801">
        <v>141.7</v>
      </c>
      <c r="H22" s="971">
        <v>141</v>
      </c>
      <c r="I22" s="559">
        <v>142.5</v>
      </c>
      <c r="J22" s="30">
        <v>5.082095387021113</v>
      </c>
      <c r="K22" s="30">
        <v>0</v>
      </c>
      <c r="L22" s="30">
        <v>6.026785714285722</v>
      </c>
      <c r="M22" s="30">
        <v>1.0638297872340559</v>
      </c>
      <c r="N22" s="73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</row>
    <row r="23" spans="1:30" s="31" customFormat="1" ht="24.75" customHeight="1">
      <c r="A23" s="29" t="s">
        <v>241</v>
      </c>
      <c r="B23" s="334" t="s">
        <v>242</v>
      </c>
      <c r="C23" s="570">
        <v>4.4957766210627</v>
      </c>
      <c r="D23" s="558">
        <v>143.8</v>
      </c>
      <c r="E23" s="801">
        <v>169.1</v>
      </c>
      <c r="F23" s="964">
        <v>169.1</v>
      </c>
      <c r="G23" s="801">
        <v>188.5</v>
      </c>
      <c r="H23" s="971">
        <v>189.2</v>
      </c>
      <c r="I23" s="559">
        <v>187.9</v>
      </c>
      <c r="J23" s="30">
        <v>17.593880389429756</v>
      </c>
      <c r="K23" s="30">
        <v>0</v>
      </c>
      <c r="L23" s="30">
        <v>11.117681845062094</v>
      </c>
      <c r="M23" s="30">
        <v>-0.6871035940803267</v>
      </c>
      <c r="N23" s="73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</row>
    <row r="24" spans="1:30" s="31" customFormat="1" ht="24.75" customHeight="1">
      <c r="A24" s="29" t="s">
        <v>243</v>
      </c>
      <c r="B24" s="334" t="s">
        <v>244</v>
      </c>
      <c r="C24" s="570">
        <v>4.065637161527658</v>
      </c>
      <c r="D24" s="558">
        <v>112.1</v>
      </c>
      <c r="E24" s="801">
        <v>116.2</v>
      </c>
      <c r="F24" s="964">
        <v>116.5</v>
      </c>
      <c r="G24" s="801">
        <v>116.5</v>
      </c>
      <c r="H24" s="971">
        <v>116.6</v>
      </c>
      <c r="I24" s="559">
        <v>117.9</v>
      </c>
      <c r="J24" s="30">
        <v>3.9250669045495243</v>
      </c>
      <c r="K24" s="30">
        <v>0.2581755593803621</v>
      </c>
      <c r="L24" s="30">
        <v>1.201716738197419</v>
      </c>
      <c r="M24" s="30">
        <v>1.1149228130360171</v>
      </c>
      <c r="N24" s="73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</row>
    <row r="25" spans="1:30" s="21" customFormat="1" ht="30.75" customHeight="1">
      <c r="A25" s="27">
        <v>1.3</v>
      </c>
      <c r="B25" s="566" t="s">
        <v>245</v>
      </c>
      <c r="C25" s="571">
        <v>30.044340897026256</v>
      </c>
      <c r="D25" s="560">
        <v>144.4</v>
      </c>
      <c r="E25" s="802">
        <v>154.5</v>
      </c>
      <c r="F25" s="965">
        <v>154.5</v>
      </c>
      <c r="G25" s="802">
        <v>160.2</v>
      </c>
      <c r="H25" s="972">
        <v>164.2</v>
      </c>
      <c r="I25" s="535">
        <v>165.5</v>
      </c>
      <c r="J25" s="28">
        <v>6.9944598337950055</v>
      </c>
      <c r="K25" s="28">
        <v>0</v>
      </c>
      <c r="L25" s="28">
        <v>7.119741100323623</v>
      </c>
      <c r="M25" s="28">
        <v>0.7917174177831896</v>
      </c>
      <c r="N25" s="74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</row>
    <row r="26" spans="1:30" s="31" customFormat="1" ht="24.75" customHeight="1">
      <c r="A26" s="29" t="s">
        <v>246</v>
      </c>
      <c r="B26" s="334" t="s">
        <v>247</v>
      </c>
      <c r="C26" s="572">
        <v>5.397977971447429</v>
      </c>
      <c r="D26" s="561">
        <v>234.5</v>
      </c>
      <c r="E26" s="803">
        <v>268.5</v>
      </c>
      <c r="F26" s="966">
        <v>268.6</v>
      </c>
      <c r="G26" s="803">
        <v>268.2</v>
      </c>
      <c r="H26" s="973">
        <v>286.5</v>
      </c>
      <c r="I26" s="562">
        <v>289.9</v>
      </c>
      <c r="J26" s="30">
        <v>14.54157782515992</v>
      </c>
      <c r="K26" s="30">
        <v>0.03724394785848517</v>
      </c>
      <c r="L26" s="30">
        <v>7.930007446016376</v>
      </c>
      <c r="M26" s="30">
        <v>1.1867364746945839</v>
      </c>
      <c r="N26" s="73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</row>
    <row r="27" spans="1:30" s="31" customFormat="1" ht="24.75" customHeight="1">
      <c r="A27" s="29" t="s">
        <v>248</v>
      </c>
      <c r="B27" s="334" t="s">
        <v>249</v>
      </c>
      <c r="C27" s="570">
        <v>2.4560330063653932</v>
      </c>
      <c r="D27" s="558">
        <v>160.6</v>
      </c>
      <c r="E27" s="801">
        <v>167.5</v>
      </c>
      <c r="F27" s="964">
        <v>167.5</v>
      </c>
      <c r="G27" s="801">
        <v>195</v>
      </c>
      <c r="H27" s="971">
        <v>195.4</v>
      </c>
      <c r="I27" s="559">
        <v>195.4</v>
      </c>
      <c r="J27" s="30">
        <v>4.296388542963882</v>
      </c>
      <c r="K27" s="30">
        <v>0</v>
      </c>
      <c r="L27" s="30">
        <v>16.656716417910445</v>
      </c>
      <c r="M27" s="30">
        <v>0</v>
      </c>
      <c r="N27" s="73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</row>
    <row r="28" spans="1:30" s="31" customFormat="1" ht="24.75" customHeight="1">
      <c r="A28" s="29" t="s">
        <v>250</v>
      </c>
      <c r="B28" s="334" t="s">
        <v>251</v>
      </c>
      <c r="C28" s="572">
        <v>6.973714820123034</v>
      </c>
      <c r="D28" s="561">
        <v>125.1</v>
      </c>
      <c r="E28" s="803">
        <v>127</v>
      </c>
      <c r="F28" s="966">
        <v>127.1</v>
      </c>
      <c r="G28" s="803">
        <v>132.9</v>
      </c>
      <c r="H28" s="973">
        <v>132.9</v>
      </c>
      <c r="I28" s="562">
        <v>132.9</v>
      </c>
      <c r="J28" s="30">
        <v>1.5987210231814544</v>
      </c>
      <c r="K28" s="30">
        <v>0.07874015748031127</v>
      </c>
      <c r="L28" s="30">
        <v>4.563335955940204</v>
      </c>
      <c r="M28" s="30">
        <v>0</v>
      </c>
      <c r="N28" s="73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</row>
    <row r="29" spans="1:30" s="31" customFormat="1" ht="24.75" customHeight="1">
      <c r="A29" s="29"/>
      <c r="B29" s="334" t="s">
        <v>252</v>
      </c>
      <c r="C29" s="572">
        <v>1.8659527269142209</v>
      </c>
      <c r="D29" s="561">
        <v>96.9</v>
      </c>
      <c r="E29" s="803">
        <v>95</v>
      </c>
      <c r="F29" s="966">
        <v>95</v>
      </c>
      <c r="G29" s="803">
        <v>94.9</v>
      </c>
      <c r="H29" s="973">
        <v>94.9</v>
      </c>
      <c r="I29" s="562">
        <v>94.9</v>
      </c>
      <c r="J29" s="30">
        <v>-1.9607843137254974</v>
      </c>
      <c r="K29" s="30">
        <v>0</v>
      </c>
      <c r="L29" s="30">
        <v>-0.10526315789472562</v>
      </c>
      <c r="M29" s="30">
        <v>0</v>
      </c>
      <c r="N29" s="73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</row>
    <row r="30" spans="1:30" s="31" customFormat="1" ht="24.75" customHeight="1">
      <c r="A30" s="29"/>
      <c r="B30" s="334" t="s">
        <v>253</v>
      </c>
      <c r="C30" s="572">
        <v>2.731641690470963</v>
      </c>
      <c r="D30" s="561">
        <v>112</v>
      </c>
      <c r="E30" s="803">
        <v>112.4</v>
      </c>
      <c r="F30" s="966">
        <v>112.5</v>
      </c>
      <c r="G30" s="803">
        <v>116.3</v>
      </c>
      <c r="H30" s="973">
        <v>116.7</v>
      </c>
      <c r="I30" s="562">
        <v>117.1</v>
      </c>
      <c r="J30" s="30">
        <v>0.4464285714285836</v>
      </c>
      <c r="K30" s="30">
        <v>0.08896797153023783</v>
      </c>
      <c r="L30" s="30">
        <v>4.088888888888874</v>
      </c>
      <c r="M30" s="30">
        <v>0.3427592116538136</v>
      </c>
      <c r="N30" s="73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</row>
    <row r="31" spans="1:30" s="31" customFormat="1" ht="24.75" customHeight="1">
      <c r="A31" s="29"/>
      <c r="B31" s="334" t="s">
        <v>254</v>
      </c>
      <c r="C31" s="572">
        <v>3.1001290737979397</v>
      </c>
      <c r="D31" s="561">
        <v>112</v>
      </c>
      <c r="E31" s="803">
        <v>110.9</v>
      </c>
      <c r="F31" s="966">
        <v>111.7</v>
      </c>
      <c r="G31" s="803">
        <v>108.1</v>
      </c>
      <c r="H31" s="973">
        <v>108.2</v>
      </c>
      <c r="I31" s="562">
        <v>107.5</v>
      </c>
      <c r="J31" s="30">
        <v>-0.2678571428571388</v>
      </c>
      <c r="K31" s="30">
        <v>0.7213706041478787</v>
      </c>
      <c r="L31" s="30">
        <v>-3.7600716204118214</v>
      </c>
      <c r="M31" s="30">
        <v>-0.6469500924214344</v>
      </c>
      <c r="N31" s="73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</row>
    <row r="32" spans="1:30" s="31" customFormat="1" ht="24.75" customHeight="1">
      <c r="A32" s="29" t="s">
        <v>255</v>
      </c>
      <c r="B32" s="334" t="s">
        <v>256</v>
      </c>
      <c r="C32" s="572">
        <v>7.508891607907275</v>
      </c>
      <c r="D32" s="561">
        <v>129.1</v>
      </c>
      <c r="E32" s="803">
        <v>142</v>
      </c>
      <c r="F32" s="966">
        <v>141.4</v>
      </c>
      <c r="G32" s="803">
        <v>150.5</v>
      </c>
      <c r="H32" s="973">
        <v>152.9</v>
      </c>
      <c r="I32" s="562">
        <v>155.8</v>
      </c>
      <c r="J32" s="30">
        <v>9.527498063516674</v>
      </c>
      <c r="K32" s="30">
        <v>-0.42253521126760063</v>
      </c>
      <c r="L32" s="30">
        <v>10.183875530410177</v>
      </c>
      <c r="M32" s="30">
        <v>1.896664486592556</v>
      </c>
      <c r="N32" s="73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</row>
    <row r="33" spans="1:14" s="31" customFormat="1" ht="9" customHeight="1" thickBot="1">
      <c r="A33" s="33"/>
      <c r="B33" s="567"/>
      <c r="C33" s="573"/>
      <c r="D33" s="563"/>
      <c r="E33" s="804"/>
      <c r="F33" s="967"/>
      <c r="G33" s="804"/>
      <c r="H33" s="974"/>
      <c r="I33" s="564"/>
      <c r="J33" s="75"/>
      <c r="K33" s="75"/>
      <c r="L33" s="75"/>
      <c r="M33" s="75"/>
      <c r="N33" s="76"/>
    </row>
    <row r="34" spans="1:14" ht="12.75">
      <c r="A34" s="20"/>
      <c r="B34" s="34" t="s">
        <v>257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.75" hidden="1">
      <c r="A35" s="20"/>
      <c r="B35" s="34" t="s">
        <v>258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75" hidden="1">
      <c r="A36" s="20"/>
      <c r="B36" s="34" t="s">
        <v>259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75" hidden="1">
      <c r="A37" s="20"/>
      <c r="B37" s="34" t="s">
        <v>260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2.75">
      <c r="A38" s="20"/>
      <c r="B38" s="34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</sheetData>
  <mergeCells count="12">
    <mergeCell ref="A5:N5"/>
    <mergeCell ref="A6:N6"/>
    <mergeCell ref="A8:N8"/>
    <mergeCell ref="J9:M9"/>
    <mergeCell ref="B9:B10"/>
    <mergeCell ref="C9:C10"/>
    <mergeCell ref="E9:F9"/>
    <mergeCell ref="G9:I9"/>
    <mergeCell ref="A1:N1"/>
    <mergeCell ref="A2:N2"/>
    <mergeCell ref="A3:N3"/>
    <mergeCell ref="B4:N4"/>
  </mergeCells>
  <printOptions horizontalCentered="1"/>
  <pageMargins left="0.75" right="0.89" top="0.57" bottom="0.39" header="0.5" footer="0.3"/>
  <pageSetup fitToHeight="1" fitToWidth="1" horizontalDpi="300" verticalDpi="300" orientation="landscape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A1">
      <selection activeCell="J17" sqref="J17"/>
    </sheetView>
  </sheetViews>
  <sheetFormatPr defaultColWidth="12.421875" defaultRowHeight="12.75"/>
  <cols>
    <col min="1" max="1" width="15.57421875" style="10" customWidth="1"/>
    <col min="2" max="2" width="12.421875" style="10" customWidth="1"/>
    <col min="3" max="3" width="14.00390625" style="10" customWidth="1"/>
    <col min="4" max="7" width="12.421875" style="10" customWidth="1"/>
    <col min="8" max="9" width="12.421875" style="10" hidden="1" customWidth="1"/>
    <col min="10" max="16384" width="12.421875" style="10" customWidth="1"/>
  </cols>
  <sheetData>
    <row r="1" spans="1:9" ht="12.75">
      <c r="A1" s="1234" t="s">
        <v>326</v>
      </c>
      <c r="B1" s="1234"/>
      <c r="C1" s="1234"/>
      <c r="D1" s="1234"/>
      <c r="E1" s="1234"/>
      <c r="F1" s="1234"/>
      <c r="G1" s="1234"/>
      <c r="H1" s="367"/>
      <c r="I1" s="367"/>
    </row>
    <row r="2" spans="1:9" ht="19.5" customHeight="1">
      <c r="A2" s="1235" t="s">
        <v>468</v>
      </c>
      <c r="B2" s="1235"/>
      <c r="C2" s="1235"/>
      <c r="D2" s="1235"/>
      <c r="E2" s="1235"/>
      <c r="F2" s="1235"/>
      <c r="G2" s="1235"/>
      <c r="H2" s="1235"/>
      <c r="I2" s="1235"/>
    </row>
    <row r="3" spans="1:9" ht="14.25" customHeight="1">
      <c r="A3" s="1236" t="s">
        <v>217</v>
      </c>
      <c r="B3" s="1236"/>
      <c r="C3" s="1236"/>
      <c r="D3" s="1236"/>
      <c r="E3" s="1236"/>
      <c r="F3" s="1236"/>
      <c r="G3" s="1236"/>
      <c r="H3" s="1236"/>
      <c r="I3" s="1236"/>
    </row>
    <row r="4" spans="1:9" ht="15.75" customHeight="1">
      <c r="A4" s="1237" t="str">
        <f>'CPI YOY'!A4:I4</f>
        <v>(Y-o-Y Changes)</v>
      </c>
      <c r="B4" s="1237"/>
      <c r="C4" s="1237"/>
      <c r="D4" s="1237"/>
      <c r="E4" s="1237"/>
      <c r="F4" s="1237"/>
      <c r="G4" s="1237"/>
      <c r="H4" s="1237"/>
      <c r="I4" s="1237"/>
    </row>
    <row r="5" spans="1:13" ht="9.75" customHeight="1" thickBot="1">
      <c r="A5" s="11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24.75" customHeight="1">
      <c r="A6" s="1238" t="s">
        <v>569</v>
      </c>
      <c r="B6" s="1226" t="str">
        <f>'CPI YOY'!B6:C6</f>
        <v>2004/05</v>
      </c>
      <c r="C6" s="1226"/>
      <c r="D6" s="1224" t="str">
        <f>'CPI YOY'!D6:E6</f>
        <v>2005/06</v>
      </c>
      <c r="E6" s="1225"/>
      <c r="F6" s="1226" t="str">
        <f>'CPI YOY'!F6:G6</f>
        <v>2006/07P</v>
      </c>
      <c r="G6" s="1225"/>
      <c r="H6" s="13" t="s">
        <v>207</v>
      </c>
      <c r="I6" s="14"/>
      <c r="J6" s="17"/>
      <c r="K6" s="17"/>
      <c r="L6" s="17"/>
      <c r="M6" s="17"/>
    </row>
    <row r="7" spans="1:13" ht="24.75" customHeight="1">
      <c r="A7" s="1239"/>
      <c r="B7" s="574" t="s">
        <v>540</v>
      </c>
      <c r="C7" s="363" t="s">
        <v>361</v>
      </c>
      <c r="D7" s="576" t="s">
        <v>540</v>
      </c>
      <c r="E7" s="577" t="s">
        <v>361</v>
      </c>
      <c r="F7" s="574" t="s">
        <v>540</v>
      </c>
      <c r="G7" s="361" t="s">
        <v>361</v>
      </c>
      <c r="H7" s="15" t="s">
        <v>208</v>
      </c>
      <c r="I7" s="15" t="s">
        <v>209</v>
      </c>
      <c r="J7" s="17"/>
      <c r="K7" s="17"/>
      <c r="L7" s="17"/>
      <c r="M7" s="17"/>
    </row>
    <row r="8" spans="1:16" ht="24.75" customHeight="1">
      <c r="A8" s="84" t="s">
        <v>353</v>
      </c>
      <c r="B8" s="575">
        <v>119.7</v>
      </c>
      <c r="C8" s="368">
        <v>6.875000000000014</v>
      </c>
      <c r="D8" s="369">
        <v>129.5</v>
      </c>
      <c r="E8" s="578">
        <v>8.187134502923968</v>
      </c>
      <c r="F8" s="66">
        <v>143</v>
      </c>
      <c r="G8" s="370">
        <v>10.424710424710426</v>
      </c>
      <c r="H8" s="35"/>
      <c r="I8" s="35"/>
      <c r="J8" s="17"/>
      <c r="K8" s="17"/>
      <c r="L8" s="17"/>
      <c r="M8" s="17"/>
      <c r="N8" s="17"/>
      <c r="O8" s="17"/>
      <c r="P8" s="17"/>
    </row>
    <row r="9" spans="1:16" ht="24.75" customHeight="1">
      <c r="A9" s="84" t="s">
        <v>354</v>
      </c>
      <c r="B9" s="575">
        <v>121</v>
      </c>
      <c r="C9" s="368">
        <v>7.174490699734278</v>
      </c>
      <c r="D9" s="369">
        <v>128.9</v>
      </c>
      <c r="E9" s="578">
        <v>6.528925619834709</v>
      </c>
      <c r="F9" s="66">
        <v>145.1</v>
      </c>
      <c r="G9" s="370">
        <v>12.56788207913111</v>
      </c>
      <c r="H9" s="35"/>
      <c r="I9" s="35"/>
      <c r="J9" s="17"/>
      <c r="K9" s="17"/>
      <c r="L9" s="17"/>
      <c r="M9" s="17"/>
      <c r="N9" s="17"/>
      <c r="O9" s="17"/>
      <c r="P9" s="17"/>
    </row>
    <row r="10" spans="1:16" ht="24.75" customHeight="1">
      <c r="A10" s="84" t="s">
        <v>355</v>
      </c>
      <c r="B10" s="575">
        <v>123.2</v>
      </c>
      <c r="C10" s="368">
        <v>8.54625550660792</v>
      </c>
      <c r="D10" s="369">
        <v>130.8</v>
      </c>
      <c r="E10" s="578">
        <v>6.168831168831176</v>
      </c>
      <c r="F10" s="66">
        <v>146.7</v>
      </c>
      <c r="G10" s="370">
        <v>12.155963302752284</v>
      </c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24.75" customHeight="1">
      <c r="A11" s="84" t="s">
        <v>356</v>
      </c>
      <c r="B11" s="575">
        <v>123.7</v>
      </c>
      <c r="C11" s="368">
        <v>8.318739054290731</v>
      </c>
      <c r="D11" s="369">
        <v>133.1</v>
      </c>
      <c r="E11" s="578">
        <v>7.599029911075178</v>
      </c>
      <c r="F11" s="66">
        <v>143.2</v>
      </c>
      <c r="G11" s="370">
        <v>7.588279489105943</v>
      </c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24.75" customHeight="1">
      <c r="A12" s="84" t="s">
        <v>357</v>
      </c>
      <c r="B12" s="575">
        <v>125.2</v>
      </c>
      <c r="C12" s="368">
        <v>9.536307961504818</v>
      </c>
      <c r="D12" s="369">
        <v>136.9</v>
      </c>
      <c r="E12" s="578">
        <v>9.345047923322696</v>
      </c>
      <c r="F12" s="66">
        <v>145.4</v>
      </c>
      <c r="G12" s="370">
        <v>6.2089116143170315</v>
      </c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24.75" customHeight="1">
      <c r="A13" s="84" t="s">
        <v>358</v>
      </c>
      <c r="B13" s="575">
        <v>126.5</v>
      </c>
      <c r="C13" s="368">
        <v>8.864027538726333</v>
      </c>
      <c r="D13" s="369">
        <v>138.2</v>
      </c>
      <c r="E13" s="578">
        <v>9.249011857707501</v>
      </c>
      <c r="F13" s="66">
        <v>145.8</v>
      </c>
      <c r="G13" s="370">
        <v>5.4992764109985615</v>
      </c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24.75" customHeight="1">
      <c r="A14" s="84" t="s">
        <v>359</v>
      </c>
      <c r="B14" s="575">
        <v>129.9</v>
      </c>
      <c r="C14" s="368">
        <v>9.991532599491975</v>
      </c>
      <c r="D14" s="369">
        <v>139.9</v>
      </c>
      <c r="E14" s="578">
        <v>7.69822940723634</v>
      </c>
      <c r="F14" s="66">
        <v>151.8</v>
      </c>
      <c r="G14" s="370">
        <v>8.506075768406006</v>
      </c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24.75" customHeight="1">
      <c r="A15" s="84" t="s">
        <v>5</v>
      </c>
      <c r="B15" s="575">
        <v>133.5</v>
      </c>
      <c r="C15" s="368">
        <v>9.336609336609342</v>
      </c>
      <c r="D15" s="369">
        <v>142.4</v>
      </c>
      <c r="E15" s="578">
        <v>6.666666666666671</v>
      </c>
      <c r="F15" s="66">
        <v>160</v>
      </c>
      <c r="G15" s="370">
        <v>12.359550561797732</v>
      </c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24.75" customHeight="1">
      <c r="A16" s="84" t="s">
        <v>349</v>
      </c>
      <c r="B16" s="575">
        <v>134.8</v>
      </c>
      <c r="C16" s="368">
        <v>9.504467912266463</v>
      </c>
      <c r="D16" s="369">
        <v>147.1</v>
      </c>
      <c r="E16" s="578">
        <v>9.12462908011868</v>
      </c>
      <c r="F16" s="66">
        <v>163.5</v>
      </c>
      <c r="G16" s="370">
        <v>11.148878314072078</v>
      </c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24.75" customHeight="1">
      <c r="A17" s="84" t="s">
        <v>350</v>
      </c>
      <c r="B17" s="575">
        <v>135</v>
      </c>
      <c r="C17" s="368">
        <v>9.400324149108584</v>
      </c>
      <c r="D17" s="369">
        <v>149</v>
      </c>
      <c r="E17" s="578">
        <v>10.370370370370367</v>
      </c>
      <c r="F17" s="66">
        <v>164.3</v>
      </c>
      <c r="G17" s="370">
        <v>10.268456375838923</v>
      </c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24.75" customHeight="1">
      <c r="A18" s="84" t="s">
        <v>351</v>
      </c>
      <c r="B18" s="575">
        <v>136.4</v>
      </c>
      <c r="C18" s="368">
        <v>11.256117455138678</v>
      </c>
      <c r="D18" s="369">
        <v>150.5</v>
      </c>
      <c r="E18" s="578">
        <v>10.337243401759522</v>
      </c>
      <c r="F18" s="66">
        <v>161.3</v>
      </c>
      <c r="G18" s="370">
        <v>7.176079734219272</v>
      </c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24.75" customHeight="1">
      <c r="A19" s="84" t="s">
        <v>352</v>
      </c>
      <c r="B19" s="66">
        <v>134.3</v>
      </c>
      <c r="C19" s="368">
        <v>12.857142857142861</v>
      </c>
      <c r="D19" s="369">
        <v>146.3</v>
      </c>
      <c r="E19" s="578">
        <v>8.935219657483245</v>
      </c>
      <c r="F19" s="66">
        <v>155.2</v>
      </c>
      <c r="G19" s="370">
        <v>6.083390293916608</v>
      </c>
      <c r="K19" s="17"/>
      <c r="L19" s="17"/>
      <c r="M19" s="17"/>
      <c r="N19" s="17"/>
      <c r="O19" s="17"/>
      <c r="P19" s="17"/>
    </row>
    <row r="20" spans="1:7" ht="24.75" customHeight="1" thickBot="1">
      <c r="A20" s="85" t="s">
        <v>210</v>
      </c>
      <c r="B20" s="67">
        <v>128.6</v>
      </c>
      <c r="C20" s="82">
        <v>9.3</v>
      </c>
      <c r="D20" s="83">
        <v>139.4</v>
      </c>
      <c r="E20" s="62">
        <v>8.4</v>
      </c>
      <c r="F20" s="67">
        <v>152.1</v>
      </c>
      <c r="G20" s="579">
        <v>9.2</v>
      </c>
    </row>
    <row r="21" spans="1:4" ht="19.5" customHeight="1">
      <c r="A21" s="16" t="s">
        <v>211</v>
      </c>
      <c r="D21" s="17"/>
    </row>
    <row r="22" ht="19.5" customHeight="1">
      <c r="A22" s="16"/>
    </row>
    <row r="24" spans="1:2" ht="12.75">
      <c r="A24" s="371"/>
      <c r="B24" s="371"/>
    </row>
    <row r="25" spans="1:2" ht="12.75">
      <c r="A25" s="36"/>
      <c r="B25" s="371"/>
    </row>
    <row r="26" spans="1:2" ht="12.75">
      <c r="A26" s="36"/>
      <c r="B26" s="371"/>
    </row>
    <row r="27" spans="1:2" ht="12.75">
      <c r="A27" s="36"/>
      <c r="B27" s="371"/>
    </row>
    <row r="28" spans="1:2" ht="12.75">
      <c r="A28" s="371"/>
      <c r="B28" s="371"/>
    </row>
  </sheetData>
  <mergeCells count="8">
    <mergeCell ref="A6:A7"/>
    <mergeCell ref="B6:C6"/>
    <mergeCell ref="D6:E6"/>
    <mergeCell ref="F6:G6"/>
    <mergeCell ref="A1:G1"/>
    <mergeCell ref="A2:I2"/>
    <mergeCell ref="A3:I3"/>
    <mergeCell ref="A4:I4"/>
  </mergeCells>
  <printOptions/>
  <pageMargins left="0.66" right="0.6" top="1" bottom="1" header="0.5" footer="0.5"/>
  <pageSetup fitToHeight="1" fitToWidth="1"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workbookViewId="0" topLeftCell="A1">
      <selection activeCell="A5" sqref="A5:A6"/>
    </sheetView>
  </sheetViews>
  <sheetFormatPr defaultColWidth="9.140625" defaultRowHeight="12.75"/>
  <cols>
    <col min="1" max="1" width="6.28125" style="18" customWidth="1"/>
    <col min="2" max="2" width="26.421875" style="18" bestFit="1" customWidth="1"/>
    <col min="3" max="3" width="7.7109375" style="18" customWidth="1"/>
    <col min="4" max="4" width="7.421875" style="18" customWidth="1"/>
    <col min="5" max="6" width="7.57421875" style="18" bestFit="1" customWidth="1"/>
    <col min="7" max="7" width="7.57421875" style="18" customWidth="1"/>
    <col min="8" max="8" width="8.00390625" style="18" bestFit="1" customWidth="1"/>
    <col min="9" max="9" width="8.8515625" style="18" customWidth="1"/>
    <col min="10" max="11" width="7.8515625" style="18" customWidth="1"/>
    <col min="12" max="12" width="8.140625" style="18" customWidth="1"/>
    <col min="13" max="13" width="9.421875" style="18" customWidth="1"/>
    <col min="14" max="16384" width="9.140625" style="18" customWidth="1"/>
  </cols>
  <sheetData>
    <row r="1" spans="1:13" ht="14.25" customHeight="1">
      <c r="A1" s="1135" t="s">
        <v>417</v>
      </c>
      <c r="B1" s="1135"/>
      <c r="C1" s="1135"/>
      <c r="D1" s="1135"/>
      <c r="E1" s="1135"/>
      <c r="F1" s="1135"/>
      <c r="G1" s="1135"/>
      <c r="H1" s="1135"/>
      <c r="I1" s="1135"/>
      <c r="J1" s="1135"/>
      <c r="K1" s="1135"/>
      <c r="L1" s="1135"/>
      <c r="M1" s="1135"/>
    </row>
    <row r="2" spans="1:13" ht="18.75" customHeight="1">
      <c r="A2" s="1144" t="s">
        <v>472</v>
      </c>
      <c r="B2" s="1144"/>
      <c r="C2" s="1144"/>
      <c r="D2" s="1144"/>
      <c r="E2" s="1144"/>
      <c r="F2" s="1144"/>
      <c r="G2" s="1144"/>
      <c r="H2" s="1144"/>
      <c r="I2" s="1144"/>
      <c r="J2" s="1144"/>
      <c r="K2" s="1144"/>
      <c r="L2" s="1144"/>
      <c r="M2" s="1144"/>
    </row>
    <row r="3" spans="1:13" ht="15" customHeight="1">
      <c r="A3" s="1135" t="s">
        <v>263</v>
      </c>
      <c r="B3" s="1135"/>
      <c r="C3" s="1135"/>
      <c r="D3" s="1135"/>
      <c r="E3" s="1135"/>
      <c r="F3" s="1135"/>
      <c r="G3" s="1135"/>
      <c r="H3" s="1135"/>
      <c r="I3" s="1135"/>
      <c r="J3" s="1135"/>
      <c r="K3" s="1135"/>
      <c r="L3" s="1135"/>
      <c r="M3" s="1135"/>
    </row>
    <row r="4" spans="1:13" ht="13.5" thickBot="1">
      <c r="A4" s="1254" t="str">
        <f>CPI!E5</f>
        <v>MID-DECEMBER 2007 (MARGA 2064)</v>
      </c>
      <c r="B4" s="1254"/>
      <c r="C4" s="1254"/>
      <c r="D4" s="1254"/>
      <c r="E4" s="1254"/>
      <c r="F4" s="1254"/>
      <c r="G4" s="1254"/>
      <c r="H4" s="1254"/>
      <c r="I4" s="1254"/>
      <c r="J4" s="1254"/>
      <c r="K4" s="1254"/>
      <c r="L4" s="1254"/>
      <c r="M4" s="1254"/>
    </row>
    <row r="5" spans="1:13" ht="12.75">
      <c r="A5" s="1243" t="s">
        <v>264</v>
      </c>
      <c r="B5" s="1245" t="s">
        <v>265</v>
      </c>
      <c r="C5" s="580" t="s">
        <v>103</v>
      </c>
      <c r="D5" s="785" t="str">
        <f>WPI!D9</f>
        <v>2005/06</v>
      </c>
      <c r="E5" s="1240" t="str">
        <f>WPI!E9</f>
        <v>2006/07</v>
      </c>
      <c r="F5" s="1241"/>
      <c r="G5" s="1240" t="str">
        <f>WPI!G9</f>
        <v>2007/08P</v>
      </c>
      <c r="H5" s="1241"/>
      <c r="I5" s="1242"/>
      <c r="J5" s="1247" t="s">
        <v>361</v>
      </c>
      <c r="K5" s="1241"/>
      <c r="L5" s="1241"/>
      <c r="M5" s="1242"/>
    </row>
    <row r="6" spans="1:13" ht="12.75">
      <c r="A6" s="1244"/>
      <c r="B6" s="1246"/>
      <c r="C6" s="581" t="s">
        <v>105</v>
      </c>
      <c r="D6" s="975" t="s">
        <v>846</v>
      </c>
      <c r="E6" s="975" t="s">
        <v>614</v>
      </c>
      <c r="F6" s="195" t="s">
        <v>846</v>
      </c>
      <c r="G6" s="976" t="s">
        <v>609</v>
      </c>
      <c r="H6" s="985" t="s">
        <v>614</v>
      </c>
      <c r="I6" s="196" t="s">
        <v>846</v>
      </c>
      <c r="J6" s="1248" t="s">
        <v>267</v>
      </c>
      <c r="K6" s="1250" t="s">
        <v>268</v>
      </c>
      <c r="L6" s="1250" t="s">
        <v>269</v>
      </c>
      <c r="M6" s="1252" t="s">
        <v>270</v>
      </c>
    </row>
    <row r="7" spans="1:13" ht="12.75">
      <c r="A7" s="394"/>
      <c r="B7" s="395">
        <v>1</v>
      </c>
      <c r="C7" s="396">
        <v>2</v>
      </c>
      <c r="D7" s="807">
        <v>3</v>
      </c>
      <c r="E7" s="814">
        <v>4</v>
      </c>
      <c r="F7" s="977">
        <v>5</v>
      </c>
      <c r="G7" s="814">
        <v>6</v>
      </c>
      <c r="H7" s="986">
        <v>7</v>
      </c>
      <c r="I7" s="816">
        <v>8</v>
      </c>
      <c r="J7" s="1249"/>
      <c r="K7" s="1251"/>
      <c r="L7" s="1251"/>
      <c r="M7" s="1253"/>
    </row>
    <row r="8" spans="1:13" ht="8.25" customHeight="1">
      <c r="A8" s="373"/>
      <c r="B8" s="374"/>
      <c r="C8" s="375"/>
      <c r="D8" s="588"/>
      <c r="E8" s="815"/>
      <c r="F8" s="978"/>
      <c r="G8" s="994"/>
      <c r="H8" s="987"/>
      <c r="I8" s="374"/>
      <c r="J8" s="392"/>
      <c r="K8" s="49"/>
      <c r="L8" s="372"/>
      <c r="M8" s="376"/>
    </row>
    <row r="9" spans="1:13" ht="12" customHeight="1">
      <c r="A9" s="377"/>
      <c r="B9" s="378" t="s">
        <v>271</v>
      </c>
      <c r="C9" s="582">
        <v>100</v>
      </c>
      <c r="D9" s="808">
        <v>103.6</v>
      </c>
      <c r="E9" s="589">
        <v>112.2</v>
      </c>
      <c r="F9" s="979">
        <v>114.2</v>
      </c>
      <c r="G9" s="589">
        <v>123.5</v>
      </c>
      <c r="H9" s="988">
        <v>123.5</v>
      </c>
      <c r="I9" s="817">
        <v>123.3</v>
      </c>
      <c r="J9" s="93">
        <v>10.231660231660243</v>
      </c>
      <c r="K9" s="37">
        <v>1.782531194295899</v>
      </c>
      <c r="L9" s="37">
        <v>7.968476357267946</v>
      </c>
      <c r="M9" s="86">
        <v>-0.1619433198380591</v>
      </c>
    </row>
    <row r="10" spans="1:13" ht="6" customHeight="1">
      <c r="A10" s="379"/>
      <c r="B10" s="380"/>
      <c r="C10" s="583"/>
      <c r="D10" s="809"/>
      <c r="E10" s="590"/>
      <c r="F10" s="980"/>
      <c r="G10" s="590"/>
      <c r="H10" s="989"/>
      <c r="I10" s="818"/>
      <c r="J10" s="94"/>
      <c r="K10" s="38"/>
      <c r="L10" s="38"/>
      <c r="M10" s="87"/>
    </row>
    <row r="11" spans="1:13" ht="12" customHeight="1">
      <c r="A11" s="381">
        <v>1</v>
      </c>
      <c r="B11" s="378" t="s">
        <v>272</v>
      </c>
      <c r="C11" s="582">
        <v>26.97</v>
      </c>
      <c r="D11" s="808">
        <v>100.4</v>
      </c>
      <c r="E11" s="589">
        <v>106.6</v>
      </c>
      <c r="F11" s="979">
        <v>106.6</v>
      </c>
      <c r="G11" s="589">
        <v>118.2</v>
      </c>
      <c r="H11" s="988">
        <v>118.2</v>
      </c>
      <c r="I11" s="817">
        <v>118.2</v>
      </c>
      <c r="J11" s="93">
        <v>6.175298804780866</v>
      </c>
      <c r="K11" s="37">
        <v>0</v>
      </c>
      <c r="L11" s="37">
        <v>10.88180112570359</v>
      </c>
      <c r="M11" s="86">
        <v>0</v>
      </c>
    </row>
    <row r="12" spans="1:13" ht="7.5" customHeight="1">
      <c r="A12" s="381"/>
      <c r="B12" s="382"/>
      <c r="C12" s="582"/>
      <c r="D12" s="808"/>
      <c r="E12" s="589"/>
      <c r="F12" s="979"/>
      <c r="G12" s="589"/>
      <c r="H12" s="988"/>
      <c r="I12" s="817"/>
      <c r="J12" s="93"/>
      <c r="K12" s="37"/>
      <c r="L12" s="37"/>
      <c r="M12" s="86"/>
    </row>
    <row r="13" spans="1:13" ht="15" customHeight="1">
      <c r="A13" s="383"/>
      <c r="B13" s="382" t="s">
        <v>273</v>
      </c>
      <c r="C13" s="584">
        <v>9.8</v>
      </c>
      <c r="D13" s="810">
        <v>100.3</v>
      </c>
      <c r="E13" s="591">
        <v>105.8</v>
      </c>
      <c r="F13" s="981">
        <v>105.8</v>
      </c>
      <c r="G13" s="591">
        <v>121</v>
      </c>
      <c r="H13" s="990">
        <v>121</v>
      </c>
      <c r="I13" s="819">
        <v>121</v>
      </c>
      <c r="J13" s="95">
        <v>5.483549351944177</v>
      </c>
      <c r="K13" s="39">
        <v>0</v>
      </c>
      <c r="L13" s="39">
        <v>14.366729678638947</v>
      </c>
      <c r="M13" s="88">
        <v>0</v>
      </c>
    </row>
    <row r="14" spans="1:13" ht="15" customHeight="1">
      <c r="A14" s="384"/>
      <c r="B14" s="385" t="s">
        <v>274</v>
      </c>
      <c r="C14" s="585">
        <v>17.17</v>
      </c>
      <c r="D14" s="811">
        <v>100.4</v>
      </c>
      <c r="E14" s="592">
        <v>107.1</v>
      </c>
      <c r="F14" s="982">
        <v>107.1</v>
      </c>
      <c r="G14" s="592">
        <v>116.6</v>
      </c>
      <c r="H14" s="991">
        <v>116.6</v>
      </c>
      <c r="I14" s="820">
        <v>116.6</v>
      </c>
      <c r="J14" s="96">
        <v>6.6733067729083615</v>
      </c>
      <c r="K14" s="40">
        <v>0</v>
      </c>
      <c r="L14" s="40">
        <v>8.87021475256769</v>
      </c>
      <c r="M14" s="89">
        <v>0</v>
      </c>
    </row>
    <row r="15" spans="1:13" ht="10.5" customHeight="1">
      <c r="A15" s="383"/>
      <c r="B15" s="382"/>
      <c r="C15" s="582"/>
      <c r="D15" s="808"/>
      <c r="E15" s="589"/>
      <c r="F15" s="981"/>
      <c r="G15" s="591"/>
      <c r="H15" s="988"/>
      <c r="I15" s="817"/>
      <c r="J15" s="93"/>
      <c r="K15" s="37"/>
      <c r="L15" s="37"/>
      <c r="M15" s="86"/>
    </row>
    <row r="16" spans="1:13" ht="15" customHeight="1">
      <c r="A16" s="381">
        <v>1.1</v>
      </c>
      <c r="B16" s="378" t="s">
        <v>275</v>
      </c>
      <c r="C16" s="582">
        <v>2.82</v>
      </c>
      <c r="D16" s="808">
        <v>100</v>
      </c>
      <c r="E16" s="589">
        <v>110</v>
      </c>
      <c r="F16" s="979">
        <v>110</v>
      </c>
      <c r="G16" s="589">
        <v>135.8</v>
      </c>
      <c r="H16" s="988">
        <v>135.8</v>
      </c>
      <c r="I16" s="817">
        <v>135.8</v>
      </c>
      <c r="J16" s="93">
        <v>10</v>
      </c>
      <c r="K16" s="37">
        <v>0</v>
      </c>
      <c r="L16" s="37">
        <v>23.454545454545467</v>
      </c>
      <c r="M16" s="86">
        <v>0</v>
      </c>
    </row>
    <row r="17" spans="1:13" ht="13.5" customHeight="1">
      <c r="A17" s="381"/>
      <c r="B17" s="382" t="s">
        <v>273</v>
      </c>
      <c r="C17" s="584">
        <v>0.31</v>
      </c>
      <c r="D17" s="810">
        <v>100</v>
      </c>
      <c r="E17" s="591">
        <v>110</v>
      </c>
      <c r="F17" s="981">
        <v>110</v>
      </c>
      <c r="G17" s="591">
        <v>137.3</v>
      </c>
      <c r="H17" s="990">
        <v>137.3</v>
      </c>
      <c r="I17" s="819">
        <v>137.3</v>
      </c>
      <c r="J17" s="95">
        <v>10</v>
      </c>
      <c r="K17" s="39">
        <v>0</v>
      </c>
      <c r="L17" s="39">
        <v>24.818181818181827</v>
      </c>
      <c r="M17" s="88">
        <v>0</v>
      </c>
    </row>
    <row r="18" spans="1:13" ht="15" customHeight="1">
      <c r="A18" s="383"/>
      <c r="B18" s="382" t="s">
        <v>274</v>
      </c>
      <c r="C18" s="584">
        <v>2.51</v>
      </c>
      <c r="D18" s="810">
        <v>100</v>
      </c>
      <c r="E18" s="591">
        <v>110</v>
      </c>
      <c r="F18" s="981">
        <v>110</v>
      </c>
      <c r="G18" s="591">
        <v>135.6</v>
      </c>
      <c r="H18" s="990">
        <v>135.6</v>
      </c>
      <c r="I18" s="819">
        <v>135.6</v>
      </c>
      <c r="J18" s="95">
        <v>10</v>
      </c>
      <c r="K18" s="39">
        <v>0</v>
      </c>
      <c r="L18" s="39">
        <v>23.272727272727266</v>
      </c>
      <c r="M18" s="88">
        <v>0</v>
      </c>
    </row>
    <row r="19" spans="1:13" ht="15" customHeight="1">
      <c r="A19" s="381">
        <v>1.2</v>
      </c>
      <c r="B19" s="378" t="s">
        <v>276</v>
      </c>
      <c r="C19" s="582">
        <v>1.14</v>
      </c>
      <c r="D19" s="808">
        <v>104.4</v>
      </c>
      <c r="E19" s="589">
        <v>111.4</v>
      </c>
      <c r="F19" s="979">
        <v>111.4</v>
      </c>
      <c r="G19" s="589">
        <v>121.2</v>
      </c>
      <c r="H19" s="988">
        <v>121.2</v>
      </c>
      <c r="I19" s="817">
        <v>121.2</v>
      </c>
      <c r="J19" s="93">
        <v>6.704980842911866</v>
      </c>
      <c r="K19" s="37">
        <v>0</v>
      </c>
      <c r="L19" s="37">
        <v>8.797127468581678</v>
      </c>
      <c r="M19" s="86">
        <v>0</v>
      </c>
    </row>
    <row r="20" spans="1:13" ht="15" customHeight="1">
      <c r="A20" s="383"/>
      <c r="B20" s="382" t="s">
        <v>273</v>
      </c>
      <c r="C20" s="584">
        <v>0.19</v>
      </c>
      <c r="D20" s="810">
        <v>106.4</v>
      </c>
      <c r="E20" s="591">
        <v>114.2</v>
      </c>
      <c r="F20" s="981">
        <v>114.2</v>
      </c>
      <c r="G20" s="591">
        <v>132.1</v>
      </c>
      <c r="H20" s="990">
        <v>132.1</v>
      </c>
      <c r="I20" s="819">
        <v>132.1</v>
      </c>
      <c r="J20" s="95">
        <v>7.330827067669162</v>
      </c>
      <c r="K20" s="39">
        <v>0</v>
      </c>
      <c r="L20" s="39">
        <v>15.674255691768806</v>
      </c>
      <c r="M20" s="88">
        <v>0</v>
      </c>
    </row>
    <row r="21" spans="1:13" ht="15" customHeight="1">
      <c r="A21" s="383"/>
      <c r="B21" s="382" t="s">
        <v>274</v>
      </c>
      <c r="C21" s="584">
        <v>0.95</v>
      </c>
      <c r="D21" s="810">
        <v>104</v>
      </c>
      <c r="E21" s="591">
        <v>110.8</v>
      </c>
      <c r="F21" s="981">
        <v>110.8</v>
      </c>
      <c r="G21" s="591">
        <v>119</v>
      </c>
      <c r="H21" s="990">
        <v>119</v>
      </c>
      <c r="I21" s="819">
        <v>119</v>
      </c>
      <c r="J21" s="95">
        <v>6.538461538461533</v>
      </c>
      <c r="K21" s="39">
        <v>0</v>
      </c>
      <c r="L21" s="39">
        <v>7.400722021660641</v>
      </c>
      <c r="M21" s="88">
        <v>0</v>
      </c>
    </row>
    <row r="22" spans="1:13" ht="15" customHeight="1">
      <c r="A22" s="381">
        <v>1.3</v>
      </c>
      <c r="B22" s="378" t="s">
        <v>277</v>
      </c>
      <c r="C22" s="582">
        <v>0.55</v>
      </c>
      <c r="D22" s="808">
        <v>110</v>
      </c>
      <c r="E22" s="589">
        <v>113.3</v>
      </c>
      <c r="F22" s="979">
        <v>113.3</v>
      </c>
      <c r="G22" s="589">
        <v>170.5</v>
      </c>
      <c r="H22" s="988">
        <v>170.5</v>
      </c>
      <c r="I22" s="817">
        <v>170.5</v>
      </c>
      <c r="J22" s="93">
        <v>3</v>
      </c>
      <c r="K22" s="37">
        <v>0</v>
      </c>
      <c r="L22" s="37">
        <v>50.48543689320388</v>
      </c>
      <c r="M22" s="86">
        <v>0</v>
      </c>
    </row>
    <row r="23" spans="1:13" ht="15" customHeight="1">
      <c r="A23" s="381"/>
      <c r="B23" s="382" t="s">
        <v>273</v>
      </c>
      <c r="C23" s="584">
        <v>0.1</v>
      </c>
      <c r="D23" s="810">
        <v>112.6</v>
      </c>
      <c r="E23" s="591">
        <v>117.6</v>
      </c>
      <c r="F23" s="981">
        <v>117.6</v>
      </c>
      <c r="G23" s="591">
        <v>167.7</v>
      </c>
      <c r="H23" s="990">
        <v>167.7</v>
      </c>
      <c r="I23" s="819">
        <v>167.7</v>
      </c>
      <c r="J23" s="95">
        <v>4.440497335701593</v>
      </c>
      <c r="K23" s="39">
        <v>0</v>
      </c>
      <c r="L23" s="39">
        <v>42.602040816326536</v>
      </c>
      <c r="M23" s="88">
        <v>0</v>
      </c>
    </row>
    <row r="24" spans="1:13" ht="15" customHeight="1">
      <c r="A24" s="381"/>
      <c r="B24" s="382" t="s">
        <v>274</v>
      </c>
      <c r="C24" s="584">
        <v>0.45</v>
      </c>
      <c r="D24" s="810">
        <v>109.4</v>
      </c>
      <c r="E24" s="591">
        <v>112.3</v>
      </c>
      <c r="F24" s="981">
        <v>112.3</v>
      </c>
      <c r="G24" s="591">
        <v>171.2</v>
      </c>
      <c r="H24" s="990">
        <v>171.2</v>
      </c>
      <c r="I24" s="819">
        <v>171.2</v>
      </c>
      <c r="J24" s="95">
        <v>2.650822669104187</v>
      </c>
      <c r="K24" s="39">
        <v>0</v>
      </c>
      <c r="L24" s="39">
        <v>52.44879786286731</v>
      </c>
      <c r="M24" s="88">
        <v>0</v>
      </c>
    </row>
    <row r="25" spans="1:13" s="107" customFormat="1" ht="15" customHeight="1">
      <c r="A25" s="381">
        <v>1.4</v>
      </c>
      <c r="B25" s="378" t="s">
        <v>278</v>
      </c>
      <c r="C25" s="582">
        <v>4.01</v>
      </c>
      <c r="D25" s="808">
        <v>100</v>
      </c>
      <c r="E25" s="589">
        <v>111.4</v>
      </c>
      <c r="F25" s="979">
        <v>111.4</v>
      </c>
      <c r="G25" s="589">
        <v>121.8</v>
      </c>
      <c r="H25" s="988">
        <v>121.8</v>
      </c>
      <c r="I25" s="817">
        <v>121.8</v>
      </c>
      <c r="J25" s="93">
        <v>11.4</v>
      </c>
      <c r="K25" s="37">
        <v>0</v>
      </c>
      <c r="L25" s="37">
        <v>9.335727109515247</v>
      </c>
      <c r="M25" s="86">
        <v>0</v>
      </c>
    </row>
    <row r="26" spans="1:13" ht="15" customHeight="1">
      <c r="A26" s="383"/>
      <c r="B26" s="382" t="s">
        <v>273</v>
      </c>
      <c r="C26" s="584">
        <v>0.17</v>
      </c>
      <c r="D26" s="810">
        <v>100</v>
      </c>
      <c r="E26" s="591">
        <v>109.9</v>
      </c>
      <c r="F26" s="981">
        <v>109.9</v>
      </c>
      <c r="G26" s="591">
        <v>127.5</v>
      </c>
      <c r="H26" s="990">
        <v>127.5</v>
      </c>
      <c r="I26" s="819">
        <v>127.5</v>
      </c>
      <c r="J26" s="95">
        <v>9.899999999999991</v>
      </c>
      <c r="K26" s="39">
        <v>0</v>
      </c>
      <c r="L26" s="39">
        <v>16.01455868971793</v>
      </c>
      <c r="M26" s="88">
        <v>0</v>
      </c>
    </row>
    <row r="27" spans="1:15" ht="15" customHeight="1">
      <c r="A27" s="383"/>
      <c r="B27" s="382" t="s">
        <v>274</v>
      </c>
      <c r="C27" s="584">
        <v>3.84</v>
      </c>
      <c r="D27" s="810">
        <v>100</v>
      </c>
      <c r="E27" s="591">
        <v>111.5</v>
      </c>
      <c r="F27" s="981">
        <v>111.5</v>
      </c>
      <c r="G27" s="591">
        <v>121.5</v>
      </c>
      <c r="H27" s="990">
        <v>121.5</v>
      </c>
      <c r="I27" s="819">
        <v>121.5</v>
      </c>
      <c r="J27" s="95">
        <v>11.5</v>
      </c>
      <c r="K27" s="39">
        <v>0</v>
      </c>
      <c r="L27" s="39">
        <v>8.968609865470853</v>
      </c>
      <c r="M27" s="88">
        <v>0</v>
      </c>
      <c r="O27" s="386"/>
    </row>
    <row r="28" spans="1:13" s="107" customFormat="1" ht="15" customHeight="1">
      <c r="A28" s="381">
        <v>1.5</v>
      </c>
      <c r="B28" s="378" t="s">
        <v>279</v>
      </c>
      <c r="C28" s="582">
        <v>10.55</v>
      </c>
      <c r="D28" s="808">
        <v>100</v>
      </c>
      <c r="E28" s="589">
        <v>107</v>
      </c>
      <c r="F28" s="979">
        <v>107</v>
      </c>
      <c r="G28" s="589">
        <v>122.8</v>
      </c>
      <c r="H28" s="988">
        <v>122.8</v>
      </c>
      <c r="I28" s="817">
        <v>122.8</v>
      </c>
      <c r="J28" s="93">
        <v>7</v>
      </c>
      <c r="K28" s="37">
        <v>0</v>
      </c>
      <c r="L28" s="37">
        <v>14.766355140186917</v>
      </c>
      <c r="M28" s="86">
        <v>0</v>
      </c>
    </row>
    <row r="29" spans="1:13" ht="15" customHeight="1">
      <c r="A29" s="383"/>
      <c r="B29" s="382" t="s">
        <v>273</v>
      </c>
      <c r="C29" s="584">
        <v>6.8</v>
      </c>
      <c r="D29" s="810">
        <v>100</v>
      </c>
      <c r="E29" s="591">
        <v>106.5</v>
      </c>
      <c r="F29" s="981">
        <v>106.5</v>
      </c>
      <c r="G29" s="591">
        <v>125.7</v>
      </c>
      <c r="H29" s="990">
        <v>125.7</v>
      </c>
      <c r="I29" s="819">
        <v>125.7</v>
      </c>
      <c r="J29" s="95">
        <v>6.5</v>
      </c>
      <c r="K29" s="39">
        <v>0</v>
      </c>
      <c r="L29" s="39">
        <v>18.02816901408451</v>
      </c>
      <c r="M29" s="88">
        <v>0</v>
      </c>
    </row>
    <row r="30" spans="1:13" ht="15" customHeight="1">
      <c r="A30" s="383"/>
      <c r="B30" s="382" t="s">
        <v>274</v>
      </c>
      <c r="C30" s="584">
        <v>3.75</v>
      </c>
      <c r="D30" s="810">
        <v>100</v>
      </c>
      <c r="E30" s="591">
        <v>108</v>
      </c>
      <c r="F30" s="981">
        <v>108</v>
      </c>
      <c r="G30" s="591">
        <v>117.6</v>
      </c>
      <c r="H30" s="990">
        <v>117.6</v>
      </c>
      <c r="I30" s="819">
        <v>117.6</v>
      </c>
      <c r="J30" s="95">
        <v>8</v>
      </c>
      <c r="K30" s="39">
        <v>0</v>
      </c>
      <c r="L30" s="39">
        <v>8.888888888888886</v>
      </c>
      <c r="M30" s="88">
        <v>0</v>
      </c>
    </row>
    <row r="31" spans="1:13" s="107" customFormat="1" ht="15" customHeight="1">
      <c r="A31" s="381">
        <v>1.6</v>
      </c>
      <c r="B31" s="378" t="s">
        <v>280</v>
      </c>
      <c r="C31" s="582">
        <v>7.9</v>
      </c>
      <c r="D31" s="808">
        <v>100</v>
      </c>
      <c r="E31" s="589">
        <v>101.3</v>
      </c>
      <c r="F31" s="979">
        <v>101.3</v>
      </c>
      <c r="G31" s="589">
        <v>99.8</v>
      </c>
      <c r="H31" s="988">
        <v>99.8</v>
      </c>
      <c r="I31" s="817">
        <v>99.8</v>
      </c>
      <c r="J31" s="93">
        <v>1.299999999999983</v>
      </c>
      <c r="K31" s="37">
        <v>0</v>
      </c>
      <c r="L31" s="37">
        <v>-1.4807502467917004</v>
      </c>
      <c r="M31" s="86">
        <v>0</v>
      </c>
    </row>
    <row r="32" spans="1:13" ht="15" customHeight="1">
      <c r="A32" s="383"/>
      <c r="B32" s="382" t="s">
        <v>273</v>
      </c>
      <c r="C32" s="584">
        <v>2.24</v>
      </c>
      <c r="D32" s="810">
        <v>100</v>
      </c>
      <c r="E32" s="591">
        <v>101.5</v>
      </c>
      <c r="F32" s="981">
        <v>101.5</v>
      </c>
      <c r="G32" s="591">
        <v>100.6</v>
      </c>
      <c r="H32" s="990">
        <v>100.6</v>
      </c>
      <c r="I32" s="819">
        <v>100.6</v>
      </c>
      <c r="J32" s="95">
        <v>1.4999999999999858</v>
      </c>
      <c r="K32" s="39">
        <v>0</v>
      </c>
      <c r="L32" s="39">
        <v>-0.8866995073891673</v>
      </c>
      <c r="M32" s="88">
        <v>0</v>
      </c>
    </row>
    <row r="33" spans="1:13" ht="15" customHeight="1">
      <c r="A33" s="383"/>
      <c r="B33" s="382" t="s">
        <v>274</v>
      </c>
      <c r="C33" s="584">
        <v>5.66</v>
      </c>
      <c r="D33" s="810">
        <v>100</v>
      </c>
      <c r="E33" s="591">
        <v>101.3</v>
      </c>
      <c r="F33" s="981">
        <v>101.3</v>
      </c>
      <c r="G33" s="591">
        <v>99.5</v>
      </c>
      <c r="H33" s="990">
        <v>99.5</v>
      </c>
      <c r="I33" s="819">
        <v>99.5</v>
      </c>
      <c r="J33" s="95">
        <v>1.299999999999983</v>
      </c>
      <c r="K33" s="39">
        <v>0</v>
      </c>
      <c r="L33" s="39">
        <v>-1.7769002961500462</v>
      </c>
      <c r="M33" s="88">
        <v>0</v>
      </c>
    </row>
    <row r="34" spans="1:13" ht="6" customHeight="1">
      <c r="A34" s="383"/>
      <c r="B34" s="117"/>
      <c r="C34" s="584"/>
      <c r="D34" s="810"/>
      <c r="E34" s="591"/>
      <c r="F34" s="981"/>
      <c r="G34" s="591"/>
      <c r="H34" s="990"/>
      <c r="I34" s="819"/>
      <c r="J34" s="95"/>
      <c r="K34" s="39"/>
      <c r="L34" s="39"/>
      <c r="M34" s="88"/>
    </row>
    <row r="35" spans="1:13" ht="12.75">
      <c r="A35" s="387">
        <v>2</v>
      </c>
      <c r="B35" s="388" t="s">
        <v>281</v>
      </c>
      <c r="C35" s="586">
        <v>73.03</v>
      </c>
      <c r="D35" s="812">
        <v>104.7</v>
      </c>
      <c r="E35" s="593">
        <v>114.2</v>
      </c>
      <c r="F35" s="983">
        <v>117</v>
      </c>
      <c r="G35" s="593">
        <v>125.5</v>
      </c>
      <c r="H35" s="992">
        <v>125.5</v>
      </c>
      <c r="I35" s="821">
        <v>125.1</v>
      </c>
      <c r="J35" s="97">
        <v>11.747851002865332</v>
      </c>
      <c r="K35" s="41">
        <v>2.451838879159368</v>
      </c>
      <c r="L35" s="41">
        <v>6.92307692307692</v>
      </c>
      <c r="M35" s="90">
        <v>-0.31872509960160755</v>
      </c>
    </row>
    <row r="36" spans="1:13" ht="9.75" customHeight="1">
      <c r="A36" s="383"/>
      <c r="B36" s="117"/>
      <c r="C36" s="584"/>
      <c r="D36" s="810"/>
      <c r="E36" s="591"/>
      <c r="F36" s="981"/>
      <c r="G36" s="591"/>
      <c r="H36" s="990"/>
      <c r="I36" s="819"/>
      <c r="J36" s="95"/>
      <c r="K36" s="39"/>
      <c r="L36" s="39"/>
      <c r="M36" s="88"/>
    </row>
    <row r="37" spans="1:13" ht="12.75">
      <c r="A37" s="381">
        <v>2.1</v>
      </c>
      <c r="B37" s="389" t="s">
        <v>282</v>
      </c>
      <c r="C37" s="582">
        <v>39.49</v>
      </c>
      <c r="D37" s="808">
        <v>105.6</v>
      </c>
      <c r="E37" s="589">
        <v>115.6</v>
      </c>
      <c r="F37" s="979">
        <v>119.1</v>
      </c>
      <c r="G37" s="589">
        <v>123.5</v>
      </c>
      <c r="H37" s="988">
        <v>123.5</v>
      </c>
      <c r="I37" s="817">
        <v>122.7</v>
      </c>
      <c r="J37" s="93">
        <v>12.78409090909092</v>
      </c>
      <c r="K37" s="37">
        <v>3.0276816608996597</v>
      </c>
      <c r="L37" s="37">
        <v>3.0226700251889156</v>
      </c>
      <c r="M37" s="86">
        <v>-0.6477732793522222</v>
      </c>
    </row>
    <row r="38" spans="1:13" ht="12.75">
      <c r="A38" s="383"/>
      <c r="B38" s="117" t="s">
        <v>283</v>
      </c>
      <c r="C38" s="584">
        <v>20.49</v>
      </c>
      <c r="D38" s="810">
        <v>105.2</v>
      </c>
      <c r="E38" s="591">
        <v>114.7</v>
      </c>
      <c r="F38" s="981">
        <v>117.5</v>
      </c>
      <c r="G38" s="591">
        <v>121.5</v>
      </c>
      <c r="H38" s="990">
        <v>121.5</v>
      </c>
      <c r="I38" s="819">
        <v>121</v>
      </c>
      <c r="J38" s="95">
        <v>11.692015209125458</v>
      </c>
      <c r="K38" s="39">
        <v>2.4411508282476007</v>
      </c>
      <c r="L38" s="39">
        <v>2.9787234042553052</v>
      </c>
      <c r="M38" s="88">
        <v>-0.4115226337448519</v>
      </c>
    </row>
    <row r="39" spans="1:13" ht="12.75">
      <c r="A39" s="383"/>
      <c r="B39" s="117" t="s">
        <v>284</v>
      </c>
      <c r="C39" s="584">
        <v>19</v>
      </c>
      <c r="D39" s="810">
        <v>106</v>
      </c>
      <c r="E39" s="591">
        <v>116.6</v>
      </c>
      <c r="F39" s="981">
        <v>120.9</v>
      </c>
      <c r="G39" s="591">
        <v>125.6</v>
      </c>
      <c r="H39" s="990">
        <v>125.6</v>
      </c>
      <c r="I39" s="819">
        <v>124.6</v>
      </c>
      <c r="J39" s="95">
        <v>14.05660377358491</v>
      </c>
      <c r="K39" s="39">
        <v>3.6878216123499215</v>
      </c>
      <c r="L39" s="39">
        <v>3.060380479735315</v>
      </c>
      <c r="M39" s="88">
        <v>-0.7961783439490517</v>
      </c>
    </row>
    <row r="40" spans="1:13" ht="12.75">
      <c r="A40" s="381">
        <v>2.2</v>
      </c>
      <c r="B40" s="389" t="s">
        <v>285</v>
      </c>
      <c r="C40" s="582">
        <v>25.25</v>
      </c>
      <c r="D40" s="808">
        <v>104.9</v>
      </c>
      <c r="E40" s="589">
        <v>114.2</v>
      </c>
      <c r="F40" s="979">
        <v>116.5</v>
      </c>
      <c r="G40" s="589">
        <v>130.9</v>
      </c>
      <c r="H40" s="988">
        <v>130.9</v>
      </c>
      <c r="I40" s="817">
        <v>130.9</v>
      </c>
      <c r="J40" s="93">
        <v>11.058150619637757</v>
      </c>
      <c r="K40" s="37">
        <v>2.014010507880897</v>
      </c>
      <c r="L40" s="37">
        <v>12.360515021459236</v>
      </c>
      <c r="M40" s="86">
        <v>0</v>
      </c>
    </row>
    <row r="41" spans="1:13" ht="12.75">
      <c r="A41" s="383"/>
      <c r="B41" s="117" t="s">
        <v>286</v>
      </c>
      <c r="C41" s="584">
        <v>6.31</v>
      </c>
      <c r="D41" s="810">
        <v>103.5</v>
      </c>
      <c r="E41" s="591">
        <v>108.8</v>
      </c>
      <c r="F41" s="981">
        <v>109.6</v>
      </c>
      <c r="G41" s="591">
        <v>121.7</v>
      </c>
      <c r="H41" s="990">
        <v>121.7</v>
      </c>
      <c r="I41" s="819">
        <v>121.7</v>
      </c>
      <c r="J41" s="95">
        <v>5.893719806763272</v>
      </c>
      <c r="K41" s="39">
        <v>0.735294117647058</v>
      </c>
      <c r="L41" s="39">
        <v>11.040145985401466</v>
      </c>
      <c r="M41" s="88">
        <v>0</v>
      </c>
    </row>
    <row r="42" spans="1:13" ht="12.75">
      <c r="A42" s="383"/>
      <c r="B42" s="117" t="s">
        <v>287</v>
      </c>
      <c r="C42" s="584">
        <v>6.31</v>
      </c>
      <c r="D42" s="810">
        <v>105.2</v>
      </c>
      <c r="E42" s="591">
        <v>113.2</v>
      </c>
      <c r="F42" s="981">
        <v>114.8</v>
      </c>
      <c r="G42" s="591">
        <v>128.3</v>
      </c>
      <c r="H42" s="990">
        <v>128.3</v>
      </c>
      <c r="I42" s="819">
        <v>128.3</v>
      </c>
      <c r="J42" s="95">
        <v>9.125475285171092</v>
      </c>
      <c r="K42" s="39">
        <v>1.4134275618374375</v>
      </c>
      <c r="L42" s="39">
        <v>11.759581881533123</v>
      </c>
      <c r="M42" s="88">
        <v>0</v>
      </c>
    </row>
    <row r="43" spans="1:13" ht="12.75">
      <c r="A43" s="383"/>
      <c r="B43" s="117" t="s">
        <v>288</v>
      </c>
      <c r="C43" s="584">
        <v>6.31</v>
      </c>
      <c r="D43" s="810">
        <v>105.7</v>
      </c>
      <c r="E43" s="591">
        <v>116.5</v>
      </c>
      <c r="F43" s="981">
        <v>119.9</v>
      </c>
      <c r="G43" s="591">
        <v>132.3</v>
      </c>
      <c r="H43" s="990">
        <v>132.3</v>
      </c>
      <c r="I43" s="819">
        <v>132.3</v>
      </c>
      <c r="J43" s="95">
        <v>13.434247871333966</v>
      </c>
      <c r="K43" s="39">
        <v>2.9184549356223215</v>
      </c>
      <c r="L43" s="39">
        <v>10.341951626355296</v>
      </c>
      <c r="M43" s="88">
        <v>0</v>
      </c>
    </row>
    <row r="44" spans="1:13" ht="12.75">
      <c r="A44" s="383"/>
      <c r="B44" s="117" t="s">
        <v>289</v>
      </c>
      <c r="C44" s="584">
        <v>6.32</v>
      </c>
      <c r="D44" s="810">
        <v>105.4</v>
      </c>
      <c r="E44" s="591">
        <v>118.1</v>
      </c>
      <c r="F44" s="981">
        <v>121.8</v>
      </c>
      <c r="G44" s="591">
        <v>141.4</v>
      </c>
      <c r="H44" s="990">
        <v>141.4</v>
      </c>
      <c r="I44" s="819">
        <v>141.4</v>
      </c>
      <c r="J44" s="95">
        <v>15.559772296015169</v>
      </c>
      <c r="K44" s="39">
        <v>3.1329381879762934</v>
      </c>
      <c r="L44" s="39">
        <v>16.091954022988503</v>
      </c>
      <c r="M44" s="88">
        <v>0</v>
      </c>
    </row>
    <row r="45" spans="1:13" ht="12.75">
      <c r="A45" s="381">
        <v>2.3</v>
      </c>
      <c r="B45" s="389" t="s">
        <v>290</v>
      </c>
      <c r="C45" s="582">
        <v>8.29</v>
      </c>
      <c r="D45" s="808">
        <v>100.2</v>
      </c>
      <c r="E45" s="589">
        <v>107.6</v>
      </c>
      <c r="F45" s="979">
        <v>108.2</v>
      </c>
      <c r="G45" s="589">
        <v>118.7</v>
      </c>
      <c r="H45" s="988">
        <v>118.7</v>
      </c>
      <c r="I45" s="817">
        <v>118.8</v>
      </c>
      <c r="J45" s="93">
        <v>7.984031936127735</v>
      </c>
      <c r="K45" s="37">
        <v>0.5576208178438691</v>
      </c>
      <c r="L45" s="37">
        <v>9.796672828096106</v>
      </c>
      <c r="M45" s="86">
        <v>0.08424599831506896</v>
      </c>
    </row>
    <row r="46" spans="1:13" ht="12.75">
      <c r="A46" s="383"/>
      <c r="B46" s="389" t="s">
        <v>291</v>
      </c>
      <c r="C46" s="582">
        <v>2.76</v>
      </c>
      <c r="D46" s="808">
        <v>101.1</v>
      </c>
      <c r="E46" s="589">
        <v>107.7</v>
      </c>
      <c r="F46" s="979">
        <v>108.6</v>
      </c>
      <c r="G46" s="589">
        <v>118.7</v>
      </c>
      <c r="H46" s="988">
        <v>118.7</v>
      </c>
      <c r="I46" s="817">
        <v>118.7</v>
      </c>
      <c r="J46" s="93">
        <v>7.418397626112764</v>
      </c>
      <c r="K46" s="37">
        <v>0.8356545961002695</v>
      </c>
      <c r="L46" s="37">
        <v>9.30018416206262</v>
      </c>
      <c r="M46" s="86">
        <v>0</v>
      </c>
    </row>
    <row r="47" spans="1:13" ht="12.75">
      <c r="A47" s="383"/>
      <c r="B47" s="117" t="s">
        <v>287</v>
      </c>
      <c r="C47" s="584">
        <v>1.38</v>
      </c>
      <c r="D47" s="810">
        <v>101</v>
      </c>
      <c r="E47" s="591">
        <v>107.5</v>
      </c>
      <c r="F47" s="981">
        <v>108.5</v>
      </c>
      <c r="G47" s="591">
        <v>117.6</v>
      </c>
      <c r="H47" s="990">
        <v>117.6</v>
      </c>
      <c r="I47" s="819">
        <v>117.6</v>
      </c>
      <c r="J47" s="95">
        <v>7.425742574257427</v>
      </c>
      <c r="K47" s="39">
        <v>0.9302325581395365</v>
      </c>
      <c r="L47" s="39">
        <v>8.387096774193537</v>
      </c>
      <c r="M47" s="88">
        <v>0</v>
      </c>
    </row>
    <row r="48" spans="1:13" ht="12.75">
      <c r="A48" s="383"/>
      <c r="B48" s="117" t="s">
        <v>289</v>
      </c>
      <c r="C48" s="584">
        <v>1.38</v>
      </c>
      <c r="D48" s="810">
        <v>101.2</v>
      </c>
      <c r="E48" s="591">
        <v>107.8</v>
      </c>
      <c r="F48" s="981">
        <v>108.7</v>
      </c>
      <c r="G48" s="591">
        <v>119.8</v>
      </c>
      <c r="H48" s="990">
        <v>119.8</v>
      </c>
      <c r="I48" s="819">
        <v>119.8</v>
      </c>
      <c r="J48" s="95">
        <v>7.411067193675876</v>
      </c>
      <c r="K48" s="39">
        <v>0.8348794063079765</v>
      </c>
      <c r="L48" s="39">
        <v>10.211591536338545</v>
      </c>
      <c r="M48" s="88">
        <v>0</v>
      </c>
    </row>
    <row r="49" spans="1:13" ht="12.75">
      <c r="A49" s="383"/>
      <c r="B49" s="389" t="s">
        <v>292</v>
      </c>
      <c r="C49" s="582">
        <v>2.76</v>
      </c>
      <c r="D49" s="808">
        <v>100.2</v>
      </c>
      <c r="E49" s="589">
        <v>105.2</v>
      </c>
      <c r="F49" s="979">
        <v>106.1</v>
      </c>
      <c r="G49" s="589">
        <v>113.9</v>
      </c>
      <c r="H49" s="988">
        <v>113.9</v>
      </c>
      <c r="I49" s="817">
        <v>113.9</v>
      </c>
      <c r="J49" s="93">
        <v>5.888223552894203</v>
      </c>
      <c r="K49" s="37">
        <v>0.8555133079847934</v>
      </c>
      <c r="L49" s="37">
        <v>7.351555136663549</v>
      </c>
      <c r="M49" s="86">
        <v>0</v>
      </c>
    </row>
    <row r="50" spans="1:13" ht="12.75">
      <c r="A50" s="383"/>
      <c r="B50" s="117" t="s">
        <v>287</v>
      </c>
      <c r="C50" s="584">
        <v>1.38</v>
      </c>
      <c r="D50" s="810">
        <v>99.7</v>
      </c>
      <c r="E50" s="591">
        <v>106.3</v>
      </c>
      <c r="F50" s="981">
        <v>107.3</v>
      </c>
      <c r="G50" s="591">
        <v>113.7</v>
      </c>
      <c r="H50" s="990">
        <v>113.7</v>
      </c>
      <c r="I50" s="819">
        <v>113.7</v>
      </c>
      <c r="J50" s="95">
        <v>7.622868605817445</v>
      </c>
      <c r="K50" s="39">
        <v>0.9407337723424263</v>
      </c>
      <c r="L50" s="39">
        <v>5.964585274930116</v>
      </c>
      <c r="M50" s="88">
        <v>0</v>
      </c>
    </row>
    <row r="51" spans="1:13" ht="12.75">
      <c r="A51" s="383"/>
      <c r="B51" s="117" t="s">
        <v>289</v>
      </c>
      <c r="C51" s="584">
        <v>1.38</v>
      </c>
      <c r="D51" s="810">
        <v>100.8</v>
      </c>
      <c r="E51" s="591">
        <v>104.2</v>
      </c>
      <c r="F51" s="981">
        <v>105</v>
      </c>
      <c r="G51" s="591">
        <v>114.1</v>
      </c>
      <c r="H51" s="990">
        <v>114.1</v>
      </c>
      <c r="I51" s="819">
        <v>114.1</v>
      </c>
      <c r="J51" s="95">
        <v>4.166666666666671</v>
      </c>
      <c r="K51" s="39">
        <v>0.7677543186180458</v>
      </c>
      <c r="L51" s="39">
        <v>8.666666666666671</v>
      </c>
      <c r="M51" s="88">
        <v>0</v>
      </c>
    </row>
    <row r="52" spans="1:13" ht="12.75">
      <c r="A52" s="383"/>
      <c r="B52" s="389" t="s">
        <v>293</v>
      </c>
      <c r="C52" s="582">
        <v>2.77</v>
      </c>
      <c r="D52" s="808">
        <v>99.4</v>
      </c>
      <c r="E52" s="589">
        <v>109.8</v>
      </c>
      <c r="F52" s="979">
        <v>109.8</v>
      </c>
      <c r="G52" s="589">
        <v>123.5</v>
      </c>
      <c r="H52" s="988">
        <v>123.5</v>
      </c>
      <c r="I52" s="817">
        <v>123.8</v>
      </c>
      <c r="J52" s="93">
        <v>10.462776659959744</v>
      </c>
      <c r="K52" s="37">
        <v>0</v>
      </c>
      <c r="L52" s="37">
        <v>12.750455373406197</v>
      </c>
      <c r="M52" s="86">
        <v>0.24291497975707443</v>
      </c>
    </row>
    <row r="53" spans="1:13" ht="12.75">
      <c r="A53" s="383"/>
      <c r="B53" s="117" t="s">
        <v>283</v>
      </c>
      <c r="C53" s="584">
        <v>1.38</v>
      </c>
      <c r="D53" s="810">
        <v>98.6</v>
      </c>
      <c r="E53" s="591">
        <v>109.2</v>
      </c>
      <c r="F53" s="981">
        <v>109.2</v>
      </c>
      <c r="G53" s="591">
        <v>120.8</v>
      </c>
      <c r="H53" s="990">
        <v>120.8</v>
      </c>
      <c r="I53" s="819">
        <v>120.9</v>
      </c>
      <c r="J53" s="95">
        <v>10.750507099391498</v>
      </c>
      <c r="K53" s="39">
        <v>0</v>
      </c>
      <c r="L53" s="39">
        <v>10.714285714285722</v>
      </c>
      <c r="M53" s="88">
        <v>0.08278145695364003</v>
      </c>
    </row>
    <row r="54" spans="1:13" ht="13.5" thickBot="1">
      <c r="A54" s="390"/>
      <c r="B54" s="120" t="s">
        <v>284</v>
      </c>
      <c r="C54" s="587">
        <v>1.39</v>
      </c>
      <c r="D54" s="813">
        <v>100.1</v>
      </c>
      <c r="E54" s="594">
        <v>110.4</v>
      </c>
      <c r="F54" s="984">
        <v>110.4</v>
      </c>
      <c r="G54" s="594">
        <v>126.2</v>
      </c>
      <c r="H54" s="993">
        <v>126.2</v>
      </c>
      <c r="I54" s="822">
        <v>126.7</v>
      </c>
      <c r="J54" s="98">
        <v>10.289710289710314</v>
      </c>
      <c r="K54" s="91">
        <v>0</v>
      </c>
      <c r="L54" s="91">
        <v>14.764492753623188</v>
      </c>
      <c r="M54" s="92">
        <v>0.3961965134706986</v>
      </c>
    </row>
    <row r="55" ht="12.75">
      <c r="B55" s="391" t="s">
        <v>294</v>
      </c>
    </row>
  </sheetData>
  <mergeCells count="13">
    <mergeCell ref="A1:M1"/>
    <mergeCell ref="A2:M2"/>
    <mergeCell ref="A3:M3"/>
    <mergeCell ref="A4:M4"/>
    <mergeCell ref="G5:I5"/>
    <mergeCell ref="A5:A6"/>
    <mergeCell ref="B5:B6"/>
    <mergeCell ref="J5:M5"/>
    <mergeCell ref="J6:J7"/>
    <mergeCell ref="K6:K7"/>
    <mergeCell ref="L6:L7"/>
    <mergeCell ref="M6:M7"/>
    <mergeCell ref="E5:F5"/>
  </mergeCells>
  <printOptions/>
  <pageMargins left="0.4" right="0.36" top="1" bottom="1" header="0.5" footer="0.5"/>
  <pageSetup fitToHeight="1" fitToWidth="1" horizontalDpi="300" verticalDpi="3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workbookViewId="0" topLeftCell="A19">
      <selection activeCell="D34" sqref="D34"/>
    </sheetView>
  </sheetViews>
  <sheetFormatPr defaultColWidth="11.00390625" defaultRowHeight="12.75"/>
  <cols>
    <col min="1" max="1" width="34.28125" style="20" customWidth="1"/>
    <col min="2" max="4" width="9.00390625" style="20" customWidth="1"/>
    <col min="5" max="5" width="9.140625" style="20" customWidth="1"/>
    <col min="6" max="6" width="9.8515625" style="20" customWidth="1"/>
    <col min="7" max="16384" width="11.00390625" style="20" customWidth="1"/>
  </cols>
  <sheetData>
    <row r="1" spans="1:6" ht="15.75">
      <c r="A1" s="1145" t="s">
        <v>418</v>
      </c>
      <c r="B1" s="1145"/>
      <c r="C1" s="1145"/>
      <c r="D1" s="1145"/>
      <c r="E1" s="1145"/>
      <c r="F1" s="1145"/>
    </row>
    <row r="2" spans="1:6" s="397" customFormat="1" ht="20.25" customHeight="1">
      <c r="A2" s="1260" t="s">
        <v>542</v>
      </c>
      <c r="B2" s="1260"/>
      <c r="C2" s="1260"/>
      <c r="D2" s="1260"/>
      <c r="E2" s="1260"/>
      <c r="F2" s="1260"/>
    </row>
    <row r="3" spans="1:20" s="399" customFormat="1" ht="15" customHeight="1">
      <c r="A3" s="1144" t="s">
        <v>297</v>
      </c>
      <c r="B3" s="1144"/>
      <c r="C3" s="1144"/>
      <c r="D3" s="1144"/>
      <c r="E3" s="1144"/>
      <c r="F3" s="1144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</row>
    <row r="4" spans="1:6" s="400" customFormat="1" ht="16.5" customHeight="1">
      <c r="A4" s="1145" t="s">
        <v>847</v>
      </c>
      <c r="B4" s="1145"/>
      <c r="C4" s="1145"/>
      <c r="D4" s="1145"/>
      <c r="E4" s="1145"/>
      <c r="F4" s="1145"/>
    </row>
    <row r="5" spans="1:6" ht="12" customHeight="1" thickBot="1">
      <c r="A5" s="401"/>
      <c r="B5" s="401"/>
      <c r="C5" s="401"/>
      <c r="D5" s="401"/>
      <c r="E5" s="401"/>
      <c r="F5" s="402" t="s">
        <v>29</v>
      </c>
    </row>
    <row r="6" spans="1:6" s="403" customFormat="1" ht="12" customHeight="1">
      <c r="A6" s="607"/>
      <c r="B6" s="1255" t="s">
        <v>7</v>
      </c>
      <c r="C6" s="1256"/>
      <c r="D6" s="1257"/>
      <c r="E6" s="1258"/>
      <c r="F6" s="1259"/>
    </row>
    <row r="7" spans="1:6" s="405" customFormat="1" ht="12" customHeight="1">
      <c r="A7" s="608" t="s">
        <v>298</v>
      </c>
      <c r="B7" s="615" t="s">
        <v>2</v>
      </c>
      <c r="C7" s="404" t="s">
        <v>3</v>
      </c>
      <c r="D7" s="595" t="s">
        <v>548</v>
      </c>
      <c r="E7" s="404" t="s">
        <v>3</v>
      </c>
      <c r="F7" s="595" t="s">
        <v>548</v>
      </c>
    </row>
    <row r="8" spans="1:6" s="21" customFormat="1" ht="14.25" customHeight="1">
      <c r="A8" s="609" t="s">
        <v>299</v>
      </c>
      <c r="B8" s="616">
        <v>38250.6</v>
      </c>
      <c r="C8" s="406">
        <v>41662.9</v>
      </c>
      <c r="D8" s="617">
        <v>57044</v>
      </c>
      <c r="E8" s="407">
        <v>8.92090581585647</v>
      </c>
      <c r="F8" s="596">
        <v>36.917977385155595</v>
      </c>
    </row>
    <row r="9" spans="1:6" s="31" customFormat="1" ht="12" customHeight="1">
      <c r="A9" s="610" t="s">
        <v>300</v>
      </c>
      <c r="B9" s="618">
        <v>28272.7</v>
      </c>
      <c r="C9" s="408">
        <v>29466.1</v>
      </c>
      <c r="D9" s="619">
        <v>37540.3</v>
      </c>
      <c r="E9" s="410">
        <v>4.221033010642767</v>
      </c>
      <c r="F9" s="597">
        <v>27.401658176684407</v>
      </c>
    </row>
    <row r="10" spans="1:6" s="31" customFormat="1" ht="12.75" customHeight="1">
      <c r="A10" s="610" t="s">
        <v>302</v>
      </c>
      <c r="B10" s="618">
        <v>4558.6</v>
      </c>
      <c r="C10" s="408">
        <v>5527.5</v>
      </c>
      <c r="D10" s="619">
        <v>10268.4</v>
      </c>
      <c r="E10" s="410">
        <v>21.254332470495342</v>
      </c>
      <c r="F10" s="597">
        <v>85.76933514246943</v>
      </c>
    </row>
    <row r="11" spans="1:6" s="413" customFormat="1" ht="11.25" customHeight="1">
      <c r="A11" s="611" t="s">
        <v>303</v>
      </c>
      <c r="B11" s="620">
        <v>4490.7</v>
      </c>
      <c r="C11" s="411">
        <v>4363.8</v>
      </c>
      <c r="D11" s="621">
        <v>8891.2</v>
      </c>
      <c r="E11" s="412">
        <v>-2.8258400694769112</v>
      </c>
      <c r="F11" s="598">
        <v>103.74902607818869</v>
      </c>
    </row>
    <row r="12" spans="1:6" s="413" customFormat="1" ht="14.25" customHeight="1">
      <c r="A12" s="611" t="s">
        <v>304</v>
      </c>
      <c r="B12" s="620">
        <v>67.9</v>
      </c>
      <c r="C12" s="411">
        <v>1163.7</v>
      </c>
      <c r="D12" s="621">
        <v>1377.2</v>
      </c>
      <c r="E12" s="409">
        <v>1613.843888070692</v>
      </c>
      <c r="F12" s="599">
        <v>18.34665291741856</v>
      </c>
    </row>
    <row r="13" spans="1:6" s="413" customFormat="1" ht="14.25" customHeight="1">
      <c r="A13" s="610" t="s">
        <v>305</v>
      </c>
      <c r="B13" s="620">
        <v>3161.5</v>
      </c>
      <c r="C13" s="411">
        <v>4552</v>
      </c>
      <c r="D13" s="621">
        <v>6856.7</v>
      </c>
      <c r="E13" s="412">
        <v>43.982286889134905</v>
      </c>
      <c r="F13" s="598">
        <v>50.63049209138839</v>
      </c>
    </row>
    <row r="14" spans="1:6" s="31" customFormat="1" ht="18" customHeight="1">
      <c r="A14" s="612" t="s">
        <v>306</v>
      </c>
      <c r="B14" s="622">
        <v>2257.8</v>
      </c>
      <c r="C14" s="414">
        <v>2117.3</v>
      </c>
      <c r="D14" s="623">
        <v>2378.6</v>
      </c>
      <c r="E14" s="415">
        <v>-6.222871822127734</v>
      </c>
      <c r="F14" s="600">
        <v>12.341189250460479</v>
      </c>
    </row>
    <row r="15" spans="1:6" s="21" customFormat="1" ht="21" customHeight="1">
      <c r="A15" s="609" t="s">
        <v>307</v>
      </c>
      <c r="B15" s="624">
        <v>7652.4</v>
      </c>
      <c r="C15" s="416">
        <v>8910.8</v>
      </c>
      <c r="D15" s="625">
        <v>9783.7</v>
      </c>
      <c r="E15" s="417">
        <v>16.444514139354983</v>
      </c>
      <c r="F15" s="601">
        <v>9.79597791444092</v>
      </c>
    </row>
    <row r="16" spans="1:6" s="31" customFormat="1" ht="18" customHeight="1">
      <c r="A16" s="610" t="s">
        <v>300</v>
      </c>
      <c r="B16" s="618">
        <v>5544.5</v>
      </c>
      <c r="C16" s="408">
        <v>5226</v>
      </c>
      <c r="D16" s="619">
        <v>6591.5</v>
      </c>
      <c r="E16" s="410">
        <v>-5.74443141852286</v>
      </c>
      <c r="F16" s="597">
        <v>26.128970531955677</v>
      </c>
    </row>
    <row r="17" spans="1:6" s="31" customFormat="1" ht="18" customHeight="1">
      <c r="A17" s="610" t="s">
        <v>302</v>
      </c>
      <c r="B17" s="618">
        <v>1618.7</v>
      </c>
      <c r="C17" s="408">
        <v>2157</v>
      </c>
      <c r="D17" s="619">
        <v>2842.6</v>
      </c>
      <c r="E17" s="410">
        <v>33.25508123803057</v>
      </c>
      <c r="F17" s="597">
        <v>31.78488641631885</v>
      </c>
    </row>
    <row r="18" spans="1:6" s="31" customFormat="1" ht="12.75" customHeight="1">
      <c r="A18" s="612" t="s">
        <v>305</v>
      </c>
      <c r="B18" s="622">
        <v>489.2</v>
      </c>
      <c r="C18" s="414">
        <v>1527.8</v>
      </c>
      <c r="D18" s="623">
        <v>349.59999999999945</v>
      </c>
      <c r="E18" s="415">
        <v>212.30580539656592</v>
      </c>
      <c r="F18" s="600">
        <v>-77.11742374656373</v>
      </c>
    </row>
    <row r="19" spans="1:6" s="21" customFormat="1" ht="18.75" customHeight="1">
      <c r="A19" s="609" t="s">
        <v>308</v>
      </c>
      <c r="B19" s="624">
        <v>30598.2</v>
      </c>
      <c r="C19" s="416">
        <v>32752.1</v>
      </c>
      <c r="D19" s="625">
        <v>47260.3</v>
      </c>
      <c r="E19" s="417">
        <v>7.0393029655339125</v>
      </c>
      <c r="F19" s="601">
        <v>44.29700690948061</v>
      </c>
    </row>
    <row r="20" spans="1:6" s="31" customFormat="1" ht="18" customHeight="1">
      <c r="A20" s="610" t="s">
        <v>300</v>
      </c>
      <c r="B20" s="618">
        <v>22728.2</v>
      </c>
      <c r="C20" s="408">
        <v>24240.1</v>
      </c>
      <c r="D20" s="619">
        <v>30948.8</v>
      </c>
      <c r="E20" s="410">
        <v>6.652088594785323</v>
      </c>
      <c r="F20" s="597">
        <v>27.676040940425167</v>
      </c>
    </row>
    <row r="21" spans="1:6" s="31" customFormat="1" ht="18" customHeight="1">
      <c r="A21" s="610" t="s">
        <v>302</v>
      </c>
      <c r="B21" s="618">
        <v>2939.9</v>
      </c>
      <c r="C21" s="408">
        <v>3370.5</v>
      </c>
      <c r="D21" s="619">
        <v>7425.8</v>
      </c>
      <c r="E21" s="410">
        <v>14.6467566924045</v>
      </c>
      <c r="F21" s="597">
        <v>120.31746031746033</v>
      </c>
    </row>
    <row r="22" spans="1:6" s="31" customFormat="1" ht="18" customHeight="1">
      <c r="A22" s="610" t="s">
        <v>305</v>
      </c>
      <c r="B22" s="618">
        <v>2672.3</v>
      </c>
      <c r="C22" s="408">
        <v>3024.2</v>
      </c>
      <c r="D22" s="619">
        <v>6507.1</v>
      </c>
      <c r="E22" s="410">
        <v>13.168431688058961</v>
      </c>
      <c r="F22" s="597">
        <v>115.16764764235172</v>
      </c>
    </row>
    <row r="23" spans="1:6" s="31" customFormat="1" ht="18" customHeight="1">
      <c r="A23" s="612" t="s">
        <v>576</v>
      </c>
      <c r="B23" s="622">
        <v>2257.8</v>
      </c>
      <c r="C23" s="414">
        <v>2117.3</v>
      </c>
      <c r="D23" s="623">
        <v>2378.6</v>
      </c>
      <c r="E23" s="415">
        <v>-6.222871822127734</v>
      </c>
      <c r="F23" s="600">
        <v>12.341189250460479</v>
      </c>
    </row>
    <row r="24" spans="1:6" s="21" customFormat="1" ht="20.25" customHeight="1">
      <c r="A24" s="609" t="s">
        <v>543</v>
      </c>
      <c r="B24" s="624">
        <v>30028.5</v>
      </c>
      <c r="C24" s="416">
        <v>37705.6</v>
      </c>
      <c r="D24" s="625">
        <v>37454.1</v>
      </c>
      <c r="E24" s="417">
        <v>25.566045590022803</v>
      </c>
      <c r="F24" s="601">
        <v>-0.6670096749554443</v>
      </c>
    </row>
    <row r="25" spans="1:6" s="31" customFormat="1" ht="12.75" customHeight="1">
      <c r="A25" s="610" t="s">
        <v>309</v>
      </c>
      <c r="B25" s="618">
        <v>23652.7</v>
      </c>
      <c r="C25" s="408">
        <v>26733.7</v>
      </c>
      <c r="D25" s="619">
        <v>32360.3</v>
      </c>
      <c r="E25" s="410">
        <v>13.025997032051308</v>
      </c>
      <c r="F25" s="597">
        <v>21.046843497159013</v>
      </c>
    </row>
    <row r="26" spans="1:6" s="31" customFormat="1" ht="15.75" customHeight="1">
      <c r="A26" s="610" t="s">
        <v>310</v>
      </c>
      <c r="B26" s="618">
        <v>2608</v>
      </c>
      <c r="C26" s="408">
        <v>7228.7</v>
      </c>
      <c r="D26" s="619">
        <v>3422.8</v>
      </c>
      <c r="E26" s="410">
        <v>177.17407975460122</v>
      </c>
      <c r="F26" s="597">
        <v>-52.649854053979276</v>
      </c>
    </row>
    <row r="27" spans="1:6" s="31" customFormat="1" ht="15" customHeight="1">
      <c r="A27" s="610" t="s">
        <v>311</v>
      </c>
      <c r="B27" s="618">
        <v>1331.3</v>
      </c>
      <c r="C27" s="408">
        <v>1990</v>
      </c>
      <c r="D27" s="619">
        <v>1182.1</v>
      </c>
      <c r="E27" s="410">
        <v>49.4779538796665</v>
      </c>
      <c r="F27" s="597">
        <v>-40.59798994974875</v>
      </c>
    </row>
    <row r="28" spans="1:6" s="31" customFormat="1" ht="14.25" customHeight="1">
      <c r="A28" s="610" t="s">
        <v>312</v>
      </c>
      <c r="B28" s="618">
        <v>-601.3</v>
      </c>
      <c r="C28" s="408">
        <v>-23.3</v>
      </c>
      <c r="D28" s="619">
        <v>-63.3</v>
      </c>
      <c r="E28" s="410">
        <v>-96.1250623648761</v>
      </c>
      <c r="F28" s="597">
        <v>171.67381974248926</v>
      </c>
    </row>
    <row r="29" spans="1:6" s="31" customFormat="1" ht="14.25" customHeight="1">
      <c r="A29" s="610" t="s">
        <v>313</v>
      </c>
      <c r="B29" s="618">
        <v>383.5</v>
      </c>
      <c r="C29" s="408">
        <v>1097.2</v>
      </c>
      <c r="D29" s="619">
        <v>245.9</v>
      </c>
      <c r="E29" s="410">
        <v>186.10169491525426</v>
      </c>
      <c r="F29" s="597">
        <v>-77.5884068538097</v>
      </c>
    </row>
    <row r="30" spans="1:6" s="31" customFormat="1" ht="17.25" customHeight="1">
      <c r="A30" s="612" t="s">
        <v>544</v>
      </c>
      <c r="B30" s="626">
        <v>2654.3</v>
      </c>
      <c r="C30" s="414">
        <v>679.3</v>
      </c>
      <c r="D30" s="623">
        <v>306.3</v>
      </c>
      <c r="E30" s="418">
        <v>-74.40756508307275</v>
      </c>
      <c r="F30" s="600">
        <v>-54.9094656263801</v>
      </c>
    </row>
    <row r="31" spans="1:6" s="21" customFormat="1" ht="15.75" customHeight="1">
      <c r="A31" s="613" t="s">
        <v>314</v>
      </c>
      <c r="B31" s="627">
        <v>-569.7000000000007</v>
      </c>
      <c r="C31" s="419">
        <v>4953.5</v>
      </c>
      <c r="D31" s="628">
        <v>-9806.2</v>
      </c>
      <c r="E31" s="420">
        <v>-969.4927154642784</v>
      </c>
      <c r="F31" s="602">
        <v>-297.965075199354</v>
      </c>
    </row>
    <row r="32" spans="1:6" s="21" customFormat="1" ht="21" customHeight="1">
      <c r="A32" s="609" t="s">
        <v>315</v>
      </c>
      <c r="B32" s="629">
        <v>569.7</v>
      </c>
      <c r="C32" s="421">
        <v>-4953.5</v>
      </c>
      <c r="D32" s="630">
        <v>9806.2</v>
      </c>
      <c r="E32" s="422">
        <v>-969.4927154642794</v>
      </c>
      <c r="F32" s="603">
        <v>-297.96507519935403</v>
      </c>
    </row>
    <row r="33" spans="1:6" s="31" customFormat="1" ht="14.25" customHeight="1">
      <c r="A33" s="610" t="s">
        <v>316</v>
      </c>
      <c r="B33" s="618">
        <v>-1116</v>
      </c>
      <c r="C33" s="408">
        <v>-6735.3</v>
      </c>
      <c r="D33" s="619">
        <v>7567</v>
      </c>
      <c r="E33" s="410">
        <v>503.5215053763441</v>
      </c>
      <c r="F33" s="597">
        <v>-212.34837349487026</v>
      </c>
    </row>
    <row r="34" spans="1:6" s="31" customFormat="1" ht="14.25" customHeight="1">
      <c r="A34" s="610" t="s">
        <v>317</v>
      </c>
      <c r="B34" s="618">
        <v>1185</v>
      </c>
      <c r="C34" s="408">
        <v>3680</v>
      </c>
      <c r="D34" s="619">
        <v>5075</v>
      </c>
      <c r="E34" s="410">
        <v>210.54852320675107</v>
      </c>
      <c r="F34" s="597">
        <v>37.90760869565218</v>
      </c>
    </row>
    <row r="35" spans="1:6" s="413" customFormat="1" ht="14.25" customHeight="1">
      <c r="A35" s="611" t="s">
        <v>318</v>
      </c>
      <c r="B35" s="620">
        <v>1185</v>
      </c>
      <c r="C35" s="411">
        <v>2480</v>
      </c>
      <c r="D35" s="621">
        <v>3875</v>
      </c>
      <c r="E35" s="409">
        <v>109.28270042194093</v>
      </c>
      <c r="F35" s="599">
        <v>56.25</v>
      </c>
    </row>
    <row r="36" spans="1:6" s="413" customFormat="1" ht="14.25" customHeight="1">
      <c r="A36" s="611" t="s">
        <v>319</v>
      </c>
      <c r="B36" s="620">
        <v>0</v>
      </c>
      <c r="C36" s="411">
        <v>1200</v>
      </c>
      <c r="D36" s="621">
        <v>900</v>
      </c>
      <c r="E36" s="410" t="s">
        <v>301</v>
      </c>
      <c r="F36" s="599">
        <v>-25</v>
      </c>
    </row>
    <row r="37" spans="1:6" s="413" customFormat="1" ht="15.75" customHeight="1">
      <c r="A37" s="611" t="s">
        <v>320</v>
      </c>
      <c r="B37" s="620">
        <v>0</v>
      </c>
      <c r="C37" s="411">
        <v>0</v>
      </c>
      <c r="D37" s="621">
        <v>0</v>
      </c>
      <c r="E37" s="410" t="s">
        <v>301</v>
      </c>
      <c r="F37" s="597" t="s">
        <v>301</v>
      </c>
    </row>
    <row r="38" spans="1:6" s="413" customFormat="1" ht="16.5" customHeight="1">
      <c r="A38" s="611" t="s">
        <v>321</v>
      </c>
      <c r="B38" s="620">
        <v>0</v>
      </c>
      <c r="C38" s="411">
        <v>0</v>
      </c>
      <c r="D38" s="621">
        <v>300</v>
      </c>
      <c r="E38" s="410" t="s">
        <v>301</v>
      </c>
      <c r="F38" s="597" t="s">
        <v>301</v>
      </c>
    </row>
    <row r="39" spans="1:6" s="413" customFormat="1" ht="15" customHeight="1">
      <c r="A39" s="611" t="s">
        <v>545</v>
      </c>
      <c r="B39" s="618">
        <v>-2275.1</v>
      </c>
      <c r="C39" s="423">
        <v>-10405.4</v>
      </c>
      <c r="D39" s="631">
        <v>2574.5</v>
      </c>
      <c r="E39" s="409">
        <v>357.36011603885544</v>
      </c>
      <c r="F39" s="599">
        <v>-124.74196090491475</v>
      </c>
    </row>
    <row r="40" spans="1:6" s="413" customFormat="1" ht="18" customHeight="1">
      <c r="A40" s="611" t="s">
        <v>322</v>
      </c>
      <c r="B40" s="620">
        <v>-25.9</v>
      </c>
      <c r="C40" s="411">
        <v>-9.9</v>
      </c>
      <c r="D40" s="621">
        <v>-82.5</v>
      </c>
      <c r="E40" s="412">
        <v>-61.776061776061766</v>
      </c>
      <c r="F40" s="598">
        <v>733.3333333333333</v>
      </c>
    </row>
    <row r="41" spans="1:6" s="31" customFormat="1" ht="16.5" customHeight="1" thickBot="1">
      <c r="A41" s="614" t="s">
        <v>323</v>
      </c>
      <c r="B41" s="632">
        <v>1685.7</v>
      </c>
      <c r="C41" s="604">
        <v>1781.8</v>
      </c>
      <c r="D41" s="633">
        <v>2239.2</v>
      </c>
      <c r="E41" s="605">
        <v>5.700895770303133</v>
      </c>
      <c r="F41" s="606">
        <v>25.670670108878657</v>
      </c>
    </row>
    <row r="42" spans="1:6" ht="15.75" customHeight="1">
      <c r="A42" s="424"/>
      <c r="B42" s="426"/>
      <c r="C42" s="426"/>
      <c r="D42" s="426"/>
      <c r="E42" s="427"/>
      <c r="F42" s="428"/>
    </row>
    <row r="43" spans="1:6" ht="13.5" customHeight="1">
      <c r="A43" s="429" t="s">
        <v>324</v>
      </c>
      <c r="B43" s="401"/>
      <c r="C43" s="401"/>
      <c r="D43" s="401"/>
      <c r="E43" s="401"/>
      <c r="F43" s="401"/>
    </row>
    <row r="44" spans="1:6" ht="13.5" customHeight="1">
      <c r="A44" s="429" t="s">
        <v>546</v>
      </c>
      <c r="B44" s="401"/>
      <c r="C44" s="401"/>
      <c r="D44" s="401"/>
      <c r="E44" s="401"/>
      <c r="F44" s="401"/>
    </row>
    <row r="45" spans="1:6" ht="15.75" customHeight="1">
      <c r="A45" s="429" t="s">
        <v>325</v>
      </c>
      <c r="B45" s="401"/>
      <c r="C45" s="401"/>
      <c r="D45" s="401"/>
      <c r="E45" s="401"/>
      <c r="F45" s="401"/>
    </row>
    <row r="46" spans="1:6" ht="15.75" customHeight="1">
      <c r="A46" s="429" t="s">
        <v>586</v>
      </c>
      <c r="B46" s="401"/>
      <c r="C46" s="401"/>
      <c r="D46" s="401"/>
      <c r="E46" s="401"/>
      <c r="F46" s="401"/>
    </row>
    <row r="47" spans="1:8" ht="15" customHeight="1">
      <c r="A47" s="430" t="s">
        <v>547</v>
      </c>
      <c r="B47" s="401"/>
      <c r="C47" s="401"/>
      <c r="D47" s="401"/>
      <c r="E47" s="401"/>
      <c r="F47" s="401"/>
      <c r="G47" s="42"/>
      <c r="H47" s="42"/>
    </row>
    <row r="48" spans="1:6" ht="15.75" customHeight="1">
      <c r="A48" s="401"/>
      <c r="B48" s="401"/>
      <c r="C48" s="401"/>
      <c r="D48" s="401"/>
      <c r="E48" s="401"/>
      <c r="F48" s="401"/>
    </row>
    <row r="49" spans="1:6" ht="12.75">
      <c r="A49" s="401"/>
      <c r="B49" s="401"/>
      <c r="C49" s="401"/>
      <c r="D49" s="401"/>
      <c r="E49" s="401"/>
      <c r="F49" s="401"/>
    </row>
    <row r="50" ht="16.5" customHeight="1"/>
    <row r="51" ht="17.25" customHeight="1"/>
    <row r="52" ht="16.5" customHeight="1"/>
  </sheetData>
  <mergeCells count="6">
    <mergeCell ref="B6:D6"/>
    <mergeCell ref="E6:F6"/>
    <mergeCell ref="A1:F1"/>
    <mergeCell ref="A2:F2"/>
    <mergeCell ref="A3:F3"/>
    <mergeCell ref="A4:F4"/>
  </mergeCells>
  <printOptions horizontalCentered="1"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workbookViewId="0" topLeftCell="A17">
      <selection activeCell="J19" sqref="J19"/>
    </sheetView>
  </sheetViews>
  <sheetFormatPr defaultColWidth="9.140625" defaultRowHeight="12.75"/>
  <cols>
    <col min="1" max="1" width="4.00390625" style="305" customWidth="1"/>
    <col min="2" max="2" width="23.7109375" style="305" customWidth="1"/>
    <col min="3" max="4" width="10.28125" style="305" customWidth="1"/>
    <col min="5" max="6" width="10.57421875" style="305" customWidth="1"/>
    <col min="7" max="7" width="8.28125" style="305" customWidth="1"/>
    <col min="8" max="8" width="8.140625" style="305" customWidth="1"/>
    <col min="9" max="16384" width="9.140625" style="305" customWidth="1"/>
  </cols>
  <sheetData>
    <row r="1" ht="15.75">
      <c r="D1" s="431" t="s">
        <v>419</v>
      </c>
    </row>
    <row r="2" spans="1:8" ht="15.75">
      <c r="A2" s="1144" t="s">
        <v>549</v>
      </c>
      <c r="B2" s="1144"/>
      <c r="C2" s="1144"/>
      <c r="D2" s="1144"/>
      <c r="E2" s="1144"/>
      <c r="F2" s="1144"/>
      <c r="G2" s="1144"/>
      <c r="H2" s="1144"/>
    </row>
    <row r="3" spans="1:8" ht="15.75">
      <c r="A3" s="156"/>
      <c r="B3" s="156"/>
      <c r="C3" s="18"/>
      <c r="D3" s="18"/>
      <c r="E3" s="156"/>
      <c r="F3" s="156"/>
      <c r="G3" s="18"/>
      <c r="H3" s="18"/>
    </row>
    <row r="4" spans="1:8" ht="12.75" thickBot="1">
      <c r="A4" s="432"/>
      <c r="G4" s="433"/>
      <c r="H4" s="433" t="s">
        <v>29</v>
      </c>
    </row>
    <row r="5" spans="1:8" ht="14.25" customHeight="1">
      <c r="A5" s="1263" t="s">
        <v>327</v>
      </c>
      <c r="B5" s="1266" t="s">
        <v>328</v>
      </c>
      <c r="C5" s="1269">
        <v>2006</v>
      </c>
      <c r="D5" s="1270"/>
      <c r="E5" s="1273">
        <v>2007</v>
      </c>
      <c r="F5" s="1274"/>
      <c r="G5" s="1276" t="s">
        <v>550</v>
      </c>
      <c r="H5" s="1274"/>
    </row>
    <row r="6" spans="1:8" ht="12.75" customHeight="1">
      <c r="A6" s="1264"/>
      <c r="B6" s="1267"/>
      <c r="C6" s="1271"/>
      <c r="D6" s="1272"/>
      <c r="E6" s="1275"/>
      <c r="F6" s="1262"/>
      <c r="G6" s="1261" t="s">
        <v>849</v>
      </c>
      <c r="H6" s="1262"/>
    </row>
    <row r="7" spans="1:8" ht="13.5" customHeight="1">
      <c r="A7" s="1265"/>
      <c r="B7" s="1268"/>
      <c r="C7" s="654" t="s">
        <v>266</v>
      </c>
      <c r="D7" s="434" t="s">
        <v>848</v>
      </c>
      <c r="E7" s="434" t="s">
        <v>266</v>
      </c>
      <c r="F7" s="674" t="s">
        <v>848</v>
      </c>
      <c r="G7" s="664">
        <f>C5</f>
        <v>2006</v>
      </c>
      <c r="H7" s="517">
        <f>E5</f>
        <v>2007</v>
      </c>
    </row>
    <row r="8" spans="1:8" ht="13.5" customHeight="1">
      <c r="A8" s="634">
        <v>1</v>
      </c>
      <c r="B8" s="650" t="s">
        <v>329</v>
      </c>
      <c r="C8" s="655">
        <v>62970.282</v>
      </c>
      <c r="D8" s="435">
        <v>65450.282</v>
      </c>
      <c r="E8" s="435">
        <v>74445.344</v>
      </c>
      <c r="F8" s="675">
        <v>78318.025</v>
      </c>
      <c r="G8" s="665">
        <f aca="true" t="shared" si="0" ref="G8:G39">D8-C8</f>
        <v>2480</v>
      </c>
      <c r="H8" s="635">
        <f aca="true" t="shared" si="1" ref="H8:H39">F8-E8</f>
        <v>3872.680999999997</v>
      </c>
    </row>
    <row r="9" spans="1:8" ht="13.5" customHeight="1">
      <c r="A9" s="636"/>
      <c r="B9" s="651" t="s">
        <v>330</v>
      </c>
      <c r="C9" s="656">
        <v>60855.106999999996</v>
      </c>
      <c r="D9" s="436">
        <v>63098.606999999996</v>
      </c>
      <c r="E9" s="436">
        <v>72380.344</v>
      </c>
      <c r="F9" s="676">
        <v>76198.025</v>
      </c>
      <c r="G9" s="666">
        <f t="shared" si="0"/>
        <v>2243.5</v>
      </c>
      <c r="H9" s="637">
        <f t="shared" si="1"/>
        <v>3817.680999999997</v>
      </c>
    </row>
    <row r="10" spans="1:8" ht="13.5" customHeight="1">
      <c r="A10" s="638"/>
      <c r="B10" s="652" t="s">
        <v>331</v>
      </c>
      <c r="C10" s="657">
        <v>9209.282</v>
      </c>
      <c r="D10" s="437">
        <v>11269.282</v>
      </c>
      <c r="E10" s="437">
        <v>13768.844</v>
      </c>
      <c r="F10" s="677">
        <v>19056.525</v>
      </c>
      <c r="G10" s="667">
        <f t="shared" si="0"/>
        <v>2060</v>
      </c>
      <c r="H10" s="639">
        <f t="shared" si="1"/>
        <v>5287.681000000002</v>
      </c>
    </row>
    <row r="11" spans="1:8" ht="13.5" customHeight="1">
      <c r="A11" s="638"/>
      <c r="B11" s="652" t="s">
        <v>332</v>
      </c>
      <c r="C11" s="657">
        <v>51645.825</v>
      </c>
      <c r="D11" s="437">
        <v>51829.325</v>
      </c>
      <c r="E11" s="437">
        <v>58611.5</v>
      </c>
      <c r="F11" s="677">
        <v>57141.5</v>
      </c>
      <c r="G11" s="667">
        <f t="shared" si="0"/>
        <v>183.5</v>
      </c>
      <c r="H11" s="639">
        <f t="shared" si="1"/>
        <v>-1470</v>
      </c>
    </row>
    <row r="12" spans="1:8" ht="13.5" customHeight="1">
      <c r="A12" s="636"/>
      <c r="B12" s="651" t="s">
        <v>333</v>
      </c>
      <c r="C12" s="657">
        <v>2115.175</v>
      </c>
      <c r="D12" s="437">
        <v>2351.675</v>
      </c>
      <c r="E12" s="437">
        <v>2065</v>
      </c>
      <c r="F12" s="677">
        <v>2120</v>
      </c>
      <c r="G12" s="667">
        <f t="shared" si="0"/>
        <v>236.5</v>
      </c>
      <c r="H12" s="639">
        <f t="shared" si="1"/>
        <v>55</v>
      </c>
    </row>
    <row r="13" spans="1:8" ht="13.5" customHeight="1" hidden="1">
      <c r="A13" s="638"/>
      <c r="B13" s="652" t="s">
        <v>334</v>
      </c>
      <c r="C13" s="657">
        <v>400</v>
      </c>
      <c r="D13" s="437">
        <v>0</v>
      </c>
      <c r="E13" s="437">
        <v>0</v>
      </c>
      <c r="F13" s="677"/>
      <c r="G13" s="667">
        <f t="shared" si="0"/>
        <v>-400</v>
      </c>
      <c r="H13" s="639">
        <f t="shared" si="1"/>
        <v>0</v>
      </c>
    </row>
    <row r="14" spans="1:8" ht="13.5" customHeight="1">
      <c r="A14" s="634">
        <v>2</v>
      </c>
      <c r="B14" s="650" t="s">
        <v>335</v>
      </c>
      <c r="C14" s="655">
        <v>17959.214</v>
      </c>
      <c r="D14" s="435">
        <v>19159.214</v>
      </c>
      <c r="E14" s="435">
        <v>19177.121</v>
      </c>
      <c r="F14" s="678">
        <v>16565.433</v>
      </c>
      <c r="G14" s="665">
        <f t="shared" si="0"/>
        <v>1200</v>
      </c>
      <c r="H14" s="635">
        <f t="shared" si="1"/>
        <v>-2611.6879999999983</v>
      </c>
    </row>
    <row r="15" spans="1:8" ht="13.5" customHeight="1">
      <c r="A15" s="636"/>
      <c r="B15" s="651" t="s">
        <v>330</v>
      </c>
      <c r="C15" s="656">
        <v>7789.646000000001</v>
      </c>
      <c r="D15" s="436">
        <v>8109.646000000001</v>
      </c>
      <c r="E15" s="436">
        <v>7798.9220000000005</v>
      </c>
      <c r="F15" s="676">
        <v>5135.683</v>
      </c>
      <c r="G15" s="666">
        <f t="shared" si="0"/>
        <v>320</v>
      </c>
      <c r="H15" s="637">
        <f t="shared" si="1"/>
        <v>-2663.2390000000005</v>
      </c>
    </row>
    <row r="16" spans="1:8" ht="13.5" customHeight="1">
      <c r="A16" s="638"/>
      <c r="B16" s="652" t="s">
        <v>336</v>
      </c>
      <c r="C16" s="657">
        <v>1518.622</v>
      </c>
      <c r="D16" s="437">
        <v>1518.622</v>
      </c>
      <c r="E16" s="437">
        <v>1518.622</v>
      </c>
      <c r="F16" s="677">
        <v>35.608</v>
      </c>
      <c r="G16" s="667">
        <f t="shared" si="0"/>
        <v>0</v>
      </c>
      <c r="H16" s="639">
        <f t="shared" si="1"/>
        <v>-1483.0140000000001</v>
      </c>
    </row>
    <row r="17" spans="1:8" ht="13.5" customHeight="1">
      <c r="A17" s="638"/>
      <c r="B17" s="652" t="s">
        <v>332</v>
      </c>
      <c r="C17" s="657">
        <v>6271.024</v>
      </c>
      <c r="D17" s="437">
        <v>6591.024</v>
      </c>
      <c r="E17" s="437">
        <v>6280.3</v>
      </c>
      <c r="F17" s="677">
        <v>5100.075</v>
      </c>
      <c r="G17" s="667">
        <f t="shared" si="0"/>
        <v>320</v>
      </c>
      <c r="H17" s="639">
        <f t="shared" si="1"/>
        <v>-1180.2250000000004</v>
      </c>
    </row>
    <row r="18" spans="1:8" ht="13.5" customHeight="1">
      <c r="A18" s="636"/>
      <c r="B18" s="651" t="s">
        <v>337</v>
      </c>
      <c r="C18" s="657">
        <v>10169.568</v>
      </c>
      <c r="D18" s="437">
        <v>11049.568</v>
      </c>
      <c r="E18" s="437">
        <v>11378.199</v>
      </c>
      <c r="F18" s="677">
        <v>11429.75</v>
      </c>
      <c r="G18" s="667">
        <f t="shared" si="0"/>
        <v>880</v>
      </c>
      <c r="H18" s="639">
        <f t="shared" si="1"/>
        <v>51.550999999999476</v>
      </c>
    </row>
    <row r="19" spans="1:8" ht="13.5" customHeight="1">
      <c r="A19" s="634">
        <v>3</v>
      </c>
      <c r="B19" s="650" t="s">
        <v>338</v>
      </c>
      <c r="C19" s="655">
        <v>3876.759</v>
      </c>
      <c r="D19" s="435">
        <v>3876.759</v>
      </c>
      <c r="E19" s="435">
        <v>1516.915</v>
      </c>
      <c r="F19" s="678">
        <v>1516.915</v>
      </c>
      <c r="G19" s="665">
        <f t="shared" si="0"/>
        <v>0</v>
      </c>
      <c r="H19" s="635">
        <f t="shared" si="1"/>
        <v>0</v>
      </c>
    </row>
    <row r="20" spans="1:8" ht="13.5" customHeight="1">
      <c r="A20" s="636"/>
      <c r="B20" s="651" t="s">
        <v>330</v>
      </c>
      <c r="C20" s="658">
        <v>254.384</v>
      </c>
      <c r="D20" s="438">
        <v>254.384</v>
      </c>
      <c r="E20" s="438">
        <v>279.501</v>
      </c>
      <c r="F20" s="679">
        <v>292.066</v>
      </c>
      <c r="G20" s="668">
        <f t="shared" si="0"/>
        <v>0</v>
      </c>
      <c r="H20" s="640">
        <f t="shared" si="1"/>
        <v>12.564999999999998</v>
      </c>
    </row>
    <row r="21" spans="1:8" ht="13.5" customHeight="1">
      <c r="A21" s="638"/>
      <c r="B21" s="652" t="s">
        <v>331</v>
      </c>
      <c r="C21" s="657">
        <v>254.384</v>
      </c>
      <c r="D21" s="437">
        <v>254.384</v>
      </c>
      <c r="E21" s="437">
        <v>279.501</v>
      </c>
      <c r="F21" s="677">
        <v>292.066</v>
      </c>
      <c r="G21" s="667">
        <f t="shared" si="0"/>
        <v>0</v>
      </c>
      <c r="H21" s="639">
        <f t="shared" si="1"/>
        <v>12.564999999999998</v>
      </c>
    </row>
    <row r="22" spans="1:8" ht="13.5" customHeight="1">
      <c r="A22" s="638"/>
      <c r="B22" s="652" t="s">
        <v>332</v>
      </c>
      <c r="C22" s="657">
        <v>0</v>
      </c>
      <c r="D22" s="437">
        <v>0</v>
      </c>
      <c r="E22" s="437">
        <v>0</v>
      </c>
      <c r="F22" s="677">
        <v>0</v>
      </c>
      <c r="G22" s="667">
        <f t="shared" si="0"/>
        <v>0</v>
      </c>
      <c r="H22" s="639">
        <f t="shared" si="1"/>
        <v>0</v>
      </c>
    </row>
    <row r="23" spans="1:8" ht="13.5" customHeight="1">
      <c r="A23" s="636"/>
      <c r="B23" s="651" t="s">
        <v>337</v>
      </c>
      <c r="C23" s="657">
        <v>3622.375</v>
      </c>
      <c r="D23" s="437">
        <v>3622.375</v>
      </c>
      <c r="E23" s="437">
        <v>1237.414</v>
      </c>
      <c r="F23" s="677">
        <v>1224.849</v>
      </c>
      <c r="G23" s="667">
        <f t="shared" si="0"/>
        <v>0</v>
      </c>
      <c r="H23" s="639">
        <f t="shared" si="1"/>
        <v>-12.565000000000055</v>
      </c>
    </row>
    <row r="24" spans="1:8" ht="13.5" customHeight="1">
      <c r="A24" s="634">
        <v>4</v>
      </c>
      <c r="B24" s="650" t="s">
        <v>339</v>
      </c>
      <c r="C24" s="659">
        <v>1678.879</v>
      </c>
      <c r="D24" s="439">
        <v>1678.879</v>
      </c>
      <c r="E24" s="439">
        <v>1390.996</v>
      </c>
      <c r="F24" s="680">
        <v>1690.996</v>
      </c>
      <c r="G24" s="669">
        <f t="shared" si="0"/>
        <v>0</v>
      </c>
      <c r="H24" s="641">
        <f t="shared" si="1"/>
        <v>300</v>
      </c>
    </row>
    <row r="25" spans="1:8" ht="13.5" customHeight="1">
      <c r="A25" s="636"/>
      <c r="B25" s="651" t="s">
        <v>330</v>
      </c>
      <c r="C25" s="658">
        <v>55.322</v>
      </c>
      <c r="D25" s="438">
        <v>55.322</v>
      </c>
      <c r="E25" s="438">
        <v>62.695</v>
      </c>
      <c r="F25" s="679">
        <v>76.247</v>
      </c>
      <c r="G25" s="668">
        <f t="shared" si="0"/>
        <v>0</v>
      </c>
      <c r="H25" s="640">
        <f t="shared" si="1"/>
        <v>13.552</v>
      </c>
    </row>
    <row r="26" spans="1:8" ht="13.5" customHeight="1">
      <c r="A26" s="638"/>
      <c r="B26" s="652" t="s">
        <v>331</v>
      </c>
      <c r="C26" s="657">
        <v>55.322</v>
      </c>
      <c r="D26" s="437">
        <v>55.322</v>
      </c>
      <c r="E26" s="437">
        <v>62.695</v>
      </c>
      <c r="F26" s="677">
        <v>76.247</v>
      </c>
      <c r="G26" s="667">
        <f t="shared" si="0"/>
        <v>0</v>
      </c>
      <c r="H26" s="639">
        <f t="shared" si="1"/>
        <v>13.552</v>
      </c>
    </row>
    <row r="27" spans="1:8" ht="13.5" customHeight="1">
      <c r="A27" s="636"/>
      <c r="B27" s="651" t="s">
        <v>337</v>
      </c>
      <c r="C27" s="657">
        <v>1623.557</v>
      </c>
      <c r="D27" s="437">
        <v>1623.5569999999998</v>
      </c>
      <c r="E27" s="437">
        <v>1328.3010000000002</v>
      </c>
      <c r="F27" s="677">
        <v>1614.749</v>
      </c>
      <c r="G27" s="667">
        <f t="shared" si="0"/>
        <v>0</v>
      </c>
      <c r="H27" s="639">
        <f t="shared" si="1"/>
        <v>286.44799999999987</v>
      </c>
    </row>
    <row r="28" spans="1:8" ht="13.5" customHeight="1">
      <c r="A28" s="634">
        <v>5</v>
      </c>
      <c r="B28" s="650" t="s">
        <v>340</v>
      </c>
      <c r="C28" s="659">
        <v>3469.774</v>
      </c>
      <c r="D28" s="439">
        <v>3470.32</v>
      </c>
      <c r="E28" s="439">
        <v>2773.491</v>
      </c>
      <c r="F28" s="680">
        <v>2773.491</v>
      </c>
      <c r="G28" s="669">
        <f t="shared" si="0"/>
        <v>0.5460000000002765</v>
      </c>
      <c r="H28" s="641">
        <f t="shared" si="1"/>
        <v>0</v>
      </c>
    </row>
    <row r="29" spans="1:8" ht="13.5" customHeight="1">
      <c r="A29" s="636"/>
      <c r="B29" s="651" t="s">
        <v>330</v>
      </c>
      <c r="C29" s="658">
        <v>944.6</v>
      </c>
      <c r="D29" s="438">
        <v>944.6</v>
      </c>
      <c r="E29" s="438">
        <v>944.6</v>
      </c>
      <c r="F29" s="679">
        <v>944.6</v>
      </c>
      <c r="G29" s="668">
        <f t="shared" si="0"/>
        <v>0</v>
      </c>
      <c r="H29" s="640">
        <f t="shared" si="1"/>
        <v>0</v>
      </c>
    </row>
    <row r="30" spans="1:8" ht="13.5" customHeight="1">
      <c r="A30" s="638"/>
      <c r="B30" s="652" t="s">
        <v>341</v>
      </c>
      <c r="C30" s="657">
        <v>944.6</v>
      </c>
      <c r="D30" s="437">
        <v>944.6</v>
      </c>
      <c r="E30" s="437">
        <v>944.6</v>
      </c>
      <c r="F30" s="677">
        <v>944.6</v>
      </c>
      <c r="G30" s="667">
        <f t="shared" si="0"/>
        <v>0</v>
      </c>
      <c r="H30" s="639">
        <f t="shared" si="1"/>
        <v>0</v>
      </c>
    </row>
    <row r="31" spans="1:8" ht="13.5" customHeight="1">
      <c r="A31" s="636"/>
      <c r="B31" s="651" t="s">
        <v>342</v>
      </c>
      <c r="C31" s="657">
        <v>2525.174</v>
      </c>
      <c r="D31" s="437">
        <v>2525.72</v>
      </c>
      <c r="E31" s="437">
        <v>1828.891</v>
      </c>
      <c r="F31" s="677">
        <v>1828.891</v>
      </c>
      <c r="G31" s="667">
        <f t="shared" si="0"/>
        <v>0.5459999999998217</v>
      </c>
      <c r="H31" s="639">
        <f t="shared" si="1"/>
        <v>0</v>
      </c>
    </row>
    <row r="32" spans="1:8" ht="13.5" customHeight="1">
      <c r="A32" s="636"/>
      <c r="B32" s="651" t="s">
        <v>343</v>
      </c>
      <c r="C32" s="657">
        <v>1051.8</v>
      </c>
      <c r="D32" s="437">
        <v>1052.222</v>
      </c>
      <c r="E32" s="437">
        <v>355.393</v>
      </c>
      <c r="F32" s="677">
        <v>355.393</v>
      </c>
      <c r="G32" s="667">
        <f t="shared" si="0"/>
        <v>0.42200000000002547</v>
      </c>
      <c r="H32" s="639">
        <f t="shared" si="1"/>
        <v>0</v>
      </c>
    </row>
    <row r="33" spans="1:8" ht="13.5" customHeight="1">
      <c r="A33" s="634">
        <v>6</v>
      </c>
      <c r="B33" s="650" t="s">
        <v>344</v>
      </c>
      <c r="C33" s="660">
        <v>1071</v>
      </c>
      <c r="D33" s="440">
        <v>-9334.4</v>
      </c>
      <c r="E33" s="440">
        <v>-3122.5</v>
      </c>
      <c r="F33" s="681">
        <v>-548</v>
      </c>
      <c r="G33" s="670">
        <f t="shared" si="0"/>
        <v>-10405.4</v>
      </c>
      <c r="H33" s="642">
        <f t="shared" si="1"/>
        <v>2574.5</v>
      </c>
    </row>
    <row r="34" spans="1:8" ht="13.5" customHeight="1">
      <c r="A34" s="634"/>
      <c r="B34" s="651" t="s">
        <v>213</v>
      </c>
      <c r="C34" s="657">
        <v>1071</v>
      </c>
      <c r="D34" s="437">
        <v>-9334.4</v>
      </c>
      <c r="E34" s="437">
        <v>-3122.5</v>
      </c>
      <c r="F34" s="677">
        <v>-548</v>
      </c>
      <c r="G34" s="667">
        <f t="shared" si="0"/>
        <v>-10405.4</v>
      </c>
      <c r="H34" s="639">
        <f t="shared" si="1"/>
        <v>2574.5</v>
      </c>
    </row>
    <row r="35" spans="1:10" ht="13.5" customHeight="1">
      <c r="A35" s="634">
        <v>7</v>
      </c>
      <c r="B35" s="650" t="s">
        <v>345</v>
      </c>
      <c r="C35" s="655">
        <v>91025.908</v>
      </c>
      <c r="D35" s="435">
        <v>84301.05399999999</v>
      </c>
      <c r="E35" s="435">
        <v>96181.367</v>
      </c>
      <c r="F35" s="635">
        <v>100316.86</v>
      </c>
      <c r="G35" s="665">
        <f t="shared" si="0"/>
        <v>-6724.854000000007</v>
      </c>
      <c r="H35" s="635">
        <f t="shared" si="1"/>
        <v>4135.493000000002</v>
      </c>
      <c r="J35" s="872"/>
    </row>
    <row r="36" spans="1:8" ht="13.5" customHeight="1">
      <c r="A36" s="634"/>
      <c r="B36" s="650" t="s">
        <v>346</v>
      </c>
      <c r="C36" s="655">
        <v>70970.059</v>
      </c>
      <c r="D36" s="435">
        <v>63128.15899999999</v>
      </c>
      <c r="E36" s="435">
        <v>78343.562</v>
      </c>
      <c r="F36" s="635">
        <v>82098.62099999998</v>
      </c>
      <c r="G36" s="665">
        <f t="shared" si="0"/>
        <v>-7841.9000000000015</v>
      </c>
      <c r="H36" s="635">
        <f t="shared" si="1"/>
        <v>3755.0589999999793</v>
      </c>
    </row>
    <row r="37" spans="1:8" ht="13.5" customHeight="1">
      <c r="A37" s="643"/>
      <c r="B37" s="652" t="s">
        <v>347</v>
      </c>
      <c r="C37" s="661">
        <v>12108.61</v>
      </c>
      <c r="D37" s="441">
        <v>3763.21</v>
      </c>
      <c r="E37" s="441">
        <v>12507.161999999998</v>
      </c>
      <c r="F37" s="644">
        <v>18912.446</v>
      </c>
      <c r="G37" s="671">
        <f t="shared" si="0"/>
        <v>-8345.400000000001</v>
      </c>
      <c r="H37" s="644">
        <f t="shared" si="1"/>
        <v>6405.2840000000015</v>
      </c>
    </row>
    <row r="38" spans="1:8" ht="13.5" customHeight="1">
      <c r="A38" s="645"/>
      <c r="B38" s="652" t="s">
        <v>551</v>
      </c>
      <c r="C38" s="662">
        <v>58861.44899999999</v>
      </c>
      <c r="D38" s="442">
        <v>59364.94899999999</v>
      </c>
      <c r="E38" s="442">
        <v>65836.4</v>
      </c>
      <c r="F38" s="682">
        <v>63186.17499999999</v>
      </c>
      <c r="G38" s="672">
        <f t="shared" si="0"/>
        <v>503.5</v>
      </c>
      <c r="H38" s="646">
        <f>F38-E38</f>
        <v>-2650.225000000006</v>
      </c>
    </row>
    <row r="39" spans="1:8" ht="13.5" customHeight="1">
      <c r="A39" s="643"/>
      <c r="B39" s="650" t="s">
        <v>348</v>
      </c>
      <c r="C39" s="659">
        <v>20055.849</v>
      </c>
      <c r="D39" s="439">
        <v>21172.895</v>
      </c>
      <c r="E39" s="439">
        <v>17837.805</v>
      </c>
      <c r="F39" s="680">
        <v>18218.239</v>
      </c>
      <c r="G39" s="669">
        <f t="shared" si="0"/>
        <v>1117.046000000002</v>
      </c>
      <c r="H39" s="641">
        <f t="shared" si="1"/>
        <v>380.4340000000011</v>
      </c>
    </row>
    <row r="40" spans="1:8" ht="13.5" customHeight="1" thickBot="1">
      <c r="A40" s="647"/>
      <c r="B40" s="653"/>
      <c r="C40" s="663"/>
      <c r="D40" s="648"/>
      <c r="E40" s="648"/>
      <c r="F40" s="649"/>
      <c r="G40" s="673"/>
      <c r="H40" s="649"/>
    </row>
    <row r="41" spans="1:8" ht="12">
      <c r="A41" s="443"/>
      <c r="B41" s="401"/>
      <c r="C41" s="444"/>
      <c r="D41" s="444"/>
      <c r="E41" s="444"/>
      <c r="F41" s="444"/>
      <c r="G41" s="444"/>
      <c r="H41" s="444"/>
    </row>
    <row r="42" ht="12">
      <c r="A42" s="432"/>
    </row>
    <row r="43" ht="12">
      <c r="A43" s="432"/>
    </row>
    <row r="44" ht="12">
      <c r="A44" s="432"/>
    </row>
    <row r="45" ht="12">
      <c r="H45" s="872"/>
    </row>
    <row r="46" ht="12.75">
      <c r="H46" s="956"/>
    </row>
    <row r="47" ht="12">
      <c r="F47" s="872"/>
    </row>
  </sheetData>
  <mergeCells count="7">
    <mergeCell ref="G6:H6"/>
    <mergeCell ref="A2:H2"/>
    <mergeCell ref="A5:A7"/>
    <mergeCell ref="B5:B7"/>
    <mergeCell ref="C5:D6"/>
    <mergeCell ref="E5:F6"/>
    <mergeCell ref="G5:H5"/>
  </mergeCells>
  <printOptions horizontalCentered="1"/>
  <pageMargins left="0.78" right="0.6" top="1.2" bottom="1" header="0.5" footer="0.5"/>
  <pageSetup fitToHeight="1" fitToWidth="1"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workbookViewId="0" topLeftCell="A31">
      <selection activeCell="E54" sqref="E54"/>
    </sheetView>
  </sheetViews>
  <sheetFormatPr defaultColWidth="9.140625" defaultRowHeight="12.75"/>
  <cols>
    <col min="1" max="1" width="29.7109375" style="18" customWidth="1"/>
    <col min="2" max="16384" width="9.140625" style="18" customWidth="1"/>
  </cols>
  <sheetData>
    <row r="1" spans="1:7" ht="12.75">
      <c r="A1" s="1135" t="s">
        <v>420</v>
      </c>
      <c r="B1" s="1135"/>
      <c r="C1" s="1135"/>
      <c r="D1" s="1135"/>
      <c r="E1" s="1135"/>
      <c r="F1" s="1135"/>
      <c r="G1" s="1135"/>
    </row>
    <row r="2" spans="1:7" ht="15.75">
      <c r="A2" s="1144" t="s">
        <v>401</v>
      </c>
      <c r="B2" s="1144"/>
      <c r="C2" s="1144"/>
      <c r="D2" s="1144"/>
      <c r="E2" s="1144"/>
      <c r="F2" s="1144"/>
      <c r="G2" s="1144"/>
    </row>
    <row r="3" spans="1:7" ht="12.75">
      <c r="A3" s="1277" t="s">
        <v>847</v>
      </c>
      <c r="B3" s="1277"/>
      <c r="C3" s="1277"/>
      <c r="D3" s="1277"/>
      <c r="E3" s="1277"/>
      <c r="F3" s="1277"/>
      <c r="G3" s="1277"/>
    </row>
    <row r="4" spans="1:7" ht="13.5" thickBot="1">
      <c r="A4" s="18" t="s">
        <v>1</v>
      </c>
      <c r="C4" s="103"/>
      <c r="E4" s="104"/>
      <c r="G4" s="448" t="s">
        <v>29</v>
      </c>
    </row>
    <row r="5" spans="1:7" ht="12.75">
      <c r="A5" s="1280"/>
      <c r="B5" s="1278" t="s">
        <v>2</v>
      </c>
      <c r="C5" s="1278" t="s">
        <v>104</v>
      </c>
      <c r="D5" s="1278" t="s">
        <v>529</v>
      </c>
      <c r="E5" s="764"/>
      <c r="F5" s="766" t="s">
        <v>361</v>
      </c>
      <c r="G5" s="765"/>
    </row>
    <row r="6" spans="1:7" ht="12.75">
      <c r="A6" s="1281"/>
      <c r="B6" s="1279"/>
      <c r="C6" s="1279"/>
      <c r="D6" s="1279"/>
      <c r="E6" s="449" t="s">
        <v>2</v>
      </c>
      <c r="F6" s="449" t="s">
        <v>3</v>
      </c>
      <c r="G6" s="450" t="s">
        <v>473</v>
      </c>
    </row>
    <row r="7" spans="1:7" ht="12.75">
      <c r="A7" s="136"/>
      <c r="B7" s="101"/>
      <c r="C7" s="101"/>
      <c r="D7" s="101"/>
      <c r="E7" s="101"/>
      <c r="F7" s="105"/>
      <c r="G7" s="135"/>
    </row>
    <row r="8" spans="1:8" ht="12.75">
      <c r="A8" s="137" t="s">
        <v>402</v>
      </c>
      <c r="B8" s="1035">
        <v>26529.8</v>
      </c>
      <c r="C8" s="1035">
        <v>26595.7</v>
      </c>
      <c r="D8" s="1035">
        <v>24755.6</v>
      </c>
      <c r="E8" s="860">
        <v>10.946713393163336</v>
      </c>
      <c r="F8" s="860">
        <v>0.24839991255116445</v>
      </c>
      <c r="G8" s="1060">
        <v>-6.918787623563219</v>
      </c>
      <c r="H8" s="1036"/>
    </row>
    <row r="9" spans="1:8" ht="12.75">
      <c r="A9" s="138"/>
      <c r="B9" s="1037"/>
      <c r="C9" s="1037"/>
      <c r="D9" s="1037"/>
      <c r="E9" s="860"/>
      <c r="F9" s="860"/>
      <c r="G9" s="1060"/>
      <c r="H9" s="1036"/>
    </row>
    <row r="10" spans="1:8" ht="12.75">
      <c r="A10" s="138" t="s">
        <v>403</v>
      </c>
      <c r="B10" s="1037">
        <v>18286</v>
      </c>
      <c r="C10" s="1037">
        <v>18452.9</v>
      </c>
      <c r="D10" s="1037">
        <v>16729.2</v>
      </c>
      <c r="E10" s="856">
        <v>23.114833566734887</v>
      </c>
      <c r="F10" s="856">
        <v>0.9127201137482359</v>
      </c>
      <c r="G10" s="1061">
        <v>-9.341079179966314</v>
      </c>
      <c r="H10" s="1036"/>
    </row>
    <row r="11" spans="1:8" ht="12.75">
      <c r="A11" s="139" t="s">
        <v>404</v>
      </c>
      <c r="B11" s="1038">
        <v>8243.8</v>
      </c>
      <c r="C11" s="1038">
        <v>8142.8</v>
      </c>
      <c r="D11" s="1038">
        <v>8026.4</v>
      </c>
      <c r="E11" s="866">
        <v>-9.00280371768551</v>
      </c>
      <c r="F11" s="866">
        <v>-1.2251631529149165</v>
      </c>
      <c r="G11" s="1062">
        <v>-1.4294837156751896</v>
      </c>
      <c r="H11" s="1036"/>
    </row>
    <row r="12" spans="1:8" ht="12.75">
      <c r="A12" s="140"/>
      <c r="B12" s="1037"/>
      <c r="C12" s="1037"/>
      <c r="D12" s="1037"/>
      <c r="E12" s="860"/>
      <c r="F12" s="860"/>
      <c r="G12" s="1060"/>
      <c r="H12" s="1036"/>
    </row>
    <row r="13" spans="1:8" ht="12.75">
      <c r="A13" s="137" t="s">
        <v>405</v>
      </c>
      <c r="B13" s="1035">
        <v>72110.4</v>
      </c>
      <c r="C13" s="1035">
        <v>79321</v>
      </c>
      <c r="D13" s="1035">
        <v>80505</v>
      </c>
      <c r="E13" s="860">
        <v>21.168290412450446</v>
      </c>
      <c r="F13" s="860">
        <v>9.999389824491331</v>
      </c>
      <c r="G13" s="1060">
        <v>1.4926690283783728</v>
      </c>
      <c r="H13" s="1036"/>
    </row>
    <row r="14" spans="1:8" ht="12.75">
      <c r="A14" s="138"/>
      <c r="B14" s="1037"/>
      <c r="C14" s="1037"/>
      <c r="D14" s="1037"/>
      <c r="E14" s="860"/>
      <c r="F14" s="860"/>
      <c r="G14" s="1060"/>
      <c r="H14" s="1036"/>
    </row>
    <row r="15" spans="1:8" ht="12.75">
      <c r="A15" s="138" t="s">
        <v>406</v>
      </c>
      <c r="B15" s="1037">
        <v>44360.8</v>
      </c>
      <c r="C15" s="1037">
        <v>49009.4</v>
      </c>
      <c r="D15" s="1037">
        <v>50196.3</v>
      </c>
      <c r="E15" s="856">
        <v>29.610270464525826</v>
      </c>
      <c r="F15" s="856">
        <v>10.479071612775243</v>
      </c>
      <c r="G15" s="1061">
        <v>2.4217803115320606</v>
      </c>
      <c r="H15" s="1036"/>
    </row>
    <row r="16" spans="1:8" ht="12.75">
      <c r="A16" s="139" t="s">
        <v>407</v>
      </c>
      <c r="B16" s="1038">
        <v>27749.6</v>
      </c>
      <c r="C16" s="1038">
        <v>30311.6</v>
      </c>
      <c r="D16" s="1038">
        <v>30308.7</v>
      </c>
      <c r="E16" s="866">
        <v>9.741638753000629</v>
      </c>
      <c r="F16" s="866">
        <v>9.23256551445786</v>
      </c>
      <c r="G16" s="1062">
        <v>-0.009567294369162482</v>
      </c>
      <c r="H16" s="1036"/>
    </row>
    <row r="17" spans="1:8" ht="12.75">
      <c r="A17" s="140"/>
      <c r="B17" s="1037"/>
      <c r="C17" s="1037"/>
      <c r="D17" s="1037"/>
      <c r="E17" s="860"/>
      <c r="F17" s="860"/>
      <c r="G17" s="1060"/>
      <c r="H17" s="1036"/>
    </row>
    <row r="18" spans="1:8" ht="12.75">
      <c r="A18" s="137" t="s">
        <v>408</v>
      </c>
      <c r="B18" s="1035">
        <v>-45580.6</v>
      </c>
      <c r="C18" s="1035">
        <v>-52725.3</v>
      </c>
      <c r="D18" s="1035">
        <v>-55749.4</v>
      </c>
      <c r="E18" s="860">
        <v>28.033954674666575</v>
      </c>
      <c r="F18" s="860">
        <v>15.674870449270074</v>
      </c>
      <c r="G18" s="1060">
        <v>5.735576658643922</v>
      </c>
      <c r="H18" s="1036"/>
    </row>
    <row r="19" spans="1:8" ht="12.75">
      <c r="A19" s="138"/>
      <c r="B19" s="1037"/>
      <c r="C19" s="1037"/>
      <c r="D19" s="1037"/>
      <c r="E19" s="860"/>
      <c r="F19" s="860"/>
      <c r="G19" s="1060"/>
      <c r="H19" s="1036"/>
    </row>
    <row r="20" spans="1:8" ht="12.75">
      <c r="A20" s="138" t="s">
        <v>409</v>
      </c>
      <c r="B20" s="1037">
        <v>-26074.8</v>
      </c>
      <c r="C20" s="1037">
        <v>-30556.5</v>
      </c>
      <c r="D20" s="1037">
        <v>-33467.1</v>
      </c>
      <c r="E20" s="856">
        <v>34.59003277673111</v>
      </c>
      <c r="F20" s="856">
        <v>17.187859542546818</v>
      </c>
      <c r="G20" s="1061">
        <v>9.525305581463854</v>
      </c>
      <c r="H20" s="1036"/>
    </row>
    <row r="21" spans="1:8" ht="12.75">
      <c r="A21" s="139" t="s">
        <v>410</v>
      </c>
      <c r="B21" s="1038">
        <v>-19505.8</v>
      </c>
      <c r="C21" s="1038">
        <v>-22168.8</v>
      </c>
      <c r="D21" s="1038">
        <v>-22282.3</v>
      </c>
      <c r="E21" s="866">
        <v>20.20657057108872</v>
      </c>
      <c r="F21" s="866">
        <v>13.65234955756749</v>
      </c>
      <c r="G21" s="1062">
        <v>0.5119808018476277</v>
      </c>
      <c r="H21" s="1036"/>
    </row>
    <row r="22" spans="1:8" ht="12.75">
      <c r="A22" s="140"/>
      <c r="B22" s="1037"/>
      <c r="C22" s="1037"/>
      <c r="D22" s="1037"/>
      <c r="E22" s="860"/>
      <c r="F22" s="860"/>
      <c r="G22" s="1060"/>
      <c r="H22" s="1036"/>
    </row>
    <row r="23" spans="1:8" ht="12.75">
      <c r="A23" s="137" t="s">
        <v>411</v>
      </c>
      <c r="B23" s="1035">
        <v>98640.2</v>
      </c>
      <c r="C23" s="1035">
        <v>105916.7</v>
      </c>
      <c r="D23" s="1035">
        <v>105260.6</v>
      </c>
      <c r="E23" s="860">
        <v>18.238461464696314</v>
      </c>
      <c r="F23" s="860">
        <v>7.376809860482837</v>
      </c>
      <c r="G23" s="1060">
        <v>-0.6194490576084632</v>
      </c>
      <c r="H23" s="1036"/>
    </row>
    <row r="24" spans="1:8" ht="12.75">
      <c r="A24" s="138"/>
      <c r="B24" s="1037"/>
      <c r="C24" s="1037"/>
      <c r="D24" s="1037"/>
      <c r="E24" s="860"/>
      <c r="F24" s="860"/>
      <c r="G24" s="1060"/>
      <c r="H24" s="1036"/>
    </row>
    <row r="25" spans="1:8" ht="12.75">
      <c r="A25" s="138" t="s">
        <v>409</v>
      </c>
      <c r="B25" s="1037">
        <v>62646.8</v>
      </c>
      <c r="C25" s="1037">
        <v>67462.3</v>
      </c>
      <c r="D25" s="1037">
        <v>66925.5</v>
      </c>
      <c r="E25" s="856">
        <v>27.64455745928511</v>
      </c>
      <c r="F25" s="856">
        <v>7.686745372469133</v>
      </c>
      <c r="G25" s="1061">
        <v>-0.7957036744967354</v>
      </c>
      <c r="H25" s="1036"/>
    </row>
    <row r="26" spans="1:8" ht="13.5" thickBot="1">
      <c r="A26" s="141" t="s">
        <v>410</v>
      </c>
      <c r="B26" s="1042">
        <v>35993.4</v>
      </c>
      <c r="C26" s="1042">
        <v>38454.4</v>
      </c>
      <c r="D26" s="1042">
        <v>38335.1</v>
      </c>
      <c r="E26" s="1063">
        <v>4.79739821869984</v>
      </c>
      <c r="F26" s="1063">
        <v>6.837364627959559</v>
      </c>
      <c r="G26" s="1064">
        <v>-0.31023758009484936</v>
      </c>
      <c r="H26" s="1036"/>
    </row>
    <row r="27" spans="2:8" ht="12.75">
      <c r="B27" s="106"/>
      <c r="C27" s="106"/>
      <c r="D27" s="106"/>
      <c r="E27" s="1036"/>
      <c r="F27" s="1036"/>
      <c r="G27" s="1036"/>
      <c r="H27" s="1036"/>
    </row>
    <row r="28" spans="2:8" ht="13.5" thickBot="1">
      <c r="B28" s="1036"/>
      <c r="C28" s="106"/>
      <c r="D28" s="106"/>
      <c r="E28" s="1036"/>
      <c r="F28" s="1036"/>
      <c r="G28" s="1036"/>
      <c r="H28" s="1036"/>
    </row>
    <row r="29" spans="1:8" ht="12.75">
      <c r="A29" s="144" t="s">
        <v>570</v>
      </c>
      <c r="B29" s="1044">
        <v>36.79053229492556</v>
      </c>
      <c r="C29" s="1045">
        <v>33.529204119968234</v>
      </c>
      <c r="D29" s="1046">
        <v>30.750388174647536</v>
      </c>
      <c r="E29" s="1036"/>
      <c r="F29" s="1036"/>
      <c r="G29" s="1036"/>
      <c r="H29" s="1036"/>
    </row>
    <row r="30" spans="1:8" ht="12.75">
      <c r="A30" s="145" t="s">
        <v>412</v>
      </c>
      <c r="B30" s="1047">
        <v>41.22107806892571</v>
      </c>
      <c r="C30" s="1048">
        <v>37.65175660179476</v>
      </c>
      <c r="D30" s="1049">
        <v>33.327556015084774</v>
      </c>
      <c r="E30" s="1036"/>
      <c r="F30" s="1036"/>
      <c r="G30" s="1036"/>
      <c r="H30" s="1036"/>
    </row>
    <row r="31" spans="1:8" ht="12.75">
      <c r="A31" s="146" t="s">
        <v>413</v>
      </c>
      <c r="B31" s="1050">
        <v>29.70781560815291</v>
      </c>
      <c r="C31" s="1038">
        <v>26.863642961770413</v>
      </c>
      <c r="D31" s="1039">
        <v>26.482165186893535</v>
      </c>
      <c r="E31" s="1036"/>
      <c r="F31" s="1036"/>
      <c r="G31" s="1036"/>
      <c r="H31" s="1036"/>
    </row>
    <row r="32" spans="1:8" ht="12.75">
      <c r="A32" s="147" t="s">
        <v>571</v>
      </c>
      <c r="B32" s="1051"/>
      <c r="C32" s="1052"/>
      <c r="D32" s="1053"/>
      <c r="E32" s="1036"/>
      <c r="F32" s="1036"/>
      <c r="G32" s="1036"/>
      <c r="H32" s="1036"/>
    </row>
    <row r="33" spans="1:8" ht="12.75">
      <c r="A33" s="145" t="s">
        <v>412</v>
      </c>
      <c r="B33" s="1054">
        <v>68.92626405023785</v>
      </c>
      <c r="C33" s="1048">
        <v>69.38302056347455</v>
      </c>
      <c r="D33" s="1055">
        <v>67.57743702435005</v>
      </c>
      <c r="E33" s="1036"/>
      <c r="F33" s="1036"/>
      <c r="G33" s="1036"/>
      <c r="H33" s="1036"/>
    </row>
    <row r="34" spans="1:8" ht="12.75">
      <c r="A34" s="146" t="s">
        <v>413</v>
      </c>
      <c r="B34" s="1056">
        <v>31.073735949762156</v>
      </c>
      <c r="C34" s="1038">
        <v>30.616979436525448</v>
      </c>
      <c r="D34" s="1057">
        <v>32.42256297564996</v>
      </c>
      <c r="E34" s="1036"/>
      <c r="F34" s="1036"/>
      <c r="G34" s="1036"/>
      <c r="H34" s="1036"/>
    </row>
    <row r="35" spans="1:8" ht="12.75">
      <c r="A35" s="147" t="s">
        <v>572</v>
      </c>
      <c r="B35" s="1051"/>
      <c r="C35" s="1052"/>
      <c r="D35" s="1053"/>
      <c r="E35" s="1036"/>
      <c r="F35" s="1036"/>
      <c r="G35" s="1036"/>
      <c r="H35" s="1036"/>
    </row>
    <row r="36" spans="1:8" ht="12.75">
      <c r="A36" s="145" t="s">
        <v>412</v>
      </c>
      <c r="B36" s="1054">
        <v>61.51789478355412</v>
      </c>
      <c r="C36" s="1048">
        <v>61.78616003328249</v>
      </c>
      <c r="D36" s="1055">
        <v>62.351779392584305</v>
      </c>
      <c r="E36" s="1036"/>
      <c r="F36" s="1036"/>
      <c r="G36" s="1036"/>
      <c r="H36" s="1036"/>
    </row>
    <row r="37" spans="1:8" ht="12.75">
      <c r="A37" s="146" t="s">
        <v>413</v>
      </c>
      <c r="B37" s="1056">
        <v>38.482105216445895</v>
      </c>
      <c r="C37" s="1038">
        <v>38.21383996671751</v>
      </c>
      <c r="D37" s="1057">
        <v>37.64822060741568</v>
      </c>
      <c r="E37" s="1036"/>
      <c r="F37" s="1036"/>
      <c r="G37" s="1036"/>
      <c r="H37" s="1036"/>
    </row>
    <row r="38" spans="1:8" ht="12.75">
      <c r="A38" s="147" t="s">
        <v>573</v>
      </c>
      <c r="B38" s="1051"/>
      <c r="C38" s="1052"/>
      <c r="D38" s="1053"/>
      <c r="E38" s="1036"/>
      <c r="F38" s="1036"/>
      <c r="G38" s="1036"/>
      <c r="H38" s="1036"/>
    </row>
    <row r="39" spans="1:8" ht="12.75">
      <c r="A39" s="145" t="s">
        <v>412</v>
      </c>
      <c r="B39" s="1054">
        <v>57.205916552217396</v>
      </c>
      <c r="C39" s="1048">
        <v>57.9541510432373</v>
      </c>
      <c r="D39" s="1055">
        <v>60.03131872271271</v>
      </c>
      <c r="E39" s="1036"/>
      <c r="F39" s="1036"/>
      <c r="G39" s="1036"/>
      <c r="H39" s="1036"/>
    </row>
    <row r="40" spans="1:8" ht="12.75">
      <c r="A40" s="146" t="s">
        <v>413</v>
      </c>
      <c r="B40" s="1056">
        <v>42.794083447782604</v>
      </c>
      <c r="C40" s="1038">
        <v>42.04584895676269</v>
      </c>
      <c r="D40" s="1057">
        <v>39.96868127728729</v>
      </c>
      <c r="E40" s="1036"/>
      <c r="F40" s="1036"/>
      <c r="G40" s="1036"/>
      <c r="H40" s="1036"/>
    </row>
    <row r="41" spans="1:8" ht="12.75">
      <c r="A41" s="147" t="s">
        <v>574</v>
      </c>
      <c r="B41" s="1051"/>
      <c r="C41" s="1052"/>
      <c r="D41" s="1053"/>
      <c r="E41" s="1036"/>
      <c r="F41" s="1036"/>
      <c r="G41" s="1036"/>
      <c r="H41" s="1036"/>
    </row>
    <row r="42" spans="1:8" ht="12.75">
      <c r="A42" s="145" t="s">
        <v>412</v>
      </c>
      <c r="B42" s="1054">
        <v>63.51041461797523</v>
      </c>
      <c r="C42" s="1048">
        <v>63.69373290519814</v>
      </c>
      <c r="D42" s="1055">
        <v>63.580770012711305</v>
      </c>
      <c r="E42" s="1036"/>
      <c r="F42" s="1036"/>
      <c r="G42" s="1036"/>
      <c r="H42" s="1036"/>
    </row>
    <row r="43" spans="1:8" ht="12.75">
      <c r="A43" s="148" t="s">
        <v>413</v>
      </c>
      <c r="B43" s="1056">
        <v>36.48958538202477</v>
      </c>
      <c r="C43" s="1038">
        <v>36.30626709480185</v>
      </c>
      <c r="D43" s="1057">
        <v>36.41922998728869</v>
      </c>
      <c r="E43" s="1036"/>
      <c r="F43" s="1036"/>
      <c r="G43" s="1036"/>
      <c r="H43" s="1036"/>
    </row>
    <row r="44" spans="1:8" ht="12.75">
      <c r="A44" s="149" t="s">
        <v>575</v>
      </c>
      <c r="B44" s="1051"/>
      <c r="C44" s="1052"/>
      <c r="D44" s="1053"/>
      <c r="E44" s="1036"/>
      <c r="F44" s="1036"/>
      <c r="G44" s="1036"/>
      <c r="H44" s="1036"/>
    </row>
    <row r="45" spans="1:8" ht="12.75">
      <c r="A45" s="148" t="s">
        <v>414</v>
      </c>
      <c r="B45" s="1058">
        <v>26.895525353760437</v>
      </c>
      <c r="C45" s="1048">
        <v>25.11001570101788</v>
      </c>
      <c r="D45" s="1049">
        <v>23.51839149691337</v>
      </c>
      <c r="E45" s="1036"/>
      <c r="F45" s="1036"/>
      <c r="G45" s="1036"/>
      <c r="H45" s="1036"/>
    </row>
    <row r="46" spans="1:8" ht="13.5" thickBot="1">
      <c r="A46" s="150" t="s">
        <v>415</v>
      </c>
      <c r="B46" s="1059">
        <v>73.10447464623955</v>
      </c>
      <c r="C46" s="1042">
        <v>74.88998429898213</v>
      </c>
      <c r="D46" s="1043">
        <v>76.48160850308662</v>
      </c>
      <c r="E46" s="1036"/>
      <c r="F46" s="1036"/>
      <c r="G46" s="1036"/>
      <c r="H46" s="1036"/>
    </row>
    <row r="47" spans="2:8" ht="12.75">
      <c r="B47" s="1036"/>
      <c r="C47" s="1036"/>
      <c r="D47" s="1036"/>
      <c r="E47" s="1036"/>
      <c r="F47" s="1036"/>
      <c r="G47" s="1036"/>
      <c r="H47" s="1036"/>
    </row>
    <row r="48" spans="1:8" ht="12.75">
      <c r="A48" s="18" t="s">
        <v>416</v>
      </c>
      <c r="B48" s="1036"/>
      <c r="C48" s="1036"/>
      <c r="D48" s="1036"/>
      <c r="E48" s="1036"/>
      <c r="F48" s="1036"/>
      <c r="G48" s="1036"/>
      <c r="H48" s="1036"/>
    </row>
    <row r="49" spans="1:8" ht="12.75">
      <c r="A49" s="18" t="s">
        <v>257</v>
      </c>
      <c r="B49" s="1036"/>
      <c r="C49" s="1036"/>
      <c r="D49" s="1036"/>
      <c r="E49" s="1036"/>
      <c r="F49" s="1036"/>
      <c r="G49" s="1036"/>
      <c r="H49" s="1036"/>
    </row>
  </sheetData>
  <mergeCells count="7">
    <mergeCell ref="A1:G1"/>
    <mergeCell ref="A2:G2"/>
    <mergeCell ref="A3:G3"/>
    <mergeCell ref="D5:D6"/>
    <mergeCell ref="A5:A6"/>
    <mergeCell ref="B5:B6"/>
    <mergeCell ref="C5:C6"/>
  </mergeCells>
  <printOptions horizontalCentered="1"/>
  <pageMargins left="0.42" right="0.34" top="1" bottom="1" header="0.5" footer="0.5"/>
  <pageSetup fitToHeight="1" fitToWidth="1"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K23" sqref="K23"/>
    </sheetView>
  </sheetViews>
  <sheetFormatPr defaultColWidth="9.140625" defaultRowHeight="12.75"/>
  <cols>
    <col min="1" max="1" width="3.00390625" style="305" customWidth="1"/>
    <col min="2" max="2" width="19.421875" style="305" customWidth="1"/>
    <col min="3" max="3" width="10.140625" style="305" customWidth="1"/>
    <col min="4" max="4" width="9.57421875" style="305" customWidth="1"/>
    <col min="5" max="5" width="9.57421875" style="874" customWidth="1"/>
    <col min="6" max="6" width="8.00390625" style="305" customWidth="1"/>
    <col min="7" max="7" width="7.421875" style="305" customWidth="1"/>
    <col min="8" max="8" width="6.8515625" style="305" customWidth="1"/>
    <col min="9" max="16384" width="9.140625" style="305" customWidth="1"/>
  </cols>
  <sheetData>
    <row r="1" spans="1:8" ht="12">
      <c r="A1" s="1282" t="s">
        <v>421</v>
      </c>
      <c r="B1" s="1282"/>
      <c r="C1" s="1282"/>
      <c r="D1" s="1282"/>
      <c r="E1" s="1282"/>
      <c r="F1" s="1282"/>
      <c r="G1" s="1282"/>
      <c r="H1" s="1282"/>
    </row>
    <row r="2" spans="1:8" ht="15.75">
      <c r="A2" s="1283" t="s">
        <v>660</v>
      </c>
      <c r="B2" s="1283"/>
      <c r="C2" s="1283"/>
      <c r="D2" s="1283"/>
      <c r="E2" s="1283"/>
      <c r="F2" s="1283"/>
      <c r="G2" s="1283"/>
      <c r="H2" s="1283"/>
    </row>
    <row r="4" spans="1:8" ht="12.75" thickBot="1">
      <c r="A4" s="1284" t="s">
        <v>29</v>
      </c>
      <c r="B4" s="1284"/>
      <c r="C4" s="1284"/>
      <c r="D4" s="1284"/>
      <c r="E4" s="1284"/>
      <c r="F4" s="1284"/>
      <c r="G4" s="1284"/>
      <c r="H4" s="1284"/>
    </row>
    <row r="5" spans="1:8" ht="12">
      <c r="A5" s="875"/>
      <c r="B5" s="876"/>
      <c r="C5" s="1285" t="s">
        <v>847</v>
      </c>
      <c r="D5" s="1286"/>
      <c r="E5" s="1287"/>
      <c r="F5" s="1258" t="s">
        <v>361</v>
      </c>
      <c r="G5" s="1258"/>
      <c r="H5" s="1259"/>
    </row>
    <row r="6" spans="1:8" ht="12">
      <c r="A6" s="877"/>
      <c r="B6" s="878"/>
      <c r="C6" s="879" t="str">
        <f>'[1]Direction'!B5</f>
        <v>2005/06</v>
      </c>
      <c r="D6" s="880" t="str">
        <f>'[1]Direction'!C5</f>
        <v>2006/07P</v>
      </c>
      <c r="E6" s="881" t="str">
        <f>'[1]Direction'!D5</f>
        <v>2007/08P</v>
      </c>
      <c r="F6" s="882" t="s">
        <v>2</v>
      </c>
      <c r="G6" s="880" t="s">
        <v>3</v>
      </c>
      <c r="H6" s="883" t="s">
        <v>473</v>
      </c>
    </row>
    <row r="7" spans="1:8" ht="12">
      <c r="A7" s="884"/>
      <c r="B7" s="885" t="s">
        <v>661</v>
      </c>
      <c r="C7" s="886">
        <v>13826.7</v>
      </c>
      <c r="D7" s="887">
        <v>14651.63</v>
      </c>
      <c r="E7" s="888">
        <v>13853.338000000002</v>
      </c>
      <c r="F7" s="1065">
        <v>19.2573745040538</v>
      </c>
      <c r="G7" s="1066">
        <v>5.966210303253831</v>
      </c>
      <c r="H7" s="1067">
        <v>-5.448485936377011</v>
      </c>
    </row>
    <row r="8" spans="1:8" ht="12">
      <c r="A8" s="889">
        <v>1</v>
      </c>
      <c r="B8" s="890" t="s">
        <v>662</v>
      </c>
      <c r="C8" s="891">
        <v>406.3</v>
      </c>
      <c r="D8" s="892">
        <v>397.13</v>
      </c>
      <c r="E8" s="893">
        <v>255.838</v>
      </c>
      <c r="F8" s="1068">
        <v>25.015384615384633</v>
      </c>
      <c r="G8" s="1069">
        <v>-2.2569529904011887</v>
      </c>
      <c r="H8" s="1070">
        <v>-35.57827411678795</v>
      </c>
    </row>
    <row r="9" spans="1:8" ht="12">
      <c r="A9" s="889">
        <v>2</v>
      </c>
      <c r="B9" s="890" t="s">
        <v>663</v>
      </c>
      <c r="C9" s="891">
        <v>1.2</v>
      </c>
      <c r="D9" s="892">
        <v>7.5</v>
      </c>
      <c r="E9" s="893">
        <v>0</v>
      </c>
      <c r="F9" s="1068">
        <v>-99.21104536489152</v>
      </c>
      <c r="G9" s="1069">
        <v>525</v>
      </c>
      <c r="H9" s="1070">
        <v>-100</v>
      </c>
    </row>
    <row r="10" spans="1:8" ht="12">
      <c r="A10" s="889">
        <v>3</v>
      </c>
      <c r="B10" s="890" t="s">
        <v>664</v>
      </c>
      <c r="C10" s="891">
        <v>5.1</v>
      </c>
      <c r="D10" s="892">
        <v>0.7</v>
      </c>
      <c r="E10" s="893">
        <v>0</v>
      </c>
      <c r="F10" s="1068">
        <v>-21.53846153846152</v>
      </c>
      <c r="G10" s="1069">
        <v>-86.27450980392157</v>
      </c>
      <c r="H10" s="1070">
        <v>-100</v>
      </c>
    </row>
    <row r="11" spans="1:8" ht="12">
      <c r="A11" s="889">
        <v>4</v>
      </c>
      <c r="B11" s="890" t="s">
        <v>665</v>
      </c>
      <c r="C11" s="891">
        <v>54</v>
      </c>
      <c r="D11" s="892">
        <v>42.7</v>
      </c>
      <c r="E11" s="893">
        <v>91.1</v>
      </c>
      <c r="F11" s="1068">
        <v>217.6470588235294</v>
      </c>
      <c r="G11" s="1069">
        <v>-20.925925925925924</v>
      </c>
      <c r="H11" s="1070">
        <v>113.34894613583137</v>
      </c>
    </row>
    <row r="12" spans="1:8" ht="12">
      <c r="A12" s="889">
        <v>5</v>
      </c>
      <c r="B12" s="890" t="s">
        <v>666</v>
      </c>
      <c r="C12" s="891">
        <v>18.7</v>
      </c>
      <c r="D12" s="892">
        <v>12</v>
      </c>
      <c r="E12" s="893">
        <v>18.1</v>
      </c>
      <c r="F12" s="1068">
        <v>-22.083333333333314</v>
      </c>
      <c r="G12" s="1069">
        <v>-35.82887700534759</v>
      </c>
      <c r="H12" s="1070">
        <v>50.833333333333314</v>
      </c>
    </row>
    <row r="13" spans="1:8" ht="12">
      <c r="A13" s="889">
        <v>6</v>
      </c>
      <c r="B13" s="890" t="s">
        <v>667</v>
      </c>
      <c r="C13" s="891">
        <v>252</v>
      </c>
      <c r="D13" s="892">
        <v>341.3</v>
      </c>
      <c r="E13" s="893">
        <v>403.3</v>
      </c>
      <c r="F13" s="1068">
        <v>21.56295224312592</v>
      </c>
      <c r="G13" s="1069">
        <v>35.43650793650795</v>
      </c>
      <c r="H13" s="1070">
        <v>18.16583650747141</v>
      </c>
    </row>
    <row r="14" spans="1:8" ht="12">
      <c r="A14" s="889">
        <v>7</v>
      </c>
      <c r="B14" s="890" t="s">
        <v>668</v>
      </c>
      <c r="C14" s="891">
        <v>170.3</v>
      </c>
      <c r="D14" s="892">
        <v>159.8</v>
      </c>
      <c r="E14" s="893">
        <v>201.1</v>
      </c>
      <c r="F14" s="1068">
        <v>6.238303181534619</v>
      </c>
      <c r="G14" s="1069">
        <v>-6.165590135055794</v>
      </c>
      <c r="H14" s="1070">
        <v>25.844806007509376</v>
      </c>
    </row>
    <row r="15" spans="1:8" ht="12">
      <c r="A15" s="889">
        <v>8</v>
      </c>
      <c r="B15" s="890" t="s">
        <v>669</v>
      </c>
      <c r="C15" s="891">
        <v>246.2</v>
      </c>
      <c r="D15" s="892">
        <v>52.4</v>
      </c>
      <c r="E15" s="893">
        <v>75.6</v>
      </c>
      <c r="F15" s="1068">
        <v>1.0673234811166026</v>
      </c>
      <c r="G15" s="1069">
        <v>-78.71649065800162</v>
      </c>
      <c r="H15" s="1070">
        <v>44.27480916030535</v>
      </c>
    </row>
    <row r="16" spans="1:8" ht="12">
      <c r="A16" s="889">
        <v>9</v>
      </c>
      <c r="B16" s="890" t="s">
        <v>670</v>
      </c>
      <c r="C16" s="891">
        <v>509.6</v>
      </c>
      <c r="D16" s="892">
        <v>525.4</v>
      </c>
      <c r="E16" s="893">
        <v>182.9</v>
      </c>
      <c r="F16" s="1068">
        <v>3.17878112978336</v>
      </c>
      <c r="G16" s="1069">
        <v>3.1004709576138083</v>
      </c>
      <c r="H16" s="1070">
        <v>-65.1884278644842</v>
      </c>
    </row>
    <row r="17" spans="1:8" ht="12">
      <c r="A17" s="889">
        <v>10</v>
      </c>
      <c r="B17" s="890" t="s">
        <v>671</v>
      </c>
      <c r="C17" s="891">
        <v>20.5</v>
      </c>
      <c r="D17" s="892">
        <v>3.9</v>
      </c>
      <c r="E17" s="893">
        <v>4.8</v>
      </c>
      <c r="F17" s="1068">
        <v>1476.9230769230771</v>
      </c>
      <c r="G17" s="1069">
        <v>-80.97560975609755</v>
      </c>
      <c r="H17" s="1070">
        <v>23.076923076923066</v>
      </c>
    </row>
    <row r="18" spans="1:8" ht="12">
      <c r="A18" s="889">
        <v>11</v>
      </c>
      <c r="B18" s="890" t="s">
        <v>672</v>
      </c>
      <c r="C18" s="891">
        <v>159.8</v>
      </c>
      <c r="D18" s="892">
        <v>26.8</v>
      </c>
      <c r="E18" s="893">
        <v>319.8</v>
      </c>
      <c r="F18" s="1068">
        <v>-29.943007452871555</v>
      </c>
      <c r="G18" s="1069">
        <v>-83.22903629536921</v>
      </c>
      <c r="H18" s="1070">
        <v>1093.283582089552</v>
      </c>
    </row>
    <row r="19" spans="1:8" ht="12">
      <c r="A19" s="889">
        <v>12</v>
      </c>
      <c r="B19" s="890" t="s">
        <v>673</v>
      </c>
      <c r="C19" s="891">
        <v>30.1</v>
      </c>
      <c r="D19" s="892">
        <v>23.5</v>
      </c>
      <c r="E19" s="893">
        <v>17.7</v>
      </c>
      <c r="F19" s="1068">
        <v>44.01913875598083</v>
      </c>
      <c r="G19" s="1069">
        <v>-21.92691029900334</v>
      </c>
      <c r="H19" s="1070">
        <v>-24.680851063829778</v>
      </c>
    </row>
    <row r="20" spans="1:8" ht="12">
      <c r="A20" s="889">
        <v>13</v>
      </c>
      <c r="B20" s="890" t="s">
        <v>674</v>
      </c>
      <c r="C20" s="891">
        <v>0.6</v>
      </c>
      <c r="D20" s="892">
        <v>0.1</v>
      </c>
      <c r="E20" s="893">
        <v>1.9</v>
      </c>
      <c r="F20" s="1068">
        <v>-25</v>
      </c>
      <c r="G20" s="1069">
        <v>-83.33333333333334</v>
      </c>
      <c r="H20" s="1070">
        <v>1800</v>
      </c>
    </row>
    <row r="21" spans="1:8" ht="12">
      <c r="A21" s="889">
        <v>14</v>
      </c>
      <c r="B21" s="890" t="s">
        <v>675</v>
      </c>
      <c r="C21" s="891">
        <v>203</v>
      </c>
      <c r="D21" s="892">
        <v>92.7</v>
      </c>
      <c r="E21" s="893">
        <v>147.3</v>
      </c>
      <c r="F21" s="1068">
        <v>33.20209973753282</v>
      </c>
      <c r="G21" s="1069">
        <v>-54.33497536945813</v>
      </c>
      <c r="H21" s="1070">
        <v>58.89967637540451</v>
      </c>
    </row>
    <row r="22" spans="1:8" ht="12">
      <c r="A22" s="889">
        <v>15</v>
      </c>
      <c r="B22" s="890" t="s">
        <v>676</v>
      </c>
      <c r="C22" s="891">
        <v>2047.5</v>
      </c>
      <c r="D22" s="892">
        <v>2367.1</v>
      </c>
      <c r="E22" s="893">
        <v>1306.6</v>
      </c>
      <c r="F22" s="1068">
        <v>79.08685384413539</v>
      </c>
      <c r="G22" s="1069">
        <v>15.609279609279625</v>
      </c>
      <c r="H22" s="1070">
        <v>-44.801656034810534</v>
      </c>
    </row>
    <row r="23" spans="1:8" ht="12">
      <c r="A23" s="889">
        <v>16</v>
      </c>
      <c r="B23" s="890" t="s">
        <v>677</v>
      </c>
      <c r="C23" s="891">
        <v>31</v>
      </c>
      <c r="D23" s="892">
        <v>30.2</v>
      </c>
      <c r="E23" s="893">
        <v>32.5</v>
      </c>
      <c r="F23" s="1068">
        <v>-2.5157232704402333</v>
      </c>
      <c r="G23" s="1069">
        <v>-2.5806451612903345</v>
      </c>
      <c r="H23" s="1070">
        <v>7.61589403973511</v>
      </c>
    </row>
    <row r="24" spans="1:8" ht="12">
      <c r="A24" s="889">
        <v>17</v>
      </c>
      <c r="B24" s="890" t="s">
        <v>678</v>
      </c>
      <c r="C24" s="891">
        <v>152</v>
      </c>
      <c r="D24" s="892">
        <v>170</v>
      </c>
      <c r="E24" s="893">
        <v>254.8</v>
      </c>
      <c r="F24" s="1068">
        <v>87.19211822660097</v>
      </c>
      <c r="G24" s="1069">
        <v>11.842105263157904</v>
      </c>
      <c r="H24" s="1070">
        <v>49.882352941176464</v>
      </c>
    </row>
    <row r="25" spans="1:8" ht="12">
      <c r="A25" s="889">
        <v>18</v>
      </c>
      <c r="B25" s="890" t="s">
        <v>679</v>
      </c>
      <c r="C25" s="891">
        <v>13.9</v>
      </c>
      <c r="D25" s="892">
        <v>4.2</v>
      </c>
      <c r="E25" s="893">
        <v>7.6</v>
      </c>
      <c r="F25" s="1068">
        <v>-52.23367697594502</v>
      </c>
      <c r="G25" s="1069">
        <v>-69.7841726618705</v>
      </c>
      <c r="H25" s="1070">
        <v>80.95238095238093</v>
      </c>
    </row>
    <row r="26" spans="1:8" ht="12">
      <c r="A26" s="889">
        <v>19</v>
      </c>
      <c r="B26" s="890" t="s">
        <v>680</v>
      </c>
      <c r="C26" s="891">
        <v>43.4</v>
      </c>
      <c r="D26" s="892">
        <v>32.2</v>
      </c>
      <c r="E26" s="893">
        <v>24.9</v>
      </c>
      <c r="F26" s="1068">
        <v>1.4018691588784975</v>
      </c>
      <c r="G26" s="1069">
        <v>-25.806451612903217</v>
      </c>
      <c r="H26" s="1070">
        <v>-22.67080745341616</v>
      </c>
    </row>
    <row r="27" spans="1:8" ht="12">
      <c r="A27" s="889">
        <v>20</v>
      </c>
      <c r="B27" s="890" t="s">
        <v>681</v>
      </c>
      <c r="C27" s="891">
        <v>470.5</v>
      </c>
      <c r="D27" s="892">
        <v>620.1</v>
      </c>
      <c r="E27" s="893">
        <v>778.2</v>
      </c>
      <c r="F27" s="1068">
        <v>29.900607399226942</v>
      </c>
      <c r="G27" s="1069">
        <v>31.79596174282679</v>
      </c>
      <c r="H27" s="1070">
        <v>25.4958877600387</v>
      </c>
    </row>
    <row r="28" spans="1:8" ht="12">
      <c r="A28" s="889">
        <v>21</v>
      </c>
      <c r="B28" s="890" t="s">
        <v>682</v>
      </c>
      <c r="C28" s="891">
        <v>1146.8</v>
      </c>
      <c r="D28" s="892">
        <v>1079.4</v>
      </c>
      <c r="E28" s="893">
        <v>1178.7</v>
      </c>
      <c r="F28" s="1068">
        <v>23.060414207532972</v>
      </c>
      <c r="G28" s="1069">
        <v>-5.877223578653627</v>
      </c>
      <c r="H28" s="1070">
        <v>9.199555308504713</v>
      </c>
    </row>
    <row r="29" spans="1:8" ht="12" hidden="1">
      <c r="A29" s="889"/>
      <c r="B29" s="890"/>
      <c r="C29" s="891">
        <v>80.6</v>
      </c>
      <c r="D29" s="892">
        <v>138.9</v>
      </c>
      <c r="E29" s="893">
        <v>284.2</v>
      </c>
      <c r="F29" s="1068">
        <v>221.11553784860558</v>
      </c>
      <c r="G29" s="1069">
        <v>72.33250620347397</v>
      </c>
      <c r="H29" s="1070">
        <v>104.6076313894888</v>
      </c>
    </row>
    <row r="30" spans="1:8" ht="12" hidden="1">
      <c r="A30" s="889"/>
      <c r="B30" s="890"/>
      <c r="C30" s="891">
        <v>720.7</v>
      </c>
      <c r="D30" s="892">
        <v>553.4</v>
      </c>
      <c r="E30" s="893">
        <v>484.7</v>
      </c>
      <c r="F30" s="1068">
        <v>40.132218549484776</v>
      </c>
      <c r="G30" s="1069">
        <v>-23.2135423893437</v>
      </c>
      <c r="H30" s="1070">
        <v>-12.4141669678352</v>
      </c>
    </row>
    <row r="31" spans="1:8" ht="12" hidden="1">
      <c r="A31" s="889"/>
      <c r="B31" s="890"/>
      <c r="C31" s="891">
        <v>345.5</v>
      </c>
      <c r="D31" s="892">
        <v>387.1</v>
      </c>
      <c r="E31" s="893">
        <v>409.8</v>
      </c>
      <c r="F31" s="1068">
        <v>-11.974522292993626</v>
      </c>
      <c r="G31" s="1069">
        <v>12.040520984081041</v>
      </c>
      <c r="H31" s="1070">
        <v>5.864117799018345</v>
      </c>
    </row>
    <row r="32" spans="1:8" ht="12">
      <c r="A32" s="889">
        <v>22</v>
      </c>
      <c r="B32" s="890" t="s">
        <v>683</v>
      </c>
      <c r="C32" s="891">
        <v>28.2</v>
      </c>
      <c r="D32" s="892">
        <v>15.3</v>
      </c>
      <c r="E32" s="893">
        <v>33.5</v>
      </c>
      <c r="F32" s="1068">
        <v>11.904761904761912</v>
      </c>
      <c r="G32" s="1069">
        <v>-45.744680851063826</v>
      </c>
      <c r="H32" s="1070">
        <v>118.95424836601305</v>
      </c>
    </row>
    <row r="33" spans="1:8" ht="12">
      <c r="A33" s="889">
        <v>23</v>
      </c>
      <c r="B33" s="890" t="s">
        <v>684</v>
      </c>
      <c r="C33" s="891">
        <v>4.2</v>
      </c>
      <c r="D33" s="892">
        <v>195.3</v>
      </c>
      <c r="E33" s="893">
        <v>402.1</v>
      </c>
      <c r="F33" s="1068">
        <v>-96.93430656934306</v>
      </c>
      <c r="G33" s="1069">
        <v>4550</v>
      </c>
      <c r="H33" s="1070">
        <v>105.88837685611878</v>
      </c>
    </row>
    <row r="34" spans="1:8" ht="12">
      <c r="A34" s="889">
        <v>24</v>
      </c>
      <c r="B34" s="890" t="s">
        <v>685</v>
      </c>
      <c r="C34" s="891">
        <v>20.4</v>
      </c>
      <c r="D34" s="892">
        <v>45</v>
      </c>
      <c r="E34" s="893">
        <v>73.6</v>
      </c>
      <c r="F34" s="1068">
        <v>-35.44303797468355</v>
      </c>
      <c r="G34" s="1069">
        <v>120.58823529411765</v>
      </c>
      <c r="H34" s="1070">
        <v>63.55555555555554</v>
      </c>
    </row>
    <row r="35" spans="1:8" ht="12">
      <c r="A35" s="889">
        <v>25</v>
      </c>
      <c r="B35" s="890" t="s">
        <v>686</v>
      </c>
      <c r="C35" s="891">
        <v>115.7</v>
      </c>
      <c r="D35" s="892">
        <v>89.6</v>
      </c>
      <c r="E35" s="893">
        <v>68.4</v>
      </c>
      <c r="F35" s="1068">
        <v>3.2114183764496005</v>
      </c>
      <c r="G35" s="1069">
        <v>-22.558340535868638</v>
      </c>
      <c r="H35" s="1070">
        <v>-23.660714285714278</v>
      </c>
    </row>
    <row r="36" spans="1:8" ht="12">
      <c r="A36" s="889">
        <v>26</v>
      </c>
      <c r="B36" s="890" t="s">
        <v>687</v>
      </c>
      <c r="C36" s="891">
        <v>22.1</v>
      </c>
      <c r="D36" s="892">
        <v>14.9</v>
      </c>
      <c r="E36" s="893">
        <v>20.9</v>
      </c>
      <c r="F36" s="1068">
        <v>54.54545454545456</v>
      </c>
      <c r="G36" s="1069">
        <v>-32.579185520362</v>
      </c>
      <c r="H36" s="1070">
        <v>40.26845637583892</v>
      </c>
    </row>
    <row r="37" spans="1:8" ht="12">
      <c r="A37" s="889">
        <v>27</v>
      </c>
      <c r="B37" s="890" t="s">
        <v>688</v>
      </c>
      <c r="C37" s="891">
        <v>222.7</v>
      </c>
      <c r="D37" s="892">
        <v>107.1</v>
      </c>
      <c r="E37" s="893">
        <v>192</v>
      </c>
      <c r="F37" s="1068">
        <v>66.69161676646706</v>
      </c>
      <c r="G37" s="1069">
        <v>-51.908396946564885</v>
      </c>
      <c r="H37" s="1070">
        <v>79.2717086834734</v>
      </c>
    </row>
    <row r="38" spans="1:8" ht="12">
      <c r="A38" s="889">
        <v>28</v>
      </c>
      <c r="B38" s="890" t="s">
        <v>689</v>
      </c>
      <c r="C38" s="891">
        <v>143.5</v>
      </c>
      <c r="D38" s="892">
        <v>114.2</v>
      </c>
      <c r="E38" s="893">
        <v>159.1</v>
      </c>
      <c r="F38" s="1068">
        <v>0.6311360448807619</v>
      </c>
      <c r="G38" s="1069">
        <v>-20.41811846689896</v>
      </c>
      <c r="H38" s="1070">
        <v>39.316987740805644</v>
      </c>
    </row>
    <row r="39" spans="1:8" ht="12">
      <c r="A39" s="889">
        <v>29</v>
      </c>
      <c r="B39" s="890" t="s">
        <v>690</v>
      </c>
      <c r="C39" s="891">
        <v>32.9</v>
      </c>
      <c r="D39" s="892">
        <v>52.8</v>
      </c>
      <c r="E39" s="893">
        <v>49.9</v>
      </c>
      <c r="F39" s="1068">
        <v>-61.96531791907515</v>
      </c>
      <c r="G39" s="1069">
        <v>60.48632218844986</v>
      </c>
      <c r="H39" s="1070">
        <v>-5.492424242424249</v>
      </c>
    </row>
    <row r="40" spans="1:8" ht="12">
      <c r="A40" s="889">
        <v>30</v>
      </c>
      <c r="B40" s="890" t="s">
        <v>691</v>
      </c>
      <c r="C40" s="891">
        <v>131.5</v>
      </c>
      <c r="D40" s="892">
        <v>94.2</v>
      </c>
      <c r="E40" s="893">
        <v>44.7</v>
      </c>
      <c r="F40" s="1068">
        <v>14.34782608695653</v>
      </c>
      <c r="G40" s="1069">
        <v>-28.36501901140683</v>
      </c>
      <c r="H40" s="1070">
        <v>-52.547770700636946</v>
      </c>
    </row>
    <row r="41" spans="1:8" ht="12">
      <c r="A41" s="889">
        <v>31</v>
      </c>
      <c r="B41" s="890" t="s">
        <v>692</v>
      </c>
      <c r="C41" s="891">
        <v>119.4</v>
      </c>
      <c r="D41" s="892">
        <v>15.2</v>
      </c>
      <c r="E41" s="893">
        <v>0.6</v>
      </c>
      <c r="F41" s="1068">
        <v>-27.19512195121952</v>
      </c>
      <c r="G41" s="1069">
        <v>-87.26968174204355</v>
      </c>
      <c r="H41" s="1070">
        <v>-96.05263157894737</v>
      </c>
    </row>
    <row r="42" spans="1:8" ht="12">
      <c r="A42" s="889">
        <v>32</v>
      </c>
      <c r="B42" s="890" t="s">
        <v>693</v>
      </c>
      <c r="C42" s="891">
        <v>467.7</v>
      </c>
      <c r="D42" s="892">
        <v>163.8</v>
      </c>
      <c r="E42" s="893">
        <v>173.6</v>
      </c>
      <c r="F42" s="1068">
        <v>-10.040392383150603</v>
      </c>
      <c r="G42" s="1069">
        <v>-64.97754971135342</v>
      </c>
      <c r="H42" s="1070">
        <v>5.98290598290599</v>
      </c>
    </row>
    <row r="43" spans="1:8" ht="12">
      <c r="A43" s="889">
        <v>33</v>
      </c>
      <c r="B43" s="890" t="s">
        <v>694</v>
      </c>
      <c r="C43" s="891">
        <v>1477</v>
      </c>
      <c r="D43" s="892">
        <v>944.9</v>
      </c>
      <c r="E43" s="893">
        <v>931.3</v>
      </c>
      <c r="F43" s="1068">
        <v>152.00477734175055</v>
      </c>
      <c r="G43" s="1069">
        <v>-36.02572782667569</v>
      </c>
      <c r="H43" s="1070">
        <v>-1.4393057466398602</v>
      </c>
    </row>
    <row r="44" spans="1:8" ht="12">
      <c r="A44" s="889">
        <v>34</v>
      </c>
      <c r="B44" s="890" t="s">
        <v>120</v>
      </c>
      <c r="C44" s="891">
        <v>310.2</v>
      </c>
      <c r="D44" s="892">
        <v>209.9</v>
      </c>
      <c r="E44" s="893">
        <v>78.2</v>
      </c>
      <c r="F44" s="1068">
        <v>-29.032258064516128</v>
      </c>
      <c r="G44" s="1069">
        <v>-32.33397807865893</v>
      </c>
      <c r="H44" s="1070">
        <v>-62.744163887565506</v>
      </c>
    </row>
    <row r="45" spans="1:8" ht="12">
      <c r="A45" s="889">
        <v>35</v>
      </c>
      <c r="B45" s="890" t="s">
        <v>695</v>
      </c>
      <c r="C45" s="891">
        <v>0.5</v>
      </c>
      <c r="D45" s="892">
        <v>0</v>
      </c>
      <c r="E45" s="893">
        <v>31.1</v>
      </c>
      <c r="F45" s="1068" t="s">
        <v>301</v>
      </c>
      <c r="G45" s="1069">
        <v>-100</v>
      </c>
      <c r="H45" s="1070" t="s">
        <v>301</v>
      </c>
    </row>
    <row r="46" spans="1:8" ht="12">
      <c r="A46" s="889">
        <v>36</v>
      </c>
      <c r="B46" s="890" t="s">
        <v>696</v>
      </c>
      <c r="C46" s="891">
        <v>412.9</v>
      </c>
      <c r="D46" s="892">
        <v>375.6</v>
      </c>
      <c r="E46" s="893">
        <v>287</v>
      </c>
      <c r="F46" s="1068">
        <v>153.00245098039218</v>
      </c>
      <c r="G46" s="1069">
        <v>-9.033664325502556</v>
      </c>
      <c r="H46" s="1070">
        <v>-23.58892438764643</v>
      </c>
    </row>
    <row r="47" spans="1:8" ht="12">
      <c r="A47" s="889">
        <v>37</v>
      </c>
      <c r="B47" s="890" t="s">
        <v>697</v>
      </c>
      <c r="C47" s="891">
        <v>38.8</v>
      </c>
      <c r="D47" s="892">
        <v>63.9</v>
      </c>
      <c r="E47" s="893">
        <v>90.2</v>
      </c>
      <c r="F47" s="1068">
        <v>-43.191800878477316</v>
      </c>
      <c r="G47" s="1069">
        <v>64.69072164948454</v>
      </c>
      <c r="H47" s="1070">
        <v>41.15805946791863</v>
      </c>
    </row>
    <row r="48" spans="1:8" ht="12">
      <c r="A48" s="889">
        <v>38</v>
      </c>
      <c r="B48" s="890" t="s">
        <v>698</v>
      </c>
      <c r="C48" s="891">
        <v>143.7</v>
      </c>
      <c r="D48" s="892">
        <v>239.1</v>
      </c>
      <c r="E48" s="893">
        <v>109</v>
      </c>
      <c r="F48" s="1068">
        <v>73.1325301204819</v>
      </c>
      <c r="G48" s="1069">
        <v>66.38830897703548</v>
      </c>
      <c r="H48" s="1070">
        <v>-54.41237975742367</v>
      </c>
    </row>
    <row r="49" spans="1:8" ht="12">
      <c r="A49" s="889">
        <v>39</v>
      </c>
      <c r="B49" s="890" t="s">
        <v>699</v>
      </c>
      <c r="C49" s="891">
        <v>129</v>
      </c>
      <c r="D49" s="892">
        <v>100.3</v>
      </c>
      <c r="E49" s="893">
        <v>159</v>
      </c>
      <c r="F49" s="1068">
        <v>23.091603053435122</v>
      </c>
      <c r="G49" s="1069">
        <v>-22.248062015503862</v>
      </c>
      <c r="H49" s="1070">
        <v>58.52442671984045</v>
      </c>
    </row>
    <row r="50" spans="1:8" ht="12">
      <c r="A50" s="889">
        <v>40</v>
      </c>
      <c r="B50" s="890" t="s">
        <v>700</v>
      </c>
      <c r="C50" s="891">
        <v>125</v>
      </c>
      <c r="D50" s="892">
        <v>127.4</v>
      </c>
      <c r="E50" s="893">
        <v>171.9</v>
      </c>
      <c r="F50" s="1068">
        <v>30.344108446298236</v>
      </c>
      <c r="G50" s="1069">
        <v>1.9199999999999875</v>
      </c>
      <c r="H50" s="1070">
        <v>34.92935635792779</v>
      </c>
    </row>
    <row r="51" spans="1:8" ht="12">
      <c r="A51" s="889">
        <v>41</v>
      </c>
      <c r="B51" s="890" t="s">
        <v>701</v>
      </c>
      <c r="C51" s="891">
        <v>138</v>
      </c>
      <c r="D51" s="892">
        <v>156.8</v>
      </c>
      <c r="E51" s="893">
        <v>182</v>
      </c>
      <c r="F51" s="1068">
        <v>-0.5763688760806787</v>
      </c>
      <c r="G51" s="1069">
        <v>13.62318840579708</v>
      </c>
      <c r="H51" s="1070">
        <v>16.071428571428584</v>
      </c>
    </row>
    <row r="52" spans="1:8" ht="12">
      <c r="A52" s="889">
        <v>42</v>
      </c>
      <c r="B52" s="890" t="s">
        <v>702</v>
      </c>
      <c r="C52" s="891">
        <v>70.4</v>
      </c>
      <c r="D52" s="892">
        <v>88.6</v>
      </c>
      <c r="E52" s="893">
        <v>52.8</v>
      </c>
      <c r="F52" s="1068">
        <v>-17.176470588235276</v>
      </c>
      <c r="G52" s="1069">
        <v>25.852272727272705</v>
      </c>
      <c r="H52" s="1070">
        <v>-40.40632054176072</v>
      </c>
    </row>
    <row r="53" spans="1:8" ht="12">
      <c r="A53" s="889">
        <v>43</v>
      </c>
      <c r="B53" s="890" t="s">
        <v>703</v>
      </c>
      <c r="C53" s="891">
        <v>28.1</v>
      </c>
      <c r="D53" s="892">
        <v>56.3</v>
      </c>
      <c r="E53" s="893">
        <v>22</v>
      </c>
      <c r="F53" s="1068">
        <v>-0.35460992907802336</v>
      </c>
      <c r="G53" s="1069">
        <v>100.35587188612101</v>
      </c>
      <c r="H53" s="1070">
        <v>-60.92362344582593</v>
      </c>
    </row>
    <row r="54" spans="1:8" ht="12">
      <c r="A54" s="889">
        <v>44</v>
      </c>
      <c r="B54" s="890" t="s">
        <v>704</v>
      </c>
      <c r="C54" s="891">
        <v>895.8</v>
      </c>
      <c r="D54" s="892">
        <v>1425.5</v>
      </c>
      <c r="E54" s="893">
        <v>1155.8</v>
      </c>
      <c r="F54" s="1068">
        <v>-23.29165953074157</v>
      </c>
      <c r="G54" s="1069">
        <v>59.13150256753738</v>
      </c>
      <c r="H54" s="1070">
        <v>-18.919677306208342</v>
      </c>
    </row>
    <row r="55" spans="1:8" ht="12">
      <c r="A55" s="889">
        <v>45</v>
      </c>
      <c r="B55" s="890" t="s">
        <v>705</v>
      </c>
      <c r="C55" s="891">
        <v>712.4</v>
      </c>
      <c r="D55" s="892">
        <v>1589.4</v>
      </c>
      <c r="E55" s="893">
        <v>1666.1</v>
      </c>
      <c r="F55" s="1068">
        <v>-27.93120890237735</v>
      </c>
      <c r="G55" s="1069">
        <v>123.10499719258848</v>
      </c>
      <c r="H55" s="1070">
        <v>4.8257203976343135</v>
      </c>
    </row>
    <row r="56" spans="1:8" ht="12">
      <c r="A56" s="889">
        <v>46</v>
      </c>
      <c r="B56" s="890" t="s">
        <v>706</v>
      </c>
      <c r="C56" s="891">
        <v>368.2</v>
      </c>
      <c r="D56" s="892">
        <v>434.6</v>
      </c>
      <c r="E56" s="893">
        <v>32.7</v>
      </c>
      <c r="F56" s="1068">
        <v>-27.031311930241785</v>
      </c>
      <c r="G56" s="1069">
        <v>18.03367734926671</v>
      </c>
      <c r="H56" s="1070">
        <v>-92.47583985273815</v>
      </c>
    </row>
    <row r="57" spans="1:8" ht="12">
      <c r="A57" s="889">
        <v>47</v>
      </c>
      <c r="B57" s="890" t="s">
        <v>707</v>
      </c>
      <c r="C57" s="891">
        <v>0.4</v>
      </c>
      <c r="D57" s="892">
        <v>6.9</v>
      </c>
      <c r="E57" s="893">
        <v>0</v>
      </c>
      <c r="F57" s="1068" t="s">
        <v>301</v>
      </c>
      <c r="G57" s="1069">
        <v>1625</v>
      </c>
      <c r="H57" s="1070">
        <v>-100</v>
      </c>
    </row>
    <row r="58" spans="1:8" ht="12">
      <c r="A58" s="889">
        <v>48</v>
      </c>
      <c r="B58" s="890" t="s">
        <v>708</v>
      </c>
      <c r="C58" s="891">
        <v>16.9</v>
      </c>
      <c r="D58" s="892">
        <v>10.9</v>
      </c>
      <c r="E58" s="893">
        <v>15.5</v>
      </c>
      <c r="F58" s="1068">
        <v>-44.224422442244226</v>
      </c>
      <c r="G58" s="1069">
        <v>-35.502958579881664</v>
      </c>
      <c r="H58" s="1070">
        <v>42.20183486238534</v>
      </c>
    </row>
    <row r="59" spans="1:8" ht="12">
      <c r="A59" s="889">
        <v>49</v>
      </c>
      <c r="B59" s="890" t="s">
        <v>709</v>
      </c>
      <c r="C59" s="891">
        <v>709.7</v>
      </c>
      <c r="D59" s="892">
        <v>713.6</v>
      </c>
      <c r="E59" s="893">
        <v>579.5</v>
      </c>
      <c r="F59" s="1068">
        <v>96.92008879023311</v>
      </c>
      <c r="G59" s="1069">
        <v>0.5495279695645792</v>
      </c>
      <c r="H59" s="1070">
        <v>-18.792040358744387</v>
      </c>
    </row>
    <row r="60" spans="1:8" ht="12">
      <c r="A60" s="889">
        <v>50</v>
      </c>
      <c r="B60" s="890" t="s">
        <v>710</v>
      </c>
      <c r="C60" s="891">
        <v>0</v>
      </c>
      <c r="D60" s="892">
        <v>0</v>
      </c>
      <c r="E60" s="893">
        <v>0</v>
      </c>
      <c r="F60" s="1068">
        <v>-100</v>
      </c>
      <c r="G60" s="1069" t="s">
        <v>301</v>
      </c>
      <c r="H60" s="1070" t="s">
        <v>301</v>
      </c>
    </row>
    <row r="61" spans="1:8" ht="12">
      <c r="A61" s="889">
        <v>51</v>
      </c>
      <c r="B61" s="890" t="s">
        <v>711</v>
      </c>
      <c r="C61" s="891">
        <v>958.9</v>
      </c>
      <c r="D61" s="892">
        <v>1211.4</v>
      </c>
      <c r="E61" s="893">
        <v>1768.1</v>
      </c>
      <c r="F61" s="1068">
        <v>56.248981587094704</v>
      </c>
      <c r="G61" s="1069">
        <v>26.332255709667322</v>
      </c>
      <c r="H61" s="1070">
        <v>45.9550932805019</v>
      </c>
    </row>
    <row r="62" spans="1:8" ht="12" customHeight="1" hidden="1">
      <c r="A62" s="894"/>
      <c r="B62" s="401"/>
      <c r="C62" s="891"/>
      <c r="D62" s="892"/>
      <c r="E62" s="893"/>
      <c r="F62" s="1068"/>
      <c r="G62" s="1069"/>
      <c r="H62" s="1070"/>
    </row>
    <row r="63" spans="1:8" ht="14.25" customHeight="1">
      <c r="A63" s="894"/>
      <c r="B63" s="424" t="s">
        <v>712</v>
      </c>
      <c r="C63" s="895">
        <v>4459.3</v>
      </c>
      <c r="D63" s="896">
        <v>3801.27</v>
      </c>
      <c r="E63" s="897">
        <v>2875.8620000000005</v>
      </c>
      <c r="F63" s="1071">
        <v>36.83871363692148</v>
      </c>
      <c r="G63" s="1072">
        <v>-14.756351893794957</v>
      </c>
      <c r="H63" s="1073">
        <v>-24.344705848308593</v>
      </c>
    </row>
    <row r="64" spans="1:8" ht="12.75" customHeight="1" hidden="1">
      <c r="A64" s="894"/>
      <c r="B64" s="898"/>
      <c r="C64" s="895"/>
      <c r="D64" s="896"/>
      <c r="E64" s="897"/>
      <c r="F64" s="1071"/>
      <c r="G64" s="1072"/>
      <c r="H64" s="1073"/>
    </row>
    <row r="65" spans="1:8" ht="14.25" customHeight="1" thickBot="1">
      <c r="A65" s="899"/>
      <c r="B65" s="900" t="s">
        <v>713</v>
      </c>
      <c r="C65" s="901">
        <v>18286</v>
      </c>
      <c r="D65" s="902">
        <v>18452.9</v>
      </c>
      <c r="E65" s="903">
        <v>16729.2</v>
      </c>
      <c r="F65" s="1074">
        <v>23.114833566734887</v>
      </c>
      <c r="G65" s="1075">
        <v>0.9127201137482359</v>
      </c>
      <c r="H65" s="1076">
        <v>-9.341079179966314</v>
      </c>
    </row>
    <row r="66" ht="12">
      <c r="B66" s="904"/>
    </row>
    <row r="67" ht="12">
      <c r="B67" s="429" t="s">
        <v>714</v>
      </c>
    </row>
    <row r="68" ht="12">
      <c r="B68" s="905" t="s">
        <v>715</v>
      </c>
    </row>
  </sheetData>
  <mergeCells count="5">
    <mergeCell ref="A1:H1"/>
    <mergeCell ref="A2:H2"/>
    <mergeCell ref="A4:H4"/>
    <mergeCell ref="C5:E5"/>
    <mergeCell ref="F5:H5"/>
  </mergeCells>
  <printOptions horizontalCentered="1"/>
  <pageMargins left="0.75" right="0.75" top="1" bottom="1" header="0.5" footer="0.5"/>
  <pageSetup fitToHeight="1" fitToWidth="1" horizontalDpi="600" verticalDpi="6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 topLeftCell="A22">
      <selection activeCell="I44" sqref="I44"/>
    </sheetView>
  </sheetViews>
  <sheetFormatPr defaultColWidth="9.140625" defaultRowHeight="12.75"/>
  <cols>
    <col min="1" max="1" width="32.421875" style="1" customWidth="1"/>
    <col min="2" max="2" width="8.57421875" style="1" customWidth="1"/>
    <col min="3" max="3" width="8.28125" style="1" customWidth="1"/>
    <col min="4" max="4" width="8.00390625" style="1" customWidth="1"/>
    <col min="5" max="5" width="8.7109375" style="1" customWidth="1"/>
    <col min="6" max="6" width="8.140625" style="1" customWidth="1"/>
    <col min="7" max="7" width="2.57421875" style="1" customWidth="1"/>
    <col min="8" max="8" width="5.140625" style="1" customWidth="1"/>
    <col min="9" max="9" width="7.57421875" style="1" customWidth="1"/>
    <col min="10" max="10" width="2.421875" style="1" customWidth="1"/>
    <col min="11" max="11" width="5.7109375" style="1" customWidth="1"/>
    <col min="12" max="16384" width="16.28125" style="1" customWidth="1"/>
  </cols>
  <sheetData>
    <row r="1" spans="1:11" ht="12.75">
      <c r="A1" s="1147" t="s">
        <v>99</v>
      </c>
      <c r="B1" s="1147"/>
      <c r="C1" s="1147"/>
      <c r="D1" s="1147"/>
      <c r="E1" s="1147"/>
      <c r="F1" s="1147"/>
      <c r="G1" s="1147"/>
      <c r="H1" s="1147"/>
      <c r="I1" s="1147"/>
      <c r="J1" s="1147"/>
      <c r="K1" s="1147"/>
    </row>
    <row r="2" spans="1:11" ht="15.75">
      <c r="A2" s="1148" t="s">
        <v>0</v>
      </c>
      <c r="B2" s="1148"/>
      <c r="C2" s="1148"/>
      <c r="D2" s="1148"/>
      <c r="E2" s="1148"/>
      <c r="F2" s="1148"/>
      <c r="G2" s="1148"/>
      <c r="H2" s="1148"/>
      <c r="I2" s="1148"/>
      <c r="J2" s="1148"/>
      <c r="K2" s="1148"/>
    </row>
    <row r="3" spans="1:11" ht="13.5" thickBot="1">
      <c r="A3" s="42" t="s">
        <v>1</v>
      </c>
      <c r="B3" s="42"/>
      <c r="C3" s="42"/>
      <c r="D3" s="42"/>
      <c r="E3" s="42"/>
      <c r="F3" s="42"/>
      <c r="G3" s="42"/>
      <c r="H3" s="42"/>
      <c r="J3" s="42"/>
      <c r="K3" s="130" t="s">
        <v>464</v>
      </c>
    </row>
    <row r="4" spans="1:11" ht="12.75">
      <c r="A4" s="179"/>
      <c r="B4" s="180"/>
      <c r="C4" s="181"/>
      <c r="D4" s="181"/>
      <c r="E4" s="182"/>
      <c r="F4" s="183" t="s">
        <v>843</v>
      </c>
      <c r="G4" s="183"/>
      <c r="H4" s="183"/>
      <c r="I4" s="183"/>
      <c r="J4" s="183"/>
      <c r="K4" s="182"/>
    </row>
    <row r="5" spans="1:11" ht="12.75">
      <c r="A5" s="184" t="s">
        <v>557</v>
      </c>
      <c r="B5" s="185">
        <v>2006</v>
      </c>
      <c r="C5" s="186">
        <v>2006</v>
      </c>
      <c r="D5" s="186">
        <v>2007</v>
      </c>
      <c r="E5" s="187">
        <v>2007</v>
      </c>
      <c r="F5" s="1152" t="s">
        <v>3</v>
      </c>
      <c r="G5" s="1150"/>
      <c r="H5" s="1153"/>
      <c r="I5" s="1149" t="s">
        <v>473</v>
      </c>
      <c r="J5" s="1150"/>
      <c r="K5" s="1151"/>
    </row>
    <row r="6" spans="1:11" ht="13.5" thickBot="1">
      <c r="A6" s="188" t="s">
        <v>1</v>
      </c>
      <c r="B6" s="189" t="s">
        <v>4</v>
      </c>
      <c r="C6" s="190" t="s">
        <v>352</v>
      </c>
      <c r="D6" s="190" t="s">
        <v>6</v>
      </c>
      <c r="E6" s="191" t="s">
        <v>842</v>
      </c>
      <c r="F6" s="190" t="s">
        <v>7</v>
      </c>
      <c r="G6" s="190" t="s">
        <v>1</v>
      </c>
      <c r="H6" s="192" t="s">
        <v>105</v>
      </c>
      <c r="I6" s="190" t="s">
        <v>7</v>
      </c>
      <c r="J6" s="190" t="s">
        <v>1</v>
      </c>
      <c r="K6" s="191" t="s">
        <v>105</v>
      </c>
    </row>
    <row r="7" spans="1:11" ht="19.5" customHeight="1">
      <c r="A7" s="50" t="s">
        <v>8</v>
      </c>
      <c r="B7" s="50">
        <v>139439.16973414057</v>
      </c>
      <c r="C7" s="42">
        <v>142125.55556236</v>
      </c>
      <c r="D7" s="42">
        <v>131889.0724654292</v>
      </c>
      <c r="E7" s="43">
        <v>131959.23355194362</v>
      </c>
      <c r="F7" s="42">
        <v>5781.355828219441</v>
      </c>
      <c r="G7" s="42" t="s">
        <v>859</v>
      </c>
      <c r="H7" s="4">
        <v>4.14614906216264</v>
      </c>
      <c r="I7" s="42">
        <v>24.11108651441755</v>
      </c>
      <c r="J7" s="42" t="s">
        <v>860</v>
      </c>
      <c r="K7" s="43">
        <v>0.018281337538966737</v>
      </c>
    </row>
    <row r="8" spans="1:11" ht="19.5" customHeight="1">
      <c r="A8" s="50" t="s">
        <v>9</v>
      </c>
      <c r="B8" s="50">
        <v>166101.6586141406</v>
      </c>
      <c r="C8" s="42">
        <v>171923.34597836</v>
      </c>
      <c r="D8" s="42">
        <v>165693.1035534292</v>
      </c>
      <c r="E8" s="43">
        <v>165951.3554509436</v>
      </c>
      <c r="F8" s="42">
        <v>5821.687364219426</v>
      </c>
      <c r="G8" s="42"/>
      <c r="H8" s="4">
        <v>3.5048941791384456</v>
      </c>
      <c r="I8" s="42">
        <v>258.2518975144194</v>
      </c>
      <c r="J8" s="42"/>
      <c r="K8" s="43">
        <v>0.1558615850484953</v>
      </c>
    </row>
    <row r="9" spans="1:11" ht="19.5" customHeight="1">
      <c r="A9" s="50" t="s">
        <v>10</v>
      </c>
      <c r="B9" s="50">
        <v>25088.138</v>
      </c>
      <c r="C9" s="42">
        <v>26687.085</v>
      </c>
      <c r="D9" s="42">
        <v>28247.224000000002</v>
      </c>
      <c r="E9" s="43">
        <v>28040.085</v>
      </c>
      <c r="F9" s="42">
        <v>1598.9470000000001</v>
      </c>
      <c r="G9" s="42"/>
      <c r="H9" s="4">
        <v>6.373318737325186</v>
      </c>
      <c r="I9" s="42">
        <v>-207.13900000000285</v>
      </c>
      <c r="J9" s="42"/>
      <c r="K9" s="43">
        <v>-0.7333074570442846</v>
      </c>
    </row>
    <row r="10" spans="1:11" ht="19.5" customHeight="1">
      <c r="A10" s="51" t="s">
        <v>11</v>
      </c>
      <c r="B10" s="51">
        <v>1574.3508800000002</v>
      </c>
      <c r="C10" s="2">
        <v>3110.705416</v>
      </c>
      <c r="D10" s="2">
        <v>5556.807087999999</v>
      </c>
      <c r="E10" s="44">
        <v>5952.036899</v>
      </c>
      <c r="F10" s="2">
        <v>1536.3545359999996</v>
      </c>
      <c r="G10" s="2"/>
      <c r="H10" s="5">
        <v>97.5865390312482</v>
      </c>
      <c r="I10" s="2">
        <v>395.22981100000106</v>
      </c>
      <c r="J10" s="2"/>
      <c r="K10" s="44">
        <v>7.112534315857487</v>
      </c>
    </row>
    <row r="11" spans="1:11" ht="19.5" customHeight="1">
      <c r="A11" s="466" t="s">
        <v>12</v>
      </c>
      <c r="B11" s="466">
        <v>207384.84889585932</v>
      </c>
      <c r="C11" s="102">
        <v>218533.16905263998</v>
      </c>
      <c r="D11" s="102">
        <v>263431.4768075708</v>
      </c>
      <c r="E11" s="142">
        <v>301036.3586690564</v>
      </c>
      <c r="F11" s="102">
        <v>8053.350156780625</v>
      </c>
      <c r="G11" s="102" t="s">
        <v>859</v>
      </c>
      <c r="H11" s="3">
        <v>3.88328761703547</v>
      </c>
      <c r="I11" s="102">
        <v>37650.9318614856</v>
      </c>
      <c r="J11" s="102" t="s">
        <v>860</v>
      </c>
      <c r="K11" s="142">
        <v>14.292495459450558</v>
      </c>
    </row>
    <row r="12" spans="1:11" ht="19.5" customHeight="1">
      <c r="A12" s="50" t="s">
        <v>13</v>
      </c>
      <c r="B12" s="50">
        <v>322683.752</v>
      </c>
      <c r="C12" s="42">
        <v>315599.774729</v>
      </c>
      <c r="D12" s="42">
        <v>360558.108914</v>
      </c>
      <c r="E12" s="43">
        <v>398119.059455</v>
      </c>
      <c r="F12" s="42">
        <v>-7083.977270999982</v>
      </c>
      <c r="G12" s="42"/>
      <c r="H12" s="4">
        <v>-2.1953312576457154</v>
      </c>
      <c r="I12" s="42">
        <v>37560.950541</v>
      </c>
      <c r="J12" s="42"/>
      <c r="K12" s="43">
        <v>10.417447177691685</v>
      </c>
    </row>
    <row r="13" spans="1:11" ht="19.5" customHeight="1">
      <c r="A13" s="838" t="s">
        <v>589</v>
      </c>
      <c r="B13" s="50">
        <v>322683.752</v>
      </c>
      <c r="C13" s="42">
        <v>331623.57472900004</v>
      </c>
      <c r="D13" s="42">
        <v>360558.108914</v>
      </c>
      <c r="E13" s="43">
        <v>398119.059455</v>
      </c>
      <c r="F13" s="42">
        <v>8939.822729000065</v>
      </c>
      <c r="G13" s="42"/>
      <c r="H13" s="4">
        <v>2.770459520688871</v>
      </c>
      <c r="I13" s="42">
        <v>37560.950541</v>
      </c>
      <c r="J13" s="42"/>
      <c r="K13" s="43">
        <v>10.417447177691685</v>
      </c>
    </row>
    <row r="14" spans="1:11" ht="19.5" customHeight="1">
      <c r="A14" s="50" t="s">
        <v>14</v>
      </c>
      <c r="B14" s="50">
        <v>70970.56507</v>
      </c>
      <c r="C14" s="42">
        <v>63125.42612000001</v>
      </c>
      <c r="D14" s="42">
        <v>78343.629501</v>
      </c>
      <c r="E14" s="43">
        <v>82098.61390000001</v>
      </c>
      <c r="F14" s="42">
        <v>-7845.138949999986</v>
      </c>
      <c r="G14" s="42"/>
      <c r="H14" s="4">
        <v>-11.054074238048035</v>
      </c>
      <c r="I14" s="42">
        <v>3754.984399000008</v>
      </c>
      <c r="J14" s="42"/>
      <c r="K14" s="43">
        <v>4.792967115407996</v>
      </c>
    </row>
    <row r="15" spans="1:11" ht="19.5" customHeight="1">
      <c r="A15" s="50" t="s">
        <v>15</v>
      </c>
      <c r="B15" s="50">
        <v>70970.56507</v>
      </c>
      <c r="C15" s="42">
        <v>72459.86146900001</v>
      </c>
      <c r="D15" s="42">
        <v>81466.165439</v>
      </c>
      <c r="E15" s="43">
        <v>82646.6239</v>
      </c>
      <c r="F15" s="42">
        <v>1489.2963990000135</v>
      </c>
      <c r="G15" s="42"/>
      <c r="H15" s="4">
        <v>2.09847053849872</v>
      </c>
      <c r="I15" s="42">
        <v>1180.458461000002</v>
      </c>
      <c r="J15" s="42"/>
      <c r="K15" s="43">
        <v>1.4490168459983577</v>
      </c>
    </row>
    <row r="16" spans="1:11" ht="19.5" customHeight="1">
      <c r="A16" s="50" t="s">
        <v>16</v>
      </c>
      <c r="B16" s="50">
        <v>0</v>
      </c>
      <c r="C16" s="42">
        <v>9334.435349</v>
      </c>
      <c r="D16" s="42">
        <v>3122.535938000001</v>
      </c>
      <c r="E16" s="43">
        <v>548.0099999999948</v>
      </c>
      <c r="F16" s="42">
        <v>9334.435349</v>
      </c>
      <c r="G16" s="42"/>
      <c r="H16" s="823"/>
      <c r="I16" s="54">
        <v>-2574.525938000006</v>
      </c>
      <c r="J16" s="54"/>
      <c r="K16" s="158">
        <v>-82.44984170299101</v>
      </c>
    </row>
    <row r="17" spans="1:11" ht="19.5" customHeight="1">
      <c r="A17" s="50" t="s">
        <v>17</v>
      </c>
      <c r="B17" s="50">
        <v>4560.876</v>
      </c>
      <c r="C17" s="42">
        <v>4428.255</v>
      </c>
      <c r="D17" s="42">
        <v>5114.8669</v>
      </c>
      <c r="E17" s="43">
        <v>5435.513</v>
      </c>
      <c r="F17" s="42">
        <v>-132.6210000000001</v>
      </c>
      <c r="G17" s="42"/>
      <c r="H17" s="4">
        <v>-2.9077966601152956</v>
      </c>
      <c r="I17" s="42">
        <v>320.64609999999993</v>
      </c>
      <c r="J17" s="42"/>
      <c r="K17" s="43">
        <v>6.268904084288096</v>
      </c>
    </row>
    <row r="18" spans="1:11" ht="19.5" customHeight="1">
      <c r="A18" s="50" t="s">
        <v>18</v>
      </c>
      <c r="B18" s="50">
        <v>3581.9285099999997</v>
      </c>
      <c r="C18" s="42">
        <v>4637.38451</v>
      </c>
      <c r="D18" s="42">
        <v>3622.2125</v>
      </c>
      <c r="E18" s="43">
        <v>7243.836555</v>
      </c>
      <c r="F18" s="42">
        <v>1055.4560000000001</v>
      </c>
      <c r="G18" s="42"/>
      <c r="H18" s="4">
        <v>29.466138060918478</v>
      </c>
      <c r="I18" s="42">
        <v>3621.6240549999998</v>
      </c>
      <c r="J18" s="42"/>
      <c r="K18" s="43">
        <v>99.98375454228595</v>
      </c>
    </row>
    <row r="19" spans="1:11" ht="19.5" customHeight="1">
      <c r="A19" s="50" t="s">
        <v>19</v>
      </c>
      <c r="B19" s="50">
        <v>1808.29151</v>
      </c>
      <c r="C19" s="42">
        <v>1737.24851</v>
      </c>
      <c r="D19" s="42">
        <v>1712.9665</v>
      </c>
      <c r="E19" s="43">
        <v>1834.201555</v>
      </c>
      <c r="F19" s="42">
        <v>-71.04300000000012</v>
      </c>
      <c r="G19" s="42"/>
      <c r="H19" s="4">
        <v>-3.928736025531642</v>
      </c>
      <c r="I19" s="42">
        <v>121.2350550000001</v>
      </c>
      <c r="J19" s="42"/>
      <c r="K19" s="43">
        <v>7.077491299450404</v>
      </c>
    </row>
    <row r="20" spans="1:11" ht="19.5" customHeight="1">
      <c r="A20" s="50" t="s">
        <v>20</v>
      </c>
      <c r="B20" s="50">
        <v>1773.637</v>
      </c>
      <c r="C20" s="42">
        <v>2900.136</v>
      </c>
      <c r="D20" s="42">
        <v>1909.246</v>
      </c>
      <c r="E20" s="43">
        <v>5409.635</v>
      </c>
      <c r="F20" s="42">
        <v>1126.499</v>
      </c>
      <c r="G20" s="42"/>
      <c r="H20" s="4">
        <v>63.51350360868656</v>
      </c>
      <c r="I20" s="42">
        <v>3500.389</v>
      </c>
      <c r="J20" s="42"/>
      <c r="K20" s="43">
        <v>183.33881542766096</v>
      </c>
    </row>
    <row r="21" spans="1:11" ht="19.5" customHeight="1">
      <c r="A21" s="50" t="s">
        <v>560</v>
      </c>
      <c r="B21" s="50">
        <v>243570.38242</v>
      </c>
      <c r="C21" s="42">
        <v>243408.709099</v>
      </c>
      <c r="D21" s="42">
        <v>273477.400013</v>
      </c>
      <c r="E21" s="43">
        <v>303341.09599999996</v>
      </c>
      <c r="F21" s="42">
        <v>-161.6733210000093</v>
      </c>
      <c r="G21" s="42"/>
      <c r="H21" s="4">
        <v>-0.06637642860913537</v>
      </c>
      <c r="I21" s="42">
        <v>29863.695986999955</v>
      </c>
      <c r="J21" s="42"/>
      <c r="K21" s="43">
        <v>10.919986801681</v>
      </c>
    </row>
    <row r="22" spans="1:11" ht="19.5" customHeight="1">
      <c r="A22" s="836" t="s">
        <v>587</v>
      </c>
      <c r="B22" s="50">
        <v>243570.38242</v>
      </c>
      <c r="C22" s="42">
        <v>259432.50909900002</v>
      </c>
      <c r="D22" s="42">
        <v>273477.400013</v>
      </c>
      <c r="E22" s="43">
        <v>303341.09599999996</v>
      </c>
      <c r="F22" s="42">
        <v>15862.126679000008</v>
      </c>
      <c r="G22" s="42"/>
      <c r="H22" s="4">
        <v>6.5123380443063015</v>
      </c>
      <c r="I22" s="42">
        <v>29863.695986999955</v>
      </c>
      <c r="J22" s="42"/>
      <c r="K22" s="43">
        <v>10.919986801681</v>
      </c>
    </row>
    <row r="23" spans="1:11" ht="19.5" customHeight="1">
      <c r="A23" s="51" t="s">
        <v>21</v>
      </c>
      <c r="B23" s="51">
        <v>115298.90310414064</v>
      </c>
      <c r="C23" s="2">
        <v>97066.60567636004</v>
      </c>
      <c r="D23" s="2">
        <v>97126.63210642918</v>
      </c>
      <c r="E23" s="44">
        <v>97082.70078594358</v>
      </c>
      <c r="F23" s="2">
        <v>-15137.327427780607</v>
      </c>
      <c r="G23" s="2" t="s">
        <v>859</v>
      </c>
      <c r="H23" s="5">
        <v>-13.128769676245941</v>
      </c>
      <c r="I23" s="2">
        <v>-89.98132048560073</v>
      </c>
      <c r="J23" s="2" t="s">
        <v>860</v>
      </c>
      <c r="K23" s="44">
        <v>-0.09264330342166216</v>
      </c>
    </row>
    <row r="24" spans="1:11" ht="19.5" customHeight="1">
      <c r="A24" s="837" t="s">
        <v>588</v>
      </c>
      <c r="B24" s="50">
        <v>115298.90310414064</v>
      </c>
      <c r="C24" s="42">
        <v>113090.40567636004</v>
      </c>
      <c r="D24" s="42">
        <v>97126.63210642918</v>
      </c>
      <c r="E24" s="43">
        <v>97082.70078594358</v>
      </c>
      <c r="F24" s="42">
        <v>886.4725722193966</v>
      </c>
      <c r="G24" s="42" t="s">
        <v>859</v>
      </c>
      <c r="H24" s="4">
        <v>0.7688473596480915</v>
      </c>
      <c r="I24" s="42">
        <v>-89.98132048560073</v>
      </c>
      <c r="J24" s="42" t="s">
        <v>860</v>
      </c>
      <c r="K24" s="43">
        <v>-0.09264330342166216</v>
      </c>
    </row>
    <row r="25" spans="1:11" ht="19.5" customHeight="1">
      <c r="A25" s="466" t="s">
        <v>22</v>
      </c>
      <c r="B25" s="466">
        <v>346824.0186299999</v>
      </c>
      <c r="C25" s="102">
        <v>360658.72461499996</v>
      </c>
      <c r="D25" s="102">
        <v>395320.549273</v>
      </c>
      <c r="E25" s="142">
        <v>432995.592221</v>
      </c>
      <c r="F25" s="102">
        <v>13834.705985000066</v>
      </c>
      <c r="G25" s="102"/>
      <c r="H25" s="3">
        <v>3.988969979544369</v>
      </c>
      <c r="I25" s="102">
        <v>37675.04294800002</v>
      </c>
      <c r="J25" s="102"/>
      <c r="K25" s="142">
        <v>9.530251593873617</v>
      </c>
    </row>
    <row r="26" spans="1:11" ht="19.5" customHeight="1">
      <c r="A26" s="50" t="s">
        <v>23</v>
      </c>
      <c r="B26" s="50">
        <v>113060.69662999992</v>
      </c>
      <c r="C26" s="42">
        <v>116162.31261500002</v>
      </c>
      <c r="D26" s="42">
        <v>126690.31727299998</v>
      </c>
      <c r="E26" s="43">
        <v>132819.56522099994</v>
      </c>
      <c r="F26" s="42">
        <v>3101.6159850000986</v>
      </c>
      <c r="G26" s="42"/>
      <c r="H26" s="4">
        <v>2.743319365128611</v>
      </c>
      <c r="I26" s="42">
        <v>6129.24794799996</v>
      </c>
      <c r="J26" s="42"/>
      <c r="K26" s="43">
        <v>4.837976634624954</v>
      </c>
    </row>
    <row r="27" spans="1:11" ht="19.5" customHeight="1">
      <c r="A27" s="50" t="s">
        <v>24</v>
      </c>
      <c r="B27" s="50">
        <v>77780.428465</v>
      </c>
      <c r="C27" s="42">
        <v>79015.530327</v>
      </c>
      <c r="D27" s="42">
        <v>83515.844045</v>
      </c>
      <c r="E27" s="43">
        <v>88464.5566</v>
      </c>
      <c r="F27" s="42">
        <v>1235.101861999996</v>
      </c>
      <c r="G27" s="42"/>
      <c r="H27" s="4">
        <v>1.5879339910756247</v>
      </c>
      <c r="I27" s="42">
        <v>4948.712554999991</v>
      </c>
      <c r="J27" s="42"/>
      <c r="K27" s="43">
        <v>5.925477508595286</v>
      </c>
    </row>
    <row r="28" spans="1:11" ht="19.5" customHeight="1">
      <c r="A28" s="50" t="s">
        <v>25</v>
      </c>
      <c r="B28" s="50">
        <v>35280.344664000004</v>
      </c>
      <c r="C28" s="42">
        <v>37146.827947</v>
      </c>
      <c r="D28" s="42">
        <v>43174.341366</v>
      </c>
      <c r="E28" s="43">
        <v>44355.001</v>
      </c>
      <c r="F28" s="42">
        <v>1866.4832829999941</v>
      </c>
      <c r="G28" s="42"/>
      <c r="H28" s="4">
        <v>5.290433811732429</v>
      </c>
      <c r="I28" s="42">
        <v>1180.659633999996</v>
      </c>
      <c r="J28" s="42"/>
      <c r="K28" s="43">
        <v>2.7346326467177358</v>
      </c>
    </row>
    <row r="29" spans="1:11" ht="19.5" customHeight="1">
      <c r="A29" s="51" t="s">
        <v>26</v>
      </c>
      <c r="B29" s="51">
        <v>233763.322</v>
      </c>
      <c r="C29" s="2">
        <v>244496.41199999998</v>
      </c>
      <c r="D29" s="2">
        <v>268630.232</v>
      </c>
      <c r="E29" s="44">
        <v>300176.027</v>
      </c>
      <c r="F29" s="2">
        <v>10733.09</v>
      </c>
      <c r="G29" s="2"/>
      <c r="H29" s="5">
        <v>4.591434579287848</v>
      </c>
      <c r="I29" s="2">
        <v>31545.794999999984</v>
      </c>
      <c r="J29" s="2"/>
      <c r="K29" s="44">
        <v>11.743203572113202</v>
      </c>
    </row>
    <row r="30" spans="1:11" ht="19.5" customHeight="1" thickBot="1">
      <c r="A30" s="57" t="s">
        <v>27</v>
      </c>
      <c r="B30" s="57">
        <v>371912.15662999987</v>
      </c>
      <c r="C30" s="55">
        <v>387345.809615</v>
      </c>
      <c r="D30" s="55">
        <v>423567.77327299997</v>
      </c>
      <c r="E30" s="56">
        <v>461035.677221</v>
      </c>
      <c r="F30" s="55">
        <v>15433.65298500011</v>
      </c>
      <c r="G30" s="55"/>
      <c r="H30" s="129">
        <v>4.149811376118693</v>
      </c>
      <c r="I30" s="55">
        <v>37467.90394800005</v>
      </c>
      <c r="J30" s="55"/>
      <c r="K30" s="56">
        <v>8.845787218058975</v>
      </c>
    </row>
    <row r="31" spans="1:11" ht="19.5" customHeight="1">
      <c r="A31" s="467"/>
      <c r="B31" s="467">
        <v>-0.07649900007527322</v>
      </c>
      <c r="C31" s="469">
        <v>-0.04565900008310564</v>
      </c>
      <c r="D31" s="469">
        <v>0.131861999980174</v>
      </c>
      <c r="E31" s="470">
        <v>0.0076209999970160425</v>
      </c>
      <c r="F31" s="467">
        <v>0.03084000007947907</v>
      </c>
      <c r="G31" s="469"/>
      <c r="H31" s="468"/>
      <c r="I31" s="471">
        <v>-0.12424099995405413</v>
      </c>
      <c r="J31" s="469"/>
      <c r="K31" s="470"/>
    </row>
    <row r="32" spans="1:11" ht="19.5" customHeight="1">
      <c r="A32" s="50" t="s">
        <v>28</v>
      </c>
      <c r="B32" s="50">
        <v>110898.063129</v>
      </c>
      <c r="C32" s="42">
        <v>109555.821135</v>
      </c>
      <c r="D32" s="42">
        <v>119342.43801</v>
      </c>
      <c r="E32" s="43">
        <v>121843.89259999999</v>
      </c>
      <c r="F32" s="50">
        <v>-1342.2419939999963</v>
      </c>
      <c r="G32" s="42"/>
      <c r="H32" s="4">
        <v>-1.2103385362453623</v>
      </c>
      <c r="I32" s="472">
        <v>2501.454589999994</v>
      </c>
      <c r="J32" s="42"/>
      <c r="K32" s="43">
        <v>2.096031078056568</v>
      </c>
    </row>
    <row r="33" spans="1:11" ht="19.5" customHeight="1">
      <c r="A33" s="50" t="s">
        <v>558</v>
      </c>
      <c r="B33" s="50">
        <v>1.0195010935266224</v>
      </c>
      <c r="C33" s="42">
        <v>1.0603025143854217</v>
      </c>
      <c r="D33" s="42">
        <v>1.0615697096986094</v>
      </c>
      <c r="E33" s="43">
        <v>1.0900797929776576</v>
      </c>
      <c r="F33" s="50">
        <v>0.04080142085879923</v>
      </c>
      <c r="G33" s="42"/>
      <c r="H33" s="4">
        <v>4.002096821461994</v>
      </c>
      <c r="I33" s="472">
        <v>0.028510083279048137</v>
      </c>
      <c r="J33" s="42"/>
      <c r="K33" s="43">
        <v>2.685653426108253</v>
      </c>
    </row>
    <row r="34" spans="1:11" ht="19.5" customHeight="1" thickBot="1">
      <c r="A34" s="53" t="s">
        <v>559</v>
      </c>
      <c r="B34" s="53">
        <v>3.127412768485989</v>
      </c>
      <c r="C34" s="46">
        <v>3.292008775787265</v>
      </c>
      <c r="D34" s="46">
        <v>3.312489302756452</v>
      </c>
      <c r="E34" s="48">
        <v>3.5536913913484085</v>
      </c>
      <c r="F34" s="53">
        <v>0.164596007301276</v>
      </c>
      <c r="G34" s="46"/>
      <c r="H34" s="47">
        <v>5.263008738720425</v>
      </c>
      <c r="I34" s="473">
        <v>0.24120208859195635</v>
      </c>
      <c r="J34" s="46"/>
      <c r="K34" s="48">
        <v>7.281596000664595</v>
      </c>
    </row>
    <row r="35" ht="19.5" customHeight="1">
      <c r="A35" s="1026" t="s">
        <v>861</v>
      </c>
    </row>
    <row r="36" ht="19.5" customHeight="1">
      <c r="A36" s="1026" t="s">
        <v>862</v>
      </c>
    </row>
    <row r="37" spans="1:12" ht="28.5" customHeight="1">
      <c r="A37" s="1146" t="s">
        <v>863</v>
      </c>
      <c r="B37" s="1146"/>
      <c r="C37" s="1146"/>
      <c r="D37" s="1146"/>
      <c r="E37" s="1146"/>
      <c r="F37" s="1146"/>
      <c r="G37" s="1146"/>
      <c r="H37" s="1146"/>
      <c r="I37" s="1146"/>
      <c r="J37" s="1146"/>
      <c r="K37" s="1146"/>
      <c r="L37" s="835"/>
    </row>
    <row r="38" ht="19.5" customHeight="1">
      <c r="A38" s="1" t="s">
        <v>474</v>
      </c>
    </row>
    <row r="39" ht="12.75">
      <c r="A39" s="1026"/>
    </row>
    <row r="40" ht="12.75">
      <c r="A40" s="1026"/>
    </row>
    <row r="41" ht="12.75">
      <c r="A41" s="1027"/>
    </row>
    <row r="42" ht="12.75">
      <c r="A42" s="835"/>
    </row>
    <row r="43" ht="12.75">
      <c r="A43" s="1028"/>
    </row>
  </sheetData>
  <mergeCells count="5">
    <mergeCell ref="A37:K37"/>
    <mergeCell ref="A1:K1"/>
    <mergeCell ref="A2:K2"/>
    <mergeCell ref="I5:K5"/>
    <mergeCell ref="F5:H5"/>
  </mergeCells>
  <printOptions/>
  <pageMargins left="0.38" right="0.22" top="1" bottom="1" header="0.5" footer="0.5"/>
  <pageSetup fitToHeight="1" fitToWidth="1" horizontalDpi="300" verticalDpi="300" orientation="portrait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G27" sqref="G27"/>
    </sheetView>
  </sheetViews>
  <sheetFormatPr defaultColWidth="9.140625" defaultRowHeight="12.75"/>
  <cols>
    <col min="1" max="1" width="3.28125" style="464" customWidth="1"/>
    <col min="2" max="2" width="28.8515625" style="464" customWidth="1"/>
    <col min="3" max="3" width="10.140625" style="464" customWidth="1"/>
    <col min="4" max="4" width="9.57421875" style="464" customWidth="1"/>
    <col min="5" max="5" width="9.57421875" style="687" customWidth="1"/>
    <col min="6" max="6" width="7.140625" style="464" customWidth="1"/>
    <col min="7" max="7" width="7.00390625" style="464" customWidth="1"/>
    <col min="8" max="8" width="7.140625" style="464" customWidth="1"/>
    <col min="9" max="16384" width="9.140625" style="18" customWidth="1"/>
  </cols>
  <sheetData>
    <row r="1" ht="12.75">
      <c r="C1" s="107" t="s">
        <v>470</v>
      </c>
    </row>
    <row r="2" spans="1:8" ht="15.75">
      <c r="A2" s="1283" t="s">
        <v>716</v>
      </c>
      <c r="B2" s="1283"/>
      <c r="C2" s="1283"/>
      <c r="D2" s="1283"/>
      <c r="E2" s="1283"/>
      <c r="F2" s="1283"/>
      <c r="G2" s="1283"/>
      <c r="H2" s="1283"/>
    </row>
    <row r="4" spans="1:8" ht="13.5" thickBot="1">
      <c r="A4" s="1284" t="s">
        <v>29</v>
      </c>
      <c r="B4" s="1284"/>
      <c r="C4" s="1284"/>
      <c r="D4" s="1284"/>
      <c r="E4" s="1284"/>
      <c r="F4" s="1284"/>
      <c r="G4" s="1284"/>
      <c r="H4" s="1284"/>
    </row>
    <row r="5" spans="1:8" ht="12.75">
      <c r="A5" s="906"/>
      <c r="B5" s="907"/>
      <c r="C5" s="1288" t="str">
        <f>'X-IND'!C5:E5</f>
        <v>First Five Months</v>
      </c>
      <c r="D5" s="1289"/>
      <c r="E5" s="1290"/>
      <c r="F5" s="1291" t="s">
        <v>361</v>
      </c>
      <c r="G5" s="1291"/>
      <c r="H5" s="1292"/>
    </row>
    <row r="6" spans="1:8" ht="12.75">
      <c r="A6" s="908"/>
      <c r="B6" s="909"/>
      <c r="C6" s="910" t="s">
        <v>2</v>
      </c>
      <c r="D6" s="911" t="s">
        <v>104</v>
      </c>
      <c r="E6" s="912" t="s">
        <v>529</v>
      </c>
      <c r="F6" s="913" t="s">
        <v>2</v>
      </c>
      <c r="G6" s="911" t="s">
        <v>3</v>
      </c>
      <c r="H6" s="914" t="s">
        <v>473</v>
      </c>
    </row>
    <row r="7" spans="1:8" ht="12.75">
      <c r="A7" s="915"/>
      <c r="B7" s="916" t="s">
        <v>661</v>
      </c>
      <c r="C7" s="917">
        <v>6493.3</v>
      </c>
      <c r="D7" s="918">
        <v>6052.2</v>
      </c>
      <c r="E7" s="919">
        <v>4592.7</v>
      </c>
      <c r="F7" s="1077">
        <v>-4.380927136714405</v>
      </c>
      <c r="G7" s="1078">
        <v>-6.793156022361501</v>
      </c>
      <c r="H7" s="1079">
        <v>-24.115197779319914</v>
      </c>
    </row>
    <row r="8" spans="1:8" ht="12.75">
      <c r="A8" s="921">
        <v>1</v>
      </c>
      <c r="B8" s="922" t="s">
        <v>717</v>
      </c>
      <c r="C8" s="923">
        <v>212.4</v>
      </c>
      <c r="D8" s="924">
        <v>97.2</v>
      </c>
      <c r="E8" s="925">
        <v>57.6</v>
      </c>
      <c r="F8" s="757">
        <v>-33.500313087038194</v>
      </c>
      <c r="G8" s="944">
        <v>-54.23728813559322</v>
      </c>
      <c r="H8" s="1080">
        <v>-40.74074074074075</v>
      </c>
    </row>
    <row r="9" spans="1:8" ht="12.75">
      <c r="A9" s="921">
        <v>2</v>
      </c>
      <c r="B9" s="922" t="s">
        <v>680</v>
      </c>
      <c r="C9" s="923">
        <v>10.5</v>
      </c>
      <c r="D9" s="924">
        <v>10</v>
      </c>
      <c r="E9" s="925">
        <v>36.6</v>
      </c>
      <c r="F9" s="757">
        <v>-46.15384615384615</v>
      </c>
      <c r="G9" s="944">
        <v>-4.761904761904773</v>
      </c>
      <c r="H9" s="1080">
        <v>266</v>
      </c>
    </row>
    <row r="10" spans="1:8" ht="12.75">
      <c r="A10" s="921">
        <v>3</v>
      </c>
      <c r="B10" s="922" t="s">
        <v>718</v>
      </c>
      <c r="C10" s="923">
        <v>83</v>
      </c>
      <c r="D10" s="924">
        <v>133.8</v>
      </c>
      <c r="E10" s="925">
        <v>23.4</v>
      </c>
      <c r="F10" s="757">
        <v>-22.86245353159852</v>
      </c>
      <c r="G10" s="944">
        <v>61.20481927710847</v>
      </c>
      <c r="H10" s="1080">
        <v>-82.51121076233184</v>
      </c>
    </row>
    <row r="11" spans="1:8" ht="12.75">
      <c r="A11" s="921">
        <v>4</v>
      </c>
      <c r="B11" s="922" t="s">
        <v>719</v>
      </c>
      <c r="C11" s="923">
        <v>5.7</v>
      </c>
      <c r="D11" s="924">
        <v>2.6</v>
      </c>
      <c r="E11" s="925">
        <v>0</v>
      </c>
      <c r="F11" s="757" t="s">
        <v>301</v>
      </c>
      <c r="G11" s="944">
        <v>-54.385964912280706</v>
      </c>
      <c r="H11" s="1080">
        <v>-100</v>
      </c>
    </row>
    <row r="12" spans="1:8" ht="12.75">
      <c r="A12" s="921">
        <v>5</v>
      </c>
      <c r="B12" s="922" t="s">
        <v>692</v>
      </c>
      <c r="C12" s="923">
        <v>623.1</v>
      </c>
      <c r="D12" s="924">
        <v>534.3</v>
      </c>
      <c r="E12" s="925">
        <v>102.4</v>
      </c>
      <c r="F12" s="757">
        <v>12.900887842000344</v>
      </c>
      <c r="G12" s="944">
        <v>-14.251324025036098</v>
      </c>
      <c r="H12" s="1080">
        <v>-80.8347370391166</v>
      </c>
    </row>
    <row r="13" spans="1:8" ht="12.75">
      <c r="A13" s="921">
        <v>6</v>
      </c>
      <c r="B13" s="922" t="s">
        <v>120</v>
      </c>
      <c r="C13" s="923">
        <v>154.9</v>
      </c>
      <c r="D13" s="924">
        <v>249.8</v>
      </c>
      <c r="E13" s="925">
        <v>281.5</v>
      </c>
      <c r="F13" s="757">
        <v>171.75438596491233</v>
      </c>
      <c r="G13" s="944">
        <v>61.2653324725629</v>
      </c>
      <c r="H13" s="1080">
        <v>12.690152121697366</v>
      </c>
    </row>
    <row r="14" spans="1:8" ht="12.75">
      <c r="A14" s="921">
        <v>7</v>
      </c>
      <c r="B14" s="922" t="s">
        <v>720</v>
      </c>
      <c r="C14" s="923">
        <v>2531.8</v>
      </c>
      <c r="D14" s="924">
        <v>2259</v>
      </c>
      <c r="E14" s="925">
        <v>1913.9</v>
      </c>
      <c r="F14" s="757">
        <v>-9.54626652375849</v>
      </c>
      <c r="G14" s="944">
        <v>-10.774942728493556</v>
      </c>
      <c r="H14" s="1080">
        <v>-15.276671093404161</v>
      </c>
    </row>
    <row r="15" spans="1:8" ht="12.75">
      <c r="A15" s="921">
        <v>8</v>
      </c>
      <c r="B15" s="922" t="s">
        <v>721</v>
      </c>
      <c r="C15" s="923">
        <v>5.3</v>
      </c>
      <c r="D15" s="924">
        <v>16.5</v>
      </c>
      <c r="E15" s="925">
        <v>13.4</v>
      </c>
      <c r="F15" s="757">
        <v>-61.594202898550726</v>
      </c>
      <c r="G15" s="944">
        <v>211.32075471698113</v>
      </c>
      <c r="H15" s="1080">
        <v>-18.787878787878782</v>
      </c>
    </row>
    <row r="16" spans="1:8" ht="12.75">
      <c r="A16" s="921">
        <v>9</v>
      </c>
      <c r="B16" s="922" t="s">
        <v>722</v>
      </c>
      <c r="C16" s="923">
        <v>165.1</v>
      </c>
      <c r="D16" s="924">
        <v>120.8</v>
      </c>
      <c r="E16" s="925">
        <v>79.2</v>
      </c>
      <c r="F16" s="757">
        <v>14.573213046495482</v>
      </c>
      <c r="G16" s="944">
        <v>-26.83222289521501</v>
      </c>
      <c r="H16" s="1080">
        <v>-34.43708609271525</v>
      </c>
    </row>
    <row r="17" spans="1:8" ht="12.75">
      <c r="A17" s="921">
        <v>10</v>
      </c>
      <c r="B17" s="922" t="s">
        <v>723</v>
      </c>
      <c r="C17" s="923">
        <v>122.8</v>
      </c>
      <c r="D17" s="924">
        <v>118</v>
      </c>
      <c r="E17" s="925">
        <v>48</v>
      </c>
      <c r="F17" s="757">
        <v>2.5041736227044993</v>
      </c>
      <c r="G17" s="944">
        <v>-3.9087947882736245</v>
      </c>
      <c r="H17" s="1080">
        <v>-59.32203389830508</v>
      </c>
    </row>
    <row r="18" spans="1:8" ht="12.75">
      <c r="A18" s="921">
        <v>11</v>
      </c>
      <c r="B18" s="922" t="s">
        <v>724</v>
      </c>
      <c r="C18" s="923">
        <v>42.5</v>
      </c>
      <c r="D18" s="924">
        <v>69</v>
      </c>
      <c r="E18" s="925">
        <v>134.3</v>
      </c>
      <c r="F18" s="757">
        <v>13.031914893617014</v>
      </c>
      <c r="G18" s="944">
        <v>62.35294117647058</v>
      </c>
      <c r="H18" s="1080">
        <v>94.63768115942031</v>
      </c>
    </row>
    <row r="19" spans="1:8" ht="12.75">
      <c r="A19" s="921">
        <v>12</v>
      </c>
      <c r="B19" s="922" t="s">
        <v>725</v>
      </c>
      <c r="C19" s="923">
        <v>2536.2</v>
      </c>
      <c r="D19" s="924">
        <v>2441.2</v>
      </c>
      <c r="E19" s="925">
        <v>1902.4</v>
      </c>
      <c r="F19" s="757">
        <v>-3.2390980885887615</v>
      </c>
      <c r="G19" s="944">
        <v>-3.7457613752858663</v>
      </c>
      <c r="H19" s="1080">
        <v>-22.071112567589722</v>
      </c>
    </row>
    <row r="20" spans="1:8" ht="12.75" hidden="1">
      <c r="A20" s="915"/>
      <c r="B20" s="927"/>
      <c r="C20" s="923">
        <v>0</v>
      </c>
      <c r="D20" s="924">
        <v>0</v>
      </c>
      <c r="E20" s="925">
        <v>0</v>
      </c>
      <c r="F20" s="757"/>
      <c r="G20" s="944"/>
      <c r="H20" s="1080"/>
    </row>
    <row r="21" spans="1:8" ht="12.75">
      <c r="A21" s="915"/>
      <c r="B21" s="928" t="s">
        <v>712</v>
      </c>
      <c r="C21" s="929">
        <v>1750.5</v>
      </c>
      <c r="D21" s="930">
        <v>2090.6</v>
      </c>
      <c r="E21" s="931">
        <v>3433.7</v>
      </c>
      <c r="F21" s="1081">
        <v>-22.83787357841844</v>
      </c>
      <c r="G21" s="1082">
        <v>19.428734647243644</v>
      </c>
      <c r="H21" s="1083">
        <v>64.2447144360471</v>
      </c>
    </row>
    <row r="22" spans="1:8" ht="12.75" hidden="1">
      <c r="A22" s="915"/>
      <c r="B22" s="927"/>
      <c r="C22" s="929"/>
      <c r="D22" s="930"/>
      <c r="E22" s="932"/>
      <c r="F22" s="1081"/>
      <c r="G22" s="1082"/>
      <c r="H22" s="1083"/>
    </row>
    <row r="23" spans="1:8" ht="13.5" thickBot="1">
      <c r="A23" s="933"/>
      <c r="B23" s="934" t="s">
        <v>726</v>
      </c>
      <c r="C23" s="935">
        <v>8243.8</v>
      </c>
      <c r="D23" s="936">
        <v>8142.8</v>
      </c>
      <c r="E23" s="937">
        <v>8026.4</v>
      </c>
      <c r="F23" s="1084">
        <v>-9.00280371768551</v>
      </c>
      <c r="G23" s="1085">
        <v>-1.2251631529149165</v>
      </c>
      <c r="H23" s="1086">
        <v>-1.4294837156751896</v>
      </c>
    </row>
    <row r="24" spans="1:8" ht="12.75">
      <c r="A24" s="938"/>
      <c r="C24" s="939"/>
      <c r="D24" s="939"/>
      <c r="E24" s="940"/>
      <c r="F24" s="939"/>
      <c r="G24" s="939"/>
      <c r="H24" s="939"/>
    </row>
    <row r="25" spans="1:8" ht="12.75">
      <c r="A25" s="941" t="s">
        <v>714</v>
      </c>
      <c r="C25" s="939"/>
      <c r="D25" s="939"/>
      <c r="E25" s="940"/>
      <c r="F25" s="939"/>
      <c r="G25" s="939"/>
      <c r="H25" s="939"/>
    </row>
    <row r="26" spans="3:8" ht="12.75">
      <c r="C26" s="939"/>
      <c r="D26" s="939"/>
      <c r="E26" s="940"/>
      <c r="F26" s="939"/>
      <c r="G26" s="939"/>
      <c r="H26" s="939"/>
    </row>
    <row r="27" spans="3:8" ht="12.75">
      <c r="C27" s="939"/>
      <c r="D27" s="939"/>
      <c r="E27" s="940"/>
      <c r="F27" s="939"/>
      <c r="G27" s="939"/>
      <c r="H27" s="939"/>
    </row>
    <row r="28" spans="3:8" ht="12.75">
      <c r="C28" s="939"/>
      <c r="D28" s="939"/>
      <c r="E28" s="940"/>
      <c r="F28" s="939"/>
      <c r="G28" s="939"/>
      <c r="H28" s="939"/>
    </row>
    <row r="29" spans="3:8" ht="12.75">
      <c r="C29" s="939"/>
      <c r="D29" s="939"/>
      <c r="E29" s="940"/>
      <c r="F29" s="939"/>
      <c r="G29" s="939"/>
      <c r="H29" s="939"/>
    </row>
    <row r="30" spans="3:8" ht="12.75">
      <c r="C30" s="939"/>
      <c r="D30" s="939"/>
      <c r="E30" s="940"/>
      <c r="F30" s="939"/>
      <c r="G30" s="939"/>
      <c r="H30" s="939"/>
    </row>
    <row r="31" spans="3:8" ht="12.75">
      <c r="C31" s="939"/>
      <c r="D31" s="939"/>
      <c r="E31" s="940"/>
      <c r="F31" s="939"/>
      <c r="G31" s="939"/>
      <c r="H31" s="939"/>
    </row>
    <row r="32" spans="3:8" ht="12.75">
      <c r="C32" s="939"/>
      <c r="D32" s="939"/>
      <c r="E32" s="940"/>
      <c r="F32" s="939"/>
      <c r="G32" s="939"/>
      <c r="H32" s="939"/>
    </row>
    <row r="33" spans="3:8" ht="12.75">
      <c r="C33" s="939"/>
      <c r="D33" s="939"/>
      <c r="E33" s="940"/>
      <c r="F33" s="939"/>
      <c r="G33" s="939"/>
      <c r="H33" s="939"/>
    </row>
    <row r="34" spans="3:8" ht="12.75">
      <c r="C34" s="939"/>
      <c r="D34" s="939"/>
      <c r="E34" s="940"/>
      <c r="F34" s="939"/>
      <c r="G34" s="939"/>
      <c r="H34" s="939"/>
    </row>
    <row r="35" spans="3:8" ht="12.75">
      <c r="C35" s="939"/>
      <c r="D35" s="939"/>
      <c r="E35" s="940"/>
      <c r="F35" s="939"/>
      <c r="G35" s="939"/>
      <c r="H35" s="939"/>
    </row>
    <row r="36" spans="3:8" ht="12.75">
      <c r="C36" s="939"/>
      <c r="D36" s="939"/>
      <c r="E36" s="940"/>
      <c r="F36" s="939"/>
      <c r="G36" s="939"/>
      <c r="H36" s="939"/>
    </row>
    <row r="37" spans="3:8" ht="12.75">
      <c r="C37" s="939"/>
      <c r="D37" s="939"/>
      <c r="E37" s="940"/>
      <c r="F37" s="939"/>
      <c r="G37" s="939"/>
      <c r="H37" s="939"/>
    </row>
    <row r="38" spans="3:8" ht="12.75">
      <c r="C38" s="939"/>
      <c r="D38" s="939"/>
      <c r="E38" s="940"/>
      <c r="F38" s="939"/>
      <c r="G38" s="939"/>
      <c r="H38" s="939"/>
    </row>
    <row r="39" spans="3:8" ht="12.75">
      <c r="C39" s="939"/>
      <c r="D39" s="939"/>
      <c r="E39" s="940"/>
      <c r="F39" s="939"/>
      <c r="G39" s="939"/>
      <c r="H39" s="939"/>
    </row>
    <row r="40" spans="3:8" ht="12.75">
      <c r="C40" s="939"/>
      <c r="D40" s="939"/>
      <c r="E40" s="940"/>
      <c r="F40" s="939"/>
      <c r="G40" s="939"/>
      <c r="H40" s="939"/>
    </row>
    <row r="41" spans="3:8" ht="12.75">
      <c r="C41" s="939"/>
      <c r="D41" s="939"/>
      <c r="E41" s="940"/>
      <c r="F41" s="939"/>
      <c r="G41" s="939"/>
      <c r="H41" s="939"/>
    </row>
    <row r="42" spans="3:8" ht="12.75">
      <c r="C42" s="939"/>
      <c r="D42" s="939"/>
      <c r="E42" s="940"/>
      <c r="F42" s="939"/>
      <c r="G42" s="939"/>
      <c r="H42" s="939"/>
    </row>
    <row r="43" spans="3:8" ht="12.75">
      <c r="C43" s="939"/>
      <c r="D43" s="939"/>
      <c r="E43" s="940"/>
      <c r="F43" s="939"/>
      <c r="G43" s="939"/>
      <c r="H43" s="939"/>
    </row>
    <row r="44" spans="3:8" ht="12.75">
      <c r="C44" s="939"/>
      <c r="D44" s="939"/>
      <c r="E44" s="940"/>
      <c r="F44" s="939"/>
      <c r="G44" s="939"/>
      <c r="H44" s="939"/>
    </row>
    <row r="45" spans="3:8" ht="12.75">
      <c r="C45" s="939"/>
      <c r="D45" s="939"/>
      <c r="E45" s="940"/>
      <c r="F45" s="939"/>
      <c r="G45" s="939"/>
      <c r="H45" s="939"/>
    </row>
    <row r="46" spans="3:8" ht="12.75">
      <c r="C46" s="939"/>
      <c r="D46" s="939"/>
      <c r="E46" s="940"/>
      <c r="F46" s="939"/>
      <c r="G46" s="939"/>
      <c r="H46" s="939"/>
    </row>
    <row r="47" spans="3:8" ht="12.75">
      <c r="C47" s="939"/>
      <c r="D47" s="939"/>
      <c r="E47" s="940"/>
      <c r="F47" s="939"/>
      <c r="G47" s="939"/>
      <c r="H47" s="939"/>
    </row>
    <row r="48" spans="3:8" ht="12.75">
      <c r="C48" s="939"/>
      <c r="D48" s="939"/>
      <c r="E48" s="940"/>
      <c r="F48" s="939"/>
      <c r="G48" s="939"/>
      <c r="H48" s="939"/>
    </row>
    <row r="49" spans="3:8" ht="12.75">
      <c r="C49" s="939"/>
      <c r="D49" s="939"/>
      <c r="E49" s="940"/>
      <c r="F49" s="939"/>
      <c r="G49" s="939"/>
      <c r="H49" s="939"/>
    </row>
    <row r="50" spans="3:8" ht="12.75">
      <c r="C50" s="939"/>
      <c r="D50" s="939"/>
      <c r="E50" s="940"/>
      <c r="F50" s="939"/>
      <c r="G50" s="939"/>
      <c r="H50" s="939"/>
    </row>
    <row r="51" spans="3:8" ht="12.75">
      <c r="C51" s="939"/>
      <c r="D51" s="939"/>
      <c r="E51" s="940"/>
      <c r="F51" s="939"/>
      <c r="G51" s="939"/>
      <c r="H51" s="939"/>
    </row>
    <row r="52" spans="3:8" ht="12.75">
      <c r="C52" s="939"/>
      <c r="D52" s="939"/>
      <c r="E52" s="940"/>
      <c r="F52" s="939"/>
      <c r="G52" s="939"/>
      <c r="H52" s="939"/>
    </row>
    <row r="53" spans="3:8" ht="12.75">
      <c r="C53" s="939"/>
      <c r="D53" s="939"/>
      <c r="E53" s="940"/>
      <c r="F53" s="939"/>
      <c r="G53" s="939"/>
      <c r="H53" s="939"/>
    </row>
    <row r="54" spans="3:8" ht="12.75">
      <c r="C54" s="939"/>
      <c r="D54" s="939"/>
      <c r="E54" s="940"/>
      <c r="F54" s="939"/>
      <c r="G54" s="939"/>
      <c r="H54" s="939"/>
    </row>
    <row r="55" spans="3:8" ht="12.75">
      <c r="C55" s="939"/>
      <c r="D55" s="939"/>
      <c r="E55" s="940"/>
      <c r="F55" s="939"/>
      <c r="G55" s="939"/>
      <c r="H55" s="939"/>
    </row>
    <row r="56" spans="3:8" ht="12.75">
      <c r="C56" s="939"/>
      <c r="D56" s="939"/>
      <c r="E56" s="940"/>
      <c r="F56" s="939"/>
      <c r="G56" s="939"/>
      <c r="H56" s="939"/>
    </row>
    <row r="57" spans="3:8" ht="12.75">
      <c r="C57" s="939"/>
      <c r="D57" s="939"/>
      <c r="E57" s="940"/>
      <c r="F57" s="939"/>
      <c r="G57" s="939"/>
      <c r="H57" s="939"/>
    </row>
    <row r="58" spans="3:8" ht="12.75">
      <c r="C58" s="939"/>
      <c r="D58" s="939"/>
      <c r="E58" s="940"/>
      <c r="F58" s="939"/>
      <c r="G58" s="939"/>
      <c r="H58" s="939"/>
    </row>
    <row r="59" spans="3:8" ht="12.75">
      <c r="C59" s="939"/>
      <c r="D59" s="939"/>
      <c r="E59" s="940"/>
      <c r="F59" s="939"/>
      <c r="G59" s="939"/>
      <c r="H59" s="939"/>
    </row>
    <row r="60" spans="3:8" ht="12.75">
      <c r="C60" s="939"/>
      <c r="D60" s="939"/>
      <c r="E60" s="940"/>
      <c r="F60" s="939"/>
      <c r="G60" s="939"/>
      <c r="H60" s="939"/>
    </row>
  </sheetData>
  <mergeCells count="4">
    <mergeCell ref="A2:H2"/>
    <mergeCell ref="A4:H4"/>
    <mergeCell ref="C5:E5"/>
    <mergeCell ref="F5:H5"/>
  </mergeCells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workbookViewId="0" topLeftCell="A1">
      <selection activeCell="J9" sqref="J9"/>
    </sheetView>
  </sheetViews>
  <sheetFormatPr defaultColWidth="9.140625" defaultRowHeight="12.75"/>
  <cols>
    <col min="1" max="1" width="3.140625" style="942" customWidth="1"/>
    <col min="2" max="2" width="21.28125" style="464" customWidth="1"/>
    <col min="3" max="3" width="9.7109375" style="464" customWidth="1"/>
    <col min="4" max="4" width="9.140625" style="464" customWidth="1"/>
    <col min="5" max="5" width="9.140625" style="687" customWidth="1"/>
    <col min="6" max="7" width="7.57421875" style="464" customWidth="1"/>
    <col min="8" max="8" width="7.7109375" style="464" customWidth="1"/>
    <col min="9" max="16384" width="9.140625" style="18" customWidth="1"/>
  </cols>
  <sheetData>
    <row r="1" spans="1:8" ht="12.75">
      <c r="A1" s="1135" t="s">
        <v>443</v>
      </c>
      <c r="B1" s="1135"/>
      <c r="C1" s="1135"/>
      <c r="D1" s="1135"/>
      <c r="E1" s="1135"/>
      <c r="F1" s="1135"/>
      <c r="G1" s="1135"/>
      <c r="H1" s="1135"/>
    </row>
    <row r="2" spans="1:8" ht="15.75">
      <c r="A2" s="1283" t="s">
        <v>727</v>
      </c>
      <c r="B2" s="1283"/>
      <c r="C2" s="1283"/>
      <c r="D2" s="1283"/>
      <c r="E2" s="1283"/>
      <c r="F2" s="1283"/>
      <c r="G2" s="1283"/>
      <c r="H2" s="1283"/>
    </row>
    <row r="4" spans="1:8" ht="13.5" thickBot="1">
      <c r="A4" s="1284" t="s">
        <v>29</v>
      </c>
      <c r="B4" s="1284"/>
      <c r="C4" s="1284"/>
      <c r="D4" s="1284"/>
      <c r="E4" s="1284"/>
      <c r="F4" s="1284"/>
      <c r="G4" s="1284"/>
      <c r="H4" s="1284"/>
    </row>
    <row r="5" spans="1:8" ht="12.75">
      <c r="A5" s="906"/>
      <c r="B5" s="907"/>
      <c r="C5" s="1288" t="str">
        <f>'X-IND'!C5:E5</f>
        <v>First Five Months</v>
      </c>
      <c r="D5" s="1289"/>
      <c r="E5" s="1290"/>
      <c r="F5" s="1291" t="s">
        <v>361</v>
      </c>
      <c r="G5" s="1291"/>
      <c r="H5" s="1292"/>
    </row>
    <row r="6" spans="1:8" ht="12.75">
      <c r="A6" s="908"/>
      <c r="B6" s="909"/>
      <c r="C6" s="910" t="s">
        <v>2</v>
      </c>
      <c r="D6" s="911" t="s">
        <v>104</v>
      </c>
      <c r="E6" s="912" t="s">
        <v>529</v>
      </c>
      <c r="F6" s="913" t="s">
        <v>2</v>
      </c>
      <c r="G6" s="911" t="s">
        <v>3</v>
      </c>
      <c r="H6" s="914" t="s">
        <v>473</v>
      </c>
    </row>
    <row r="7" spans="1:8" ht="12.75">
      <c r="A7" s="915"/>
      <c r="B7" s="916" t="s">
        <v>661</v>
      </c>
      <c r="C7" s="917">
        <v>33859.34</v>
      </c>
      <c r="D7" s="918">
        <v>35656.99</v>
      </c>
      <c r="E7" s="920">
        <v>37781.898</v>
      </c>
      <c r="F7" s="1077">
        <v>19.20959610184771</v>
      </c>
      <c r="G7" s="1078">
        <v>5.309170231906492</v>
      </c>
      <c r="H7" s="1079">
        <v>5.959302790280361</v>
      </c>
    </row>
    <row r="8" spans="1:8" ht="12.75">
      <c r="A8" s="921">
        <v>1</v>
      </c>
      <c r="B8" s="943" t="s">
        <v>728</v>
      </c>
      <c r="C8" s="923">
        <v>229</v>
      </c>
      <c r="D8" s="924">
        <v>452.8</v>
      </c>
      <c r="E8" s="925">
        <v>697</v>
      </c>
      <c r="F8" s="757">
        <v>-7.099391480730219</v>
      </c>
      <c r="G8" s="944">
        <v>97.72925764192141</v>
      </c>
      <c r="H8" s="1080">
        <v>53.93109540636044</v>
      </c>
    </row>
    <row r="9" spans="1:8" ht="12.75">
      <c r="A9" s="921">
        <v>2</v>
      </c>
      <c r="B9" s="943" t="s">
        <v>729</v>
      </c>
      <c r="C9" s="923">
        <v>110.36</v>
      </c>
      <c r="D9" s="924">
        <v>175.41</v>
      </c>
      <c r="E9" s="925">
        <v>205.289</v>
      </c>
      <c r="F9" s="757">
        <v>-46.94230769230769</v>
      </c>
      <c r="G9" s="944">
        <v>58.94345777455601</v>
      </c>
      <c r="H9" s="1080">
        <v>17.033806510461204</v>
      </c>
    </row>
    <row r="10" spans="1:8" ht="12.75">
      <c r="A10" s="921">
        <v>3</v>
      </c>
      <c r="B10" s="943" t="s">
        <v>730</v>
      </c>
      <c r="C10" s="923">
        <v>221.2</v>
      </c>
      <c r="D10" s="924">
        <v>220.5</v>
      </c>
      <c r="E10" s="925">
        <v>116.7</v>
      </c>
      <c r="F10" s="757">
        <v>5.38351595998094</v>
      </c>
      <c r="G10" s="944">
        <v>-0.31645569620252445</v>
      </c>
      <c r="H10" s="1080">
        <v>-47.07482993197279</v>
      </c>
    </row>
    <row r="11" spans="1:8" ht="12.75">
      <c r="A11" s="921">
        <v>4</v>
      </c>
      <c r="B11" s="943" t="s">
        <v>731</v>
      </c>
      <c r="C11" s="923">
        <v>41.2</v>
      </c>
      <c r="D11" s="924">
        <v>152.9</v>
      </c>
      <c r="E11" s="925">
        <v>62.7</v>
      </c>
      <c r="F11" s="757">
        <v>-62.167125803489434</v>
      </c>
      <c r="G11" s="944">
        <v>271.11650485436894</v>
      </c>
      <c r="H11" s="1080">
        <v>-58.992805755395686</v>
      </c>
    </row>
    <row r="12" spans="1:8" ht="12.75">
      <c r="A12" s="921">
        <v>5</v>
      </c>
      <c r="B12" s="943" t="s">
        <v>732</v>
      </c>
      <c r="C12" s="923">
        <v>89.8</v>
      </c>
      <c r="D12" s="924">
        <v>126.6</v>
      </c>
      <c r="E12" s="925">
        <v>97</v>
      </c>
      <c r="F12" s="757">
        <v>-24.02707275803722</v>
      </c>
      <c r="G12" s="944">
        <v>40.97995545657017</v>
      </c>
      <c r="H12" s="1080">
        <v>-23.38072669826225</v>
      </c>
    </row>
    <row r="13" spans="1:8" ht="12.75">
      <c r="A13" s="921">
        <v>6</v>
      </c>
      <c r="B13" s="943" t="s">
        <v>733</v>
      </c>
      <c r="C13" s="923">
        <v>735.8</v>
      </c>
      <c r="D13" s="924">
        <v>947.6</v>
      </c>
      <c r="E13" s="925">
        <v>716.2</v>
      </c>
      <c r="F13" s="757">
        <v>-21.439248345077942</v>
      </c>
      <c r="G13" s="944">
        <v>28.784995922805138</v>
      </c>
      <c r="H13" s="1080">
        <v>-24.419586323343196</v>
      </c>
    </row>
    <row r="14" spans="1:8" ht="12.75">
      <c r="A14" s="921">
        <v>7</v>
      </c>
      <c r="B14" s="943" t="s">
        <v>734</v>
      </c>
      <c r="C14" s="923">
        <v>472.3</v>
      </c>
      <c r="D14" s="924">
        <v>452.6</v>
      </c>
      <c r="E14" s="925">
        <v>198.5</v>
      </c>
      <c r="F14" s="757">
        <v>6.445796709488391</v>
      </c>
      <c r="G14" s="944">
        <v>-4.171077704848628</v>
      </c>
      <c r="H14" s="1080">
        <v>-56.14228899690676</v>
      </c>
    </row>
    <row r="15" spans="1:8" ht="12.75">
      <c r="A15" s="921">
        <v>8</v>
      </c>
      <c r="B15" s="943" t="s">
        <v>670</v>
      </c>
      <c r="C15" s="923">
        <v>1712.9</v>
      </c>
      <c r="D15" s="924">
        <v>1059.8</v>
      </c>
      <c r="E15" s="925">
        <v>965.5</v>
      </c>
      <c r="F15" s="757">
        <v>76.27868683750125</v>
      </c>
      <c r="G15" s="944">
        <v>-38.128320392317114</v>
      </c>
      <c r="H15" s="1080">
        <v>-8.897905265144374</v>
      </c>
    </row>
    <row r="16" spans="1:8" ht="12.75">
      <c r="A16" s="921">
        <v>9</v>
      </c>
      <c r="B16" s="943" t="s">
        <v>735</v>
      </c>
      <c r="C16" s="923">
        <v>274</v>
      </c>
      <c r="D16" s="924">
        <v>285.2</v>
      </c>
      <c r="E16" s="925">
        <v>264.1</v>
      </c>
      <c r="F16" s="757">
        <v>-40.083096435600254</v>
      </c>
      <c r="G16" s="944">
        <v>4.087591240875923</v>
      </c>
      <c r="H16" s="1080">
        <v>-7.398316970546986</v>
      </c>
    </row>
    <row r="17" spans="1:8" ht="12.75">
      <c r="A17" s="921">
        <v>10</v>
      </c>
      <c r="B17" s="943" t="s">
        <v>736</v>
      </c>
      <c r="C17" s="923">
        <v>377.85</v>
      </c>
      <c r="D17" s="924">
        <v>498.45599999999996</v>
      </c>
      <c r="E17" s="925">
        <v>688.783</v>
      </c>
      <c r="F17" s="757">
        <v>-74.76120499632623</v>
      </c>
      <c r="G17" s="944">
        <v>31.91901548233426</v>
      </c>
      <c r="H17" s="1080">
        <v>38.183310061469854</v>
      </c>
    </row>
    <row r="18" spans="1:8" ht="12.75">
      <c r="A18" s="921">
        <v>11</v>
      </c>
      <c r="B18" s="943" t="s">
        <v>737</v>
      </c>
      <c r="C18" s="923">
        <v>15.8</v>
      </c>
      <c r="D18" s="924">
        <v>23.8</v>
      </c>
      <c r="E18" s="925">
        <v>21.9</v>
      </c>
      <c r="F18" s="757">
        <v>1.9354838709677296</v>
      </c>
      <c r="G18" s="944">
        <v>50.63291139240505</v>
      </c>
      <c r="H18" s="1080">
        <v>-7.983193277310917</v>
      </c>
    </row>
    <row r="19" spans="1:8" ht="12.75">
      <c r="A19" s="921">
        <v>12</v>
      </c>
      <c r="B19" s="943" t="s">
        <v>738</v>
      </c>
      <c r="C19" s="923">
        <v>331.5</v>
      </c>
      <c r="D19" s="924">
        <v>267</v>
      </c>
      <c r="E19" s="925">
        <v>223.5</v>
      </c>
      <c r="F19" s="757">
        <v>39.22721545569087</v>
      </c>
      <c r="G19" s="944">
        <v>-19.45701357466062</v>
      </c>
      <c r="H19" s="1080">
        <v>-16.29213483146067</v>
      </c>
    </row>
    <row r="20" spans="1:8" ht="12.75">
      <c r="A20" s="921">
        <v>13</v>
      </c>
      <c r="B20" s="943" t="s">
        <v>739</v>
      </c>
      <c r="C20" s="923">
        <v>119.4</v>
      </c>
      <c r="D20" s="924">
        <v>51.6</v>
      </c>
      <c r="E20" s="925">
        <v>99.5</v>
      </c>
      <c r="F20" s="757">
        <v>39.32322053675614</v>
      </c>
      <c r="G20" s="944">
        <v>-56.78391959798996</v>
      </c>
      <c r="H20" s="1080">
        <v>92.82945736434112</v>
      </c>
    </row>
    <row r="21" spans="1:8" ht="12.75">
      <c r="A21" s="921">
        <v>14</v>
      </c>
      <c r="B21" s="943" t="s">
        <v>740</v>
      </c>
      <c r="C21" s="923">
        <v>41.2</v>
      </c>
      <c r="D21" s="924">
        <v>55.1</v>
      </c>
      <c r="E21" s="925">
        <v>26.1</v>
      </c>
      <c r="F21" s="757">
        <v>-37.48103186646434</v>
      </c>
      <c r="G21" s="944">
        <v>33.73786407766991</v>
      </c>
      <c r="H21" s="1080">
        <v>-52.63157894736842</v>
      </c>
    </row>
    <row r="22" spans="1:8" ht="12.75">
      <c r="A22" s="921">
        <v>15</v>
      </c>
      <c r="B22" s="943" t="s">
        <v>741</v>
      </c>
      <c r="C22" s="923">
        <v>519.5</v>
      </c>
      <c r="D22" s="924">
        <v>901.9</v>
      </c>
      <c r="E22" s="925">
        <v>1106.4</v>
      </c>
      <c r="F22" s="757">
        <v>11.72043010752688</v>
      </c>
      <c r="G22" s="944">
        <v>73.60923965351301</v>
      </c>
      <c r="H22" s="1080">
        <v>22.67435414125734</v>
      </c>
    </row>
    <row r="23" spans="1:8" ht="12.75">
      <c r="A23" s="921">
        <v>16</v>
      </c>
      <c r="B23" s="943" t="s">
        <v>742</v>
      </c>
      <c r="C23" s="923">
        <v>80.3</v>
      </c>
      <c r="D23" s="924">
        <v>126.1</v>
      </c>
      <c r="E23" s="925">
        <v>122.3</v>
      </c>
      <c r="F23" s="757">
        <v>-28.111011638316924</v>
      </c>
      <c r="G23" s="944">
        <v>57.03611457036115</v>
      </c>
      <c r="H23" s="1080">
        <v>-3.0134813639968314</v>
      </c>
    </row>
    <row r="24" spans="1:8" ht="12.75">
      <c r="A24" s="921">
        <v>17</v>
      </c>
      <c r="B24" s="943" t="s">
        <v>674</v>
      </c>
      <c r="C24" s="923">
        <v>326.6</v>
      </c>
      <c r="D24" s="924">
        <v>227.2</v>
      </c>
      <c r="E24" s="925">
        <v>377.3</v>
      </c>
      <c r="F24" s="757">
        <v>89.00462962962962</v>
      </c>
      <c r="G24" s="944">
        <v>-30.43478260869564</v>
      </c>
      <c r="H24" s="1080">
        <v>66.06514084507043</v>
      </c>
    </row>
    <row r="25" spans="1:8" ht="12.75">
      <c r="A25" s="921">
        <v>18</v>
      </c>
      <c r="B25" s="943" t="s">
        <v>743</v>
      </c>
      <c r="C25" s="923">
        <v>187.8</v>
      </c>
      <c r="D25" s="924">
        <v>175</v>
      </c>
      <c r="E25" s="925">
        <v>231.4</v>
      </c>
      <c r="F25" s="757">
        <v>-26.266195524146056</v>
      </c>
      <c r="G25" s="944">
        <v>-6.815761448349306</v>
      </c>
      <c r="H25" s="1080">
        <v>32.2285714285714</v>
      </c>
    </row>
    <row r="26" spans="1:8" ht="12.75">
      <c r="A26" s="921">
        <v>19</v>
      </c>
      <c r="B26" s="943" t="s">
        <v>744</v>
      </c>
      <c r="C26" s="923">
        <v>470.5</v>
      </c>
      <c r="D26" s="924">
        <v>536.855</v>
      </c>
      <c r="E26" s="925">
        <v>1252.696</v>
      </c>
      <c r="F26" s="757">
        <v>57.62144053601338</v>
      </c>
      <c r="G26" s="944">
        <v>14.103081827842729</v>
      </c>
      <c r="H26" s="1080">
        <v>133.339728604558</v>
      </c>
    </row>
    <row r="27" spans="1:8" ht="12.75">
      <c r="A27" s="921">
        <v>20</v>
      </c>
      <c r="B27" s="943" t="s">
        <v>745</v>
      </c>
      <c r="C27" s="923">
        <v>33.6</v>
      </c>
      <c r="D27" s="924">
        <v>52.2</v>
      </c>
      <c r="E27" s="925">
        <v>132.9</v>
      </c>
      <c r="F27" s="757">
        <v>22.627737226277333</v>
      </c>
      <c r="G27" s="944">
        <v>55.35714285714286</v>
      </c>
      <c r="H27" s="1080">
        <v>154.5977011494253</v>
      </c>
    </row>
    <row r="28" spans="1:8" ht="12.75">
      <c r="A28" s="921">
        <v>21</v>
      </c>
      <c r="B28" s="943" t="s">
        <v>746</v>
      </c>
      <c r="C28" s="923">
        <v>111.3</v>
      </c>
      <c r="D28" s="924">
        <v>172.4</v>
      </c>
      <c r="E28" s="925">
        <v>245.8</v>
      </c>
      <c r="F28" s="757">
        <v>80.97560975609755</v>
      </c>
      <c r="G28" s="944">
        <v>54.896675651392655</v>
      </c>
      <c r="H28" s="1080">
        <v>42.57540603248259</v>
      </c>
    </row>
    <row r="29" spans="1:8" ht="12.75">
      <c r="A29" s="921">
        <v>22</v>
      </c>
      <c r="B29" s="943" t="s">
        <v>683</v>
      </c>
      <c r="C29" s="923">
        <v>205.2</v>
      </c>
      <c r="D29" s="924">
        <v>90.5</v>
      </c>
      <c r="E29" s="925">
        <v>75.4</v>
      </c>
      <c r="F29" s="757">
        <v>34.55737704918033</v>
      </c>
      <c r="G29" s="944">
        <v>-55.89668615984406</v>
      </c>
      <c r="H29" s="1080">
        <v>-16.685082872928163</v>
      </c>
    </row>
    <row r="30" spans="1:8" ht="12.75">
      <c r="A30" s="921">
        <v>23</v>
      </c>
      <c r="B30" s="943" t="s">
        <v>747</v>
      </c>
      <c r="C30" s="923">
        <v>1769.42</v>
      </c>
      <c r="D30" s="924">
        <v>1673.355</v>
      </c>
      <c r="E30" s="925">
        <v>2772.866</v>
      </c>
      <c r="F30" s="757">
        <v>68.93450448730187</v>
      </c>
      <c r="G30" s="944">
        <v>-5.4291801833368964</v>
      </c>
      <c r="H30" s="1080">
        <v>65.70697789769656</v>
      </c>
    </row>
    <row r="31" spans="1:8" ht="12.75">
      <c r="A31" s="921">
        <v>24</v>
      </c>
      <c r="B31" s="943" t="s">
        <v>748</v>
      </c>
      <c r="C31" s="923">
        <v>531.26</v>
      </c>
      <c r="D31" s="924">
        <v>544.214</v>
      </c>
      <c r="E31" s="925">
        <v>503.199</v>
      </c>
      <c r="F31" s="757">
        <v>24.15517644309419</v>
      </c>
      <c r="G31" s="944">
        <v>2.438354101569871</v>
      </c>
      <c r="H31" s="1080">
        <v>-7.53655731017578</v>
      </c>
    </row>
    <row r="32" spans="1:8" ht="12.75">
      <c r="A32" s="921">
        <v>25</v>
      </c>
      <c r="B32" s="943" t="s">
        <v>749</v>
      </c>
      <c r="C32" s="923">
        <v>2114.2</v>
      </c>
      <c r="D32" s="924">
        <v>2001.9</v>
      </c>
      <c r="E32" s="925">
        <v>2235.9</v>
      </c>
      <c r="F32" s="757">
        <v>36.49686874556136</v>
      </c>
      <c r="G32" s="944">
        <v>-5.311701825749694</v>
      </c>
      <c r="H32" s="1080">
        <v>11.68889554922825</v>
      </c>
    </row>
    <row r="33" spans="1:8" ht="12.75">
      <c r="A33" s="921">
        <v>26</v>
      </c>
      <c r="B33" s="943" t="s">
        <v>750</v>
      </c>
      <c r="C33" s="923">
        <v>45.2</v>
      </c>
      <c r="D33" s="924">
        <v>7.7</v>
      </c>
      <c r="E33" s="925">
        <v>5.4</v>
      </c>
      <c r="F33" s="757">
        <v>16.79586563307494</v>
      </c>
      <c r="G33" s="944">
        <v>-82.96460176991151</v>
      </c>
      <c r="H33" s="1080">
        <v>-29.870129870129873</v>
      </c>
    </row>
    <row r="34" spans="1:8" ht="12.75">
      <c r="A34" s="921">
        <v>27</v>
      </c>
      <c r="B34" s="943" t="s">
        <v>751</v>
      </c>
      <c r="C34" s="923">
        <v>1309.2</v>
      </c>
      <c r="D34" s="924">
        <v>1482.1</v>
      </c>
      <c r="E34" s="925">
        <v>1788.3</v>
      </c>
      <c r="F34" s="757">
        <v>-19.646473945866333</v>
      </c>
      <c r="G34" s="944">
        <v>13.206538344026882</v>
      </c>
      <c r="H34" s="1080">
        <v>20.659874502395255</v>
      </c>
    </row>
    <row r="35" spans="1:8" ht="12.75">
      <c r="A35" s="921">
        <v>28</v>
      </c>
      <c r="B35" s="943" t="s">
        <v>752</v>
      </c>
      <c r="C35" s="923">
        <v>144.4</v>
      </c>
      <c r="D35" s="924">
        <v>112.6</v>
      </c>
      <c r="E35" s="925">
        <v>111</v>
      </c>
      <c r="F35" s="757">
        <v>143.91891891891896</v>
      </c>
      <c r="G35" s="944">
        <v>-22.02216066481995</v>
      </c>
      <c r="H35" s="1080">
        <v>-1.4209591474245116</v>
      </c>
    </row>
    <row r="36" spans="1:8" ht="12.75">
      <c r="A36" s="921">
        <v>29</v>
      </c>
      <c r="B36" s="943" t="s">
        <v>690</v>
      </c>
      <c r="C36" s="923">
        <v>241.3</v>
      </c>
      <c r="D36" s="924">
        <v>391</v>
      </c>
      <c r="E36" s="925">
        <v>250.7</v>
      </c>
      <c r="F36" s="757">
        <v>-18.479729729729726</v>
      </c>
      <c r="G36" s="944">
        <v>62.03895565685869</v>
      </c>
      <c r="H36" s="1080">
        <v>-35.88235294117648</v>
      </c>
    </row>
    <row r="37" spans="1:8" ht="12.75">
      <c r="A37" s="921">
        <v>30</v>
      </c>
      <c r="B37" s="943" t="s">
        <v>753</v>
      </c>
      <c r="C37" s="923">
        <v>13611.3</v>
      </c>
      <c r="D37" s="924">
        <v>14361.9</v>
      </c>
      <c r="E37" s="925">
        <v>12947.9</v>
      </c>
      <c r="F37" s="757">
        <v>43.21051302554605</v>
      </c>
      <c r="G37" s="944">
        <v>5.514535716647217</v>
      </c>
      <c r="H37" s="1080">
        <v>-9.84549398060146</v>
      </c>
    </row>
    <row r="38" spans="1:8" ht="12.75">
      <c r="A38" s="921">
        <v>31</v>
      </c>
      <c r="B38" s="943" t="s">
        <v>754</v>
      </c>
      <c r="C38" s="923">
        <v>125</v>
      </c>
      <c r="D38" s="924">
        <v>94.4</v>
      </c>
      <c r="E38" s="925">
        <v>387</v>
      </c>
      <c r="F38" s="757">
        <v>-19.66580976863753</v>
      </c>
      <c r="G38" s="944">
        <v>-24.48</v>
      </c>
      <c r="H38" s="1080">
        <v>309.9576271186441</v>
      </c>
    </row>
    <row r="39" spans="1:8" ht="12.75">
      <c r="A39" s="921">
        <v>32</v>
      </c>
      <c r="B39" s="943" t="s">
        <v>693</v>
      </c>
      <c r="C39" s="923">
        <v>139.4</v>
      </c>
      <c r="D39" s="924">
        <v>37.7</v>
      </c>
      <c r="E39" s="925">
        <v>40.9</v>
      </c>
      <c r="F39" s="757">
        <v>-33.49236641221373</v>
      </c>
      <c r="G39" s="944">
        <v>-72.9555236728838</v>
      </c>
      <c r="H39" s="1080">
        <v>8.48806366047745</v>
      </c>
    </row>
    <row r="40" spans="1:8" ht="12.75">
      <c r="A40" s="921">
        <v>33</v>
      </c>
      <c r="B40" s="943" t="s">
        <v>755</v>
      </c>
      <c r="C40" s="923">
        <v>162.1</v>
      </c>
      <c r="D40" s="924">
        <v>258.3</v>
      </c>
      <c r="E40" s="925">
        <v>251.1</v>
      </c>
      <c r="F40" s="757">
        <v>179.4827586206897</v>
      </c>
      <c r="G40" s="944">
        <v>59.346082665021584</v>
      </c>
      <c r="H40" s="1080">
        <v>-2.7874564459930298</v>
      </c>
    </row>
    <row r="41" spans="1:8" ht="12.75">
      <c r="A41" s="921">
        <v>34</v>
      </c>
      <c r="B41" s="943" t="s">
        <v>756</v>
      </c>
      <c r="C41" s="923">
        <v>65.6</v>
      </c>
      <c r="D41" s="924">
        <v>32.2</v>
      </c>
      <c r="E41" s="925">
        <v>23.5</v>
      </c>
      <c r="F41" s="757">
        <v>-14.136125654450268</v>
      </c>
      <c r="G41" s="944">
        <v>-50.914634146341456</v>
      </c>
      <c r="H41" s="1080">
        <v>-27.018633540372676</v>
      </c>
    </row>
    <row r="42" spans="1:8" ht="12.75">
      <c r="A42" s="921">
        <v>35</v>
      </c>
      <c r="B42" s="943" t="s">
        <v>720</v>
      </c>
      <c r="C42" s="923">
        <v>550.5</v>
      </c>
      <c r="D42" s="924">
        <v>409.5</v>
      </c>
      <c r="E42" s="925">
        <v>550.2</v>
      </c>
      <c r="F42" s="757">
        <v>28.86235955056179</v>
      </c>
      <c r="G42" s="944">
        <v>-25.613079019073567</v>
      </c>
      <c r="H42" s="1080">
        <v>34.358974358974336</v>
      </c>
    </row>
    <row r="43" spans="1:8" ht="12.75">
      <c r="A43" s="921">
        <v>36</v>
      </c>
      <c r="B43" s="943" t="s">
        <v>757</v>
      </c>
      <c r="C43" s="923">
        <v>956.6</v>
      </c>
      <c r="D43" s="924">
        <v>487</v>
      </c>
      <c r="E43" s="925">
        <v>459.6</v>
      </c>
      <c r="F43" s="757">
        <v>397.451898075923</v>
      </c>
      <c r="G43" s="944">
        <v>-49.09052895672171</v>
      </c>
      <c r="H43" s="1080">
        <v>-5.626283367556482</v>
      </c>
    </row>
    <row r="44" spans="1:8" ht="12.75">
      <c r="A44" s="921">
        <v>37</v>
      </c>
      <c r="B44" s="943" t="s">
        <v>758</v>
      </c>
      <c r="C44" s="923">
        <v>7.9</v>
      </c>
      <c r="D44" s="924">
        <v>10.2</v>
      </c>
      <c r="E44" s="925">
        <v>26.2</v>
      </c>
      <c r="F44" s="757">
        <v>-38.28125</v>
      </c>
      <c r="G44" s="944">
        <v>29.113924050632903</v>
      </c>
      <c r="H44" s="1080">
        <v>156.86274509803917</v>
      </c>
    </row>
    <row r="45" spans="1:8" ht="12.75">
      <c r="A45" s="921">
        <v>38</v>
      </c>
      <c r="B45" s="943" t="s">
        <v>759</v>
      </c>
      <c r="C45" s="923">
        <v>77.8</v>
      </c>
      <c r="D45" s="924">
        <v>105.4</v>
      </c>
      <c r="E45" s="925">
        <v>75.3</v>
      </c>
      <c r="F45" s="757">
        <v>-33.21888412017168</v>
      </c>
      <c r="G45" s="944">
        <v>35.47557840616969</v>
      </c>
      <c r="H45" s="1080">
        <v>-28.557874762808353</v>
      </c>
    </row>
    <row r="46" spans="1:8" ht="12.75">
      <c r="A46" s="921">
        <v>49</v>
      </c>
      <c r="B46" s="943" t="s">
        <v>760</v>
      </c>
      <c r="C46" s="923">
        <v>36.2</v>
      </c>
      <c r="D46" s="924">
        <v>71.2</v>
      </c>
      <c r="E46" s="925">
        <v>48.2</v>
      </c>
      <c r="F46" s="757">
        <v>25.694444444444414</v>
      </c>
      <c r="G46" s="944">
        <v>96.68508287292815</v>
      </c>
      <c r="H46" s="1080">
        <v>-32.30337078651684</v>
      </c>
    </row>
    <row r="47" spans="1:8" ht="12.75">
      <c r="A47" s="921">
        <v>40</v>
      </c>
      <c r="B47" s="943" t="s">
        <v>761</v>
      </c>
      <c r="C47" s="923">
        <v>20.15</v>
      </c>
      <c r="D47" s="924">
        <v>0</v>
      </c>
      <c r="E47" s="925">
        <v>0.065</v>
      </c>
      <c r="F47" s="757">
        <v>280.188679245283</v>
      </c>
      <c r="G47" s="944">
        <v>-100</v>
      </c>
      <c r="H47" s="1080" t="s">
        <v>301</v>
      </c>
    </row>
    <row r="48" spans="1:8" ht="12.75">
      <c r="A48" s="921">
        <v>41</v>
      </c>
      <c r="B48" s="943" t="s">
        <v>762</v>
      </c>
      <c r="C48" s="923">
        <v>211.8</v>
      </c>
      <c r="D48" s="924">
        <v>4.3</v>
      </c>
      <c r="E48" s="925">
        <v>7.2</v>
      </c>
      <c r="F48" s="757">
        <v>470.88948787061986</v>
      </c>
      <c r="G48" s="944">
        <v>-97.96978281397544</v>
      </c>
      <c r="H48" s="1080">
        <v>67.44186046511629</v>
      </c>
    </row>
    <row r="49" spans="1:8" ht="12.75">
      <c r="A49" s="921">
        <v>42</v>
      </c>
      <c r="B49" s="943" t="s">
        <v>724</v>
      </c>
      <c r="C49" s="923">
        <v>10.5</v>
      </c>
      <c r="D49" s="924">
        <v>12.3</v>
      </c>
      <c r="E49" s="925">
        <v>7.3</v>
      </c>
      <c r="F49" s="757">
        <v>-42.307692307692314</v>
      </c>
      <c r="G49" s="944">
        <v>17.142857142857153</v>
      </c>
      <c r="H49" s="1080">
        <v>-40.65040650406505</v>
      </c>
    </row>
    <row r="50" spans="1:8" ht="12.75">
      <c r="A50" s="921">
        <v>43</v>
      </c>
      <c r="B50" s="943" t="s">
        <v>763</v>
      </c>
      <c r="C50" s="923">
        <v>694</v>
      </c>
      <c r="D50" s="924">
        <v>790.8</v>
      </c>
      <c r="E50" s="925">
        <v>538.5</v>
      </c>
      <c r="F50" s="757">
        <v>-21.001707455890724</v>
      </c>
      <c r="G50" s="944">
        <v>13.948126801152739</v>
      </c>
      <c r="H50" s="1080">
        <v>-31.90440060698026</v>
      </c>
    </row>
    <row r="51" spans="1:8" ht="12.75">
      <c r="A51" s="921">
        <v>44</v>
      </c>
      <c r="B51" s="943" t="s">
        <v>705</v>
      </c>
      <c r="C51" s="923">
        <v>859.7</v>
      </c>
      <c r="D51" s="924">
        <v>1447.1</v>
      </c>
      <c r="E51" s="925">
        <v>1373.1</v>
      </c>
      <c r="F51" s="757">
        <v>-27.42697957116326</v>
      </c>
      <c r="G51" s="944">
        <v>68.32616028847266</v>
      </c>
      <c r="H51" s="1080">
        <v>-5.113675627116294</v>
      </c>
    </row>
    <row r="52" spans="1:8" ht="12.75">
      <c r="A52" s="921">
        <v>45</v>
      </c>
      <c r="B52" s="943" t="s">
        <v>764</v>
      </c>
      <c r="C52" s="923">
        <v>169.1</v>
      </c>
      <c r="D52" s="924">
        <v>236.6</v>
      </c>
      <c r="E52" s="925">
        <v>268.7</v>
      </c>
      <c r="F52" s="757">
        <v>-27.611301369863014</v>
      </c>
      <c r="G52" s="944">
        <v>39.91720875221762</v>
      </c>
      <c r="H52" s="1080">
        <v>13.567202028740482</v>
      </c>
    </row>
    <row r="53" spans="1:8" ht="12.75">
      <c r="A53" s="921">
        <v>46</v>
      </c>
      <c r="B53" s="943" t="s">
        <v>765</v>
      </c>
      <c r="C53" s="923">
        <v>119.8</v>
      </c>
      <c r="D53" s="924">
        <v>155.4</v>
      </c>
      <c r="E53" s="925">
        <v>170.6</v>
      </c>
      <c r="F53" s="757">
        <v>-26.36754763368161</v>
      </c>
      <c r="G53" s="944">
        <v>29.71619365609348</v>
      </c>
      <c r="H53" s="1080">
        <v>9.781209781209782</v>
      </c>
    </row>
    <row r="54" spans="1:8" ht="12.75">
      <c r="A54" s="921">
        <v>47</v>
      </c>
      <c r="B54" s="943" t="s">
        <v>766</v>
      </c>
      <c r="C54" s="923">
        <v>678.7</v>
      </c>
      <c r="D54" s="924">
        <v>495.4</v>
      </c>
      <c r="E54" s="925">
        <v>374.5</v>
      </c>
      <c r="F54" s="757">
        <v>39.70769864141619</v>
      </c>
      <c r="G54" s="944">
        <v>-27.007514365699123</v>
      </c>
      <c r="H54" s="1080">
        <v>-24.4045215987081</v>
      </c>
    </row>
    <row r="55" spans="1:8" ht="12.75">
      <c r="A55" s="921">
        <v>48</v>
      </c>
      <c r="B55" s="943" t="s">
        <v>767</v>
      </c>
      <c r="C55" s="923">
        <v>2417.8</v>
      </c>
      <c r="D55" s="924">
        <v>3328.1</v>
      </c>
      <c r="E55" s="925">
        <v>4577.4</v>
      </c>
      <c r="F55" s="757">
        <v>0.691321006163605</v>
      </c>
      <c r="G55" s="944">
        <v>37.649929688146216</v>
      </c>
      <c r="H55" s="1080">
        <v>37.537934557254886</v>
      </c>
    </row>
    <row r="56" spans="1:8" ht="12.75">
      <c r="A56" s="921">
        <v>49</v>
      </c>
      <c r="B56" s="943" t="s">
        <v>768</v>
      </c>
      <c r="C56" s="923">
        <v>83.3</v>
      </c>
      <c r="D56" s="924">
        <v>54.8</v>
      </c>
      <c r="E56" s="925">
        <v>60.3</v>
      </c>
      <c r="F56" s="757">
        <v>316.5</v>
      </c>
      <c r="G56" s="944">
        <v>-34.213685474189674</v>
      </c>
      <c r="H56" s="1080">
        <v>10.03649635036497</v>
      </c>
    </row>
    <row r="57" spans="1:8" ht="12.75" hidden="1">
      <c r="A57" s="915"/>
      <c r="B57" s="927"/>
      <c r="C57" s="923"/>
      <c r="D57" s="924"/>
      <c r="E57" s="925"/>
      <c r="F57" s="757"/>
      <c r="G57" s="944"/>
      <c r="H57" s="1080"/>
    </row>
    <row r="58" spans="1:8" ht="12.75">
      <c r="A58" s="915"/>
      <c r="B58" s="928" t="s">
        <v>712</v>
      </c>
      <c r="C58" s="929">
        <v>10501.46</v>
      </c>
      <c r="D58" s="930">
        <v>13352.41</v>
      </c>
      <c r="E58" s="931">
        <v>12414.401999999995</v>
      </c>
      <c r="F58" s="1081">
        <v>80.34139891123277</v>
      </c>
      <c r="G58" s="1082">
        <v>27.148129879083484</v>
      </c>
      <c r="H58" s="1083">
        <v>-7.025008968418462</v>
      </c>
    </row>
    <row r="59" spans="1:8" ht="12.75" hidden="1">
      <c r="A59" s="915"/>
      <c r="B59" s="927"/>
      <c r="C59" s="929"/>
      <c r="D59" s="930"/>
      <c r="E59" s="932"/>
      <c r="F59" s="1081"/>
      <c r="G59" s="1082"/>
      <c r="H59" s="1083"/>
    </row>
    <row r="60" spans="1:8" ht="13.5" thickBot="1">
      <c r="A60" s="933"/>
      <c r="B60" s="945" t="s">
        <v>769</v>
      </c>
      <c r="C60" s="935">
        <v>44360.8</v>
      </c>
      <c r="D60" s="936">
        <v>49009.4</v>
      </c>
      <c r="E60" s="937">
        <v>50196.3</v>
      </c>
      <c r="F60" s="1084">
        <v>29.610270464525826</v>
      </c>
      <c r="G60" s="1085">
        <v>10.479071612775243</v>
      </c>
      <c r="H60" s="1086">
        <v>2.4217803115320606</v>
      </c>
    </row>
    <row r="61" ht="12.75">
      <c r="A61" s="941" t="s">
        <v>770</v>
      </c>
    </row>
    <row r="62" ht="12.75">
      <c r="A62" s="941" t="s">
        <v>771</v>
      </c>
    </row>
  </sheetData>
  <mergeCells count="5">
    <mergeCell ref="A1:H1"/>
    <mergeCell ref="A2:H2"/>
    <mergeCell ref="A4:H4"/>
    <mergeCell ref="C5:E5"/>
    <mergeCell ref="F5:H5"/>
  </mergeCells>
  <printOptions horizontalCentered="1"/>
  <pageMargins left="0.75" right="0.75" top="1" bottom="1" header="0.5" footer="0.5"/>
  <pageSetup fitToHeight="1" fitToWidth="1" horizontalDpi="600" verticalDpi="600" orientation="portrait" scale="8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workbookViewId="0" topLeftCell="A1">
      <selection activeCell="K24" sqref="K24"/>
    </sheetView>
  </sheetViews>
  <sheetFormatPr defaultColWidth="9.140625" defaultRowHeight="12.75"/>
  <cols>
    <col min="1" max="1" width="3.140625" style="464" customWidth="1"/>
    <col min="2" max="2" width="26.8515625" style="464" customWidth="1"/>
    <col min="3" max="3" width="9.140625" style="464" customWidth="1"/>
    <col min="4" max="4" width="9.00390625" style="464" customWidth="1"/>
    <col min="5" max="5" width="8.8515625" style="687" customWidth="1"/>
    <col min="6" max="6" width="8.28125" style="464" customWidth="1"/>
    <col min="7" max="7" width="8.00390625" style="464" customWidth="1"/>
    <col min="8" max="8" width="8.28125" style="464" customWidth="1"/>
    <col min="9" max="16384" width="9.140625" style="18" customWidth="1"/>
  </cols>
  <sheetData>
    <row r="1" spans="1:8" ht="12.75">
      <c r="A1" s="1135" t="s">
        <v>831</v>
      </c>
      <c r="B1" s="1135"/>
      <c r="C1" s="1135"/>
      <c r="D1" s="1135"/>
      <c r="E1" s="1135"/>
      <c r="F1" s="1135"/>
      <c r="G1" s="1135"/>
      <c r="H1" s="1135"/>
    </row>
    <row r="2" spans="1:8" ht="15.75">
      <c r="A2" s="1283" t="s">
        <v>772</v>
      </c>
      <c r="B2" s="1283"/>
      <c r="C2" s="1283"/>
      <c r="D2" s="1283"/>
      <c r="E2" s="1283"/>
      <c r="F2" s="1283"/>
      <c r="G2" s="1283"/>
      <c r="H2" s="1283"/>
    </row>
    <row r="3" spans="1:8" ht="13.5" thickBot="1">
      <c r="A3" s="1284" t="s">
        <v>29</v>
      </c>
      <c r="B3" s="1284"/>
      <c r="C3" s="1284"/>
      <c r="D3" s="1284"/>
      <c r="E3" s="1284"/>
      <c r="F3" s="1284"/>
      <c r="G3" s="1284"/>
      <c r="H3" s="1284"/>
    </row>
    <row r="4" spans="1:8" ht="13.5" hidden="1" thickBot="1">
      <c r="A4" s="163"/>
      <c r="B4" s="163"/>
      <c r="C4" s="163"/>
      <c r="D4" s="163"/>
      <c r="E4" s="946"/>
      <c r="F4" s="163"/>
      <c r="G4" s="163"/>
      <c r="H4" s="163"/>
    </row>
    <row r="5" spans="1:8" ht="12.75">
      <c r="A5" s="906"/>
      <c r="B5" s="907"/>
      <c r="C5" s="1288" t="str">
        <f>'X-IND'!C5:E5</f>
        <v>First Five Months</v>
      </c>
      <c r="D5" s="1289"/>
      <c r="E5" s="1290"/>
      <c r="F5" s="1291" t="s">
        <v>361</v>
      </c>
      <c r="G5" s="1291"/>
      <c r="H5" s="1292"/>
    </row>
    <row r="6" spans="1:8" ht="12.75">
      <c r="A6" s="908"/>
      <c r="B6" s="909"/>
      <c r="C6" s="910" t="s">
        <v>2</v>
      </c>
      <c r="D6" s="911" t="s">
        <v>104</v>
      </c>
      <c r="E6" s="912" t="s">
        <v>529</v>
      </c>
      <c r="F6" s="913" t="s">
        <v>2</v>
      </c>
      <c r="G6" s="911" t="s">
        <v>3</v>
      </c>
      <c r="H6" s="957" t="s">
        <v>473</v>
      </c>
    </row>
    <row r="7" spans="1:8" ht="12.75">
      <c r="A7" s="915"/>
      <c r="B7" s="916" t="s">
        <v>661</v>
      </c>
      <c r="C7" s="947">
        <v>21873.7</v>
      </c>
      <c r="D7" s="948">
        <v>21902.4</v>
      </c>
      <c r="E7" s="949">
        <v>20818.1</v>
      </c>
      <c r="F7" s="1077">
        <v>14.19614189877052</v>
      </c>
      <c r="G7" s="1078">
        <v>0.13120779749196743</v>
      </c>
      <c r="H7" s="1079">
        <v>-4.950599021111827</v>
      </c>
    </row>
    <row r="8" spans="1:8" ht="12.75">
      <c r="A8" s="921">
        <v>1</v>
      </c>
      <c r="B8" s="943" t="s">
        <v>773</v>
      </c>
      <c r="C8" s="950">
        <v>617.6</v>
      </c>
      <c r="D8" s="926">
        <v>657</v>
      </c>
      <c r="E8" s="951">
        <v>357.5</v>
      </c>
      <c r="F8" s="757">
        <v>32.10695187165774</v>
      </c>
      <c r="G8" s="944">
        <v>6.379533678756474</v>
      </c>
      <c r="H8" s="1080">
        <v>-45.585996955859976</v>
      </c>
    </row>
    <row r="9" spans="1:8" ht="12.75">
      <c r="A9" s="921">
        <v>2</v>
      </c>
      <c r="B9" s="943" t="s">
        <v>774</v>
      </c>
      <c r="C9" s="950">
        <v>64.7</v>
      </c>
      <c r="D9" s="926">
        <v>10</v>
      </c>
      <c r="E9" s="951">
        <v>0.9</v>
      </c>
      <c r="F9" s="757">
        <v>171.84873949579833</v>
      </c>
      <c r="G9" s="944">
        <v>-84.54404945904173</v>
      </c>
      <c r="H9" s="1080">
        <v>-91</v>
      </c>
    </row>
    <row r="10" spans="1:8" ht="12.75">
      <c r="A10" s="921">
        <v>3</v>
      </c>
      <c r="B10" s="943" t="s">
        <v>775</v>
      </c>
      <c r="C10" s="950">
        <v>360.5</v>
      </c>
      <c r="D10" s="926">
        <v>363.5</v>
      </c>
      <c r="E10" s="951">
        <v>330.8</v>
      </c>
      <c r="F10" s="757">
        <v>14.626391096979319</v>
      </c>
      <c r="G10" s="944">
        <v>0.8321775312066535</v>
      </c>
      <c r="H10" s="1080">
        <v>-8.9958734525447</v>
      </c>
    </row>
    <row r="11" spans="1:8" ht="12.75">
      <c r="A11" s="921">
        <v>4</v>
      </c>
      <c r="B11" s="943" t="s">
        <v>776</v>
      </c>
      <c r="C11" s="950">
        <v>21.6</v>
      </c>
      <c r="D11" s="926">
        <v>9.5</v>
      </c>
      <c r="E11" s="951">
        <v>4.3</v>
      </c>
      <c r="F11" s="757">
        <v>-68.87608069164264</v>
      </c>
      <c r="G11" s="944">
        <v>-56.01851851851851</v>
      </c>
      <c r="H11" s="1080">
        <v>-54.73684210526315</v>
      </c>
    </row>
    <row r="12" spans="1:8" ht="12.75">
      <c r="A12" s="921">
        <v>5</v>
      </c>
      <c r="B12" s="943" t="s">
        <v>777</v>
      </c>
      <c r="C12" s="950">
        <v>49.2</v>
      </c>
      <c r="D12" s="926">
        <v>87.4</v>
      </c>
      <c r="E12" s="951">
        <v>38.1</v>
      </c>
      <c r="F12" s="757">
        <v>-35.68627450980392</v>
      </c>
      <c r="G12" s="944">
        <v>77.64227642276421</v>
      </c>
      <c r="H12" s="1080">
        <v>-56.40732265446224</v>
      </c>
    </row>
    <row r="13" spans="1:8" ht="12.75">
      <c r="A13" s="921">
        <v>6</v>
      </c>
      <c r="B13" s="943" t="s">
        <v>734</v>
      </c>
      <c r="C13" s="950">
        <v>11.1</v>
      </c>
      <c r="D13" s="926">
        <v>617.3</v>
      </c>
      <c r="E13" s="951">
        <v>19.6</v>
      </c>
      <c r="F13" s="757">
        <v>-93.40463458110517</v>
      </c>
      <c r="G13" s="944">
        <v>5461.261261261261</v>
      </c>
      <c r="H13" s="1080">
        <v>-96.82488255305363</v>
      </c>
    </row>
    <row r="14" spans="1:8" ht="12.75">
      <c r="A14" s="921">
        <v>7</v>
      </c>
      <c r="B14" s="943" t="s">
        <v>778</v>
      </c>
      <c r="C14" s="950">
        <v>1.5</v>
      </c>
      <c r="D14" s="926">
        <v>5.5</v>
      </c>
      <c r="E14" s="951">
        <v>15.4</v>
      </c>
      <c r="F14" s="757" t="s">
        <v>301</v>
      </c>
      <c r="G14" s="944">
        <v>266.66666666666663</v>
      </c>
      <c r="H14" s="1080">
        <v>180</v>
      </c>
    </row>
    <row r="15" spans="1:8" ht="12.75">
      <c r="A15" s="921">
        <v>8</v>
      </c>
      <c r="B15" s="943" t="s">
        <v>779</v>
      </c>
      <c r="C15" s="950">
        <v>4.7</v>
      </c>
      <c r="D15" s="926">
        <v>57.3</v>
      </c>
      <c r="E15" s="951">
        <v>44.5</v>
      </c>
      <c r="F15" s="757">
        <v>-91.72535211267606</v>
      </c>
      <c r="G15" s="944">
        <v>1119.148936170213</v>
      </c>
      <c r="H15" s="1080">
        <v>-22.33856893542759</v>
      </c>
    </row>
    <row r="16" spans="1:8" ht="12.75">
      <c r="A16" s="921">
        <v>9</v>
      </c>
      <c r="B16" s="943" t="s">
        <v>780</v>
      </c>
      <c r="C16" s="950">
        <v>19</v>
      </c>
      <c r="D16" s="926">
        <v>17.3</v>
      </c>
      <c r="E16" s="951">
        <v>0.1</v>
      </c>
      <c r="F16" s="757">
        <v>-52.5</v>
      </c>
      <c r="G16" s="944">
        <v>-8.947368421052644</v>
      </c>
      <c r="H16" s="1080">
        <v>-99.42196531791907</v>
      </c>
    </row>
    <row r="17" spans="1:8" ht="12.75">
      <c r="A17" s="921">
        <v>10</v>
      </c>
      <c r="B17" s="943" t="s">
        <v>781</v>
      </c>
      <c r="C17" s="950">
        <v>498.3</v>
      </c>
      <c r="D17" s="926">
        <v>1151.8</v>
      </c>
      <c r="E17" s="951">
        <v>485.9</v>
      </c>
      <c r="F17" s="757">
        <v>8.161493379639666</v>
      </c>
      <c r="G17" s="944">
        <v>131.1458960465583</v>
      </c>
      <c r="H17" s="1080">
        <v>-57.81385657232158</v>
      </c>
    </row>
    <row r="18" spans="1:8" ht="12.75">
      <c r="A18" s="921">
        <v>11</v>
      </c>
      <c r="B18" s="943" t="s">
        <v>782</v>
      </c>
      <c r="C18" s="950">
        <v>560.8</v>
      </c>
      <c r="D18" s="926">
        <v>894.9</v>
      </c>
      <c r="E18" s="951">
        <v>589.8</v>
      </c>
      <c r="F18" s="757">
        <v>25.066904549509374</v>
      </c>
      <c r="G18" s="944">
        <v>59.57560627674752</v>
      </c>
      <c r="H18" s="1080">
        <v>-34.093194770365415</v>
      </c>
    </row>
    <row r="19" spans="1:8" ht="12.75">
      <c r="A19" s="921">
        <v>12</v>
      </c>
      <c r="B19" s="943" t="s">
        <v>783</v>
      </c>
      <c r="C19" s="950">
        <v>123.2</v>
      </c>
      <c r="D19" s="926">
        <v>172.8</v>
      </c>
      <c r="E19" s="951">
        <v>136.7</v>
      </c>
      <c r="F19" s="757">
        <v>13.027522935779828</v>
      </c>
      <c r="G19" s="944">
        <v>40.259740259740255</v>
      </c>
      <c r="H19" s="1080">
        <v>-20.891203703703695</v>
      </c>
    </row>
    <row r="20" spans="1:8" ht="12.75">
      <c r="A20" s="921">
        <v>13</v>
      </c>
      <c r="B20" s="943" t="s">
        <v>784</v>
      </c>
      <c r="C20" s="950">
        <v>16.8</v>
      </c>
      <c r="D20" s="926">
        <v>45.9</v>
      </c>
      <c r="E20" s="951">
        <v>17.8</v>
      </c>
      <c r="F20" s="757">
        <v>93.10344827586206</v>
      </c>
      <c r="G20" s="944">
        <v>173.21428571428567</v>
      </c>
      <c r="H20" s="1080">
        <v>-61.22004357298474</v>
      </c>
    </row>
    <row r="21" spans="1:8" ht="12.75">
      <c r="A21" s="921">
        <v>14</v>
      </c>
      <c r="B21" s="943" t="s">
        <v>785</v>
      </c>
      <c r="C21" s="950">
        <v>1849.2</v>
      </c>
      <c r="D21" s="926">
        <v>3884.6</v>
      </c>
      <c r="E21" s="951">
        <v>2060.8</v>
      </c>
      <c r="F21" s="757">
        <v>46.47128712871287</v>
      </c>
      <c r="G21" s="944">
        <v>110.06921912178237</v>
      </c>
      <c r="H21" s="1080">
        <v>-46.949492869278686</v>
      </c>
    </row>
    <row r="22" spans="1:8" ht="12.75">
      <c r="A22" s="921">
        <v>15</v>
      </c>
      <c r="B22" s="943" t="s">
        <v>786</v>
      </c>
      <c r="C22" s="950">
        <v>577.3</v>
      </c>
      <c r="D22" s="926">
        <v>762.4</v>
      </c>
      <c r="E22" s="951">
        <v>548.8</v>
      </c>
      <c r="F22" s="757">
        <v>-26.129238643634025</v>
      </c>
      <c r="G22" s="944">
        <v>32.06305213926899</v>
      </c>
      <c r="H22" s="1080">
        <v>-28.016789087093372</v>
      </c>
    </row>
    <row r="23" spans="1:8" ht="12.75">
      <c r="A23" s="921">
        <v>16</v>
      </c>
      <c r="B23" s="943" t="s">
        <v>787</v>
      </c>
      <c r="C23" s="950">
        <v>1.9</v>
      </c>
      <c r="D23" s="926">
        <v>0.6</v>
      </c>
      <c r="E23" s="951">
        <v>0</v>
      </c>
      <c r="F23" s="757">
        <v>-52.5</v>
      </c>
      <c r="G23" s="944">
        <v>-68.42105263157895</v>
      </c>
      <c r="H23" s="1080">
        <v>-100</v>
      </c>
    </row>
    <row r="24" spans="1:8" ht="12.75">
      <c r="A24" s="921">
        <v>17</v>
      </c>
      <c r="B24" s="943" t="s">
        <v>788</v>
      </c>
      <c r="C24" s="950">
        <v>9.7</v>
      </c>
      <c r="D24" s="926">
        <v>9.3</v>
      </c>
      <c r="E24" s="951">
        <v>5.5</v>
      </c>
      <c r="F24" s="757">
        <v>-48.94736842105263</v>
      </c>
      <c r="G24" s="944">
        <v>-4.123711340206199</v>
      </c>
      <c r="H24" s="1080">
        <v>-40.86021505376345</v>
      </c>
    </row>
    <row r="25" spans="1:8" ht="12.75">
      <c r="A25" s="921">
        <v>18</v>
      </c>
      <c r="B25" s="943" t="s">
        <v>789</v>
      </c>
      <c r="C25" s="950">
        <v>28.1</v>
      </c>
      <c r="D25" s="926">
        <v>40.2</v>
      </c>
      <c r="E25" s="951">
        <v>365.3</v>
      </c>
      <c r="F25" s="757">
        <v>-29.573934837092736</v>
      </c>
      <c r="G25" s="944">
        <v>43.06049822064057</v>
      </c>
      <c r="H25" s="1080">
        <v>808.7064676616915</v>
      </c>
    </row>
    <row r="26" spans="1:8" ht="12.75">
      <c r="A26" s="921">
        <v>19</v>
      </c>
      <c r="B26" s="943" t="s">
        <v>790</v>
      </c>
      <c r="C26" s="950">
        <v>210.6</v>
      </c>
      <c r="D26" s="926">
        <v>283.6</v>
      </c>
      <c r="E26" s="951">
        <v>94.6</v>
      </c>
      <c r="F26" s="757">
        <v>-37.04035874439461</v>
      </c>
      <c r="G26" s="944">
        <v>34.66286799620133</v>
      </c>
      <c r="H26" s="1080">
        <v>-66.64315937940762</v>
      </c>
    </row>
    <row r="27" spans="1:8" ht="12.75">
      <c r="A27" s="921">
        <v>20</v>
      </c>
      <c r="B27" s="943" t="s">
        <v>791</v>
      </c>
      <c r="C27" s="950">
        <v>1120</v>
      </c>
      <c r="D27" s="926">
        <v>859.8</v>
      </c>
      <c r="E27" s="951">
        <v>1770.7</v>
      </c>
      <c r="F27" s="757">
        <v>140.0342906129447</v>
      </c>
      <c r="G27" s="944">
        <v>-23.23214285714286</v>
      </c>
      <c r="H27" s="1080">
        <v>105.94324261456148</v>
      </c>
    </row>
    <row r="28" spans="1:8" ht="12.75">
      <c r="A28" s="921">
        <v>21</v>
      </c>
      <c r="B28" s="943" t="s">
        <v>792</v>
      </c>
      <c r="C28" s="950">
        <v>36.9</v>
      </c>
      <c r="D28" s="926">
        <v>13.9</v>
      </c>
      <c r="E28" s="951">
        <v>10.2</v>
      </c>
      <c r="F28" s="757">
        <v>13.888888888888857</v>
      </c>
      <c r="G28" s="944">
        <v>-62.33062330623306</v>
      </c>
      <c r="H28" s="1080">
        <v>-26.61870503597123</v>
      </c>
    </row>
    <row r="29" spans="1:8" ht="12.75">
      <c r="A29" s="921">
        <v>22</v>
      </c>
      <c r="B29" s="943" t="s">
        <v>793</v>
      </c>
      <c r="C29" s="950">
        <v>5.7</v>
      </c>
      <c r="D29" s="926">
        <v>3.5</v>
      </c>
      <c r="E29" s="951">
        <v>1</v>
      </c>
      <c r="F29" s="757">
        <v>-79.64285714285714</v>
      </c>
      <c r="G29" s="944">
        <v>-38.59649122807017</v>
      </c>
      <c r="H29" s="1080">
        <v>-71.42857142857143</v>
      </c>
    </row>
    <row r="30" spans="1:8" ht="12.75">
      <c r="A30" s="921">
        <v>23</v>
      </c>
      <c r="B30" s="943" t="s">
        <v>794</v>
      </c>
      <c r="C30" s="950">
        <v>17.8</v>
      </c>
      <c r="D30" s="926">
        <v>0</v>
      </c>
      <c r="E30" s="951">
        <v>0</v>
      </c>
      <c r="F30" s="757">
        <v>17700</v>
      </c>
      <c r="G30" s="944">
        <v>-100</v>
      </c>
      <c r="H30" s="1080" t="s">
        <v>301</v>
      </c>
    </row>
    <row r="31" spans="1:8" ht="12.75">
      <c r="A31" s="921">
        <v>24</v>
      </c>
      <c r="B31" s="943" t="s">
        <v>795</v>
      </c>
      <c r="C31" s="950">
        <v>18.2</v>
      </c>
      <c r="D31" s="926">
        <v>71.5</v>
      </c>
      <c r="E31" s="951">
        <v>63.6</v>
      </c>
      <c r="F31" s="757">
        <v>-13.744075829383888</v>
      </c>
      <c r="G31" s="944">
        <v>292.8571428571428</v>
      </c>
      <c r="H31" s="1080">
        <v>-11.04895104895104</v>
      </c>
    </row>
    <row r="32" spans="1:8" ht="12.75">
      <c r="A32" s="921">
        <v>25</v>
      </c>
      <c r="B32" s="943" t="s">
        <v>796</v>
      </c>
      <c r="C32" s="950">
        <v>2.7</v>
      </c>
      <c r="D32" s="926">
        <v>0</v>
      </c>
      <c r="E32" s="951">
        <v>2181.9</v>
      </c>
      <c r="F32" s="757">
        <v>3.846153846153854</v>
      </c>
      <c r="G32" s="944">
        <v>-100</v>
      </c>
      <c r="H32" s="1080" t="s">
        <v>301</v>
      </c>
    </row>
    <row r="33" spans="1:8" ht="12.75">
      <c r="A33" s="921">
        <v>26</v>
      </c>
      <c r="B33" s="943" t="s">
        <v>746</v>
      </c>
      <c r="C33" s="950">
        <v>97.6</v>
      </c>
      <c r="D33" s="926">
        <v>6.9</v>
      </c>
      <c r="E33" s="951">
        <v>10</v>
      </c>
      <c r="F33" s="757">
        <v>960.8695652173915</v>
      </c>
      <c r="G33" s="944">
        <v>-92.93032786885246</v>
      </c>
      <c r="H33" s="1080">
        <v>44.92753623188406</v>
      </c>
    </row>
    <row r="34" spans="1:8" ht="12.75">
      <c r="A34" s="921">
        <v>27</v>
      </c>
      <c r="B34" s="943" t="s">
        <v>747</v>
      </c>
      <c r="C34" s="950">
        <v>709.1</v>
      </c>
      <c r="D34" s="926">
        <v>179.8</v>
      </c>
      <c r="E34" s="951">
        <v>360</v>
      </c>
      <c r="F34" s="757">
        <v>598.6206896551724</v>
      </c>
      <c r="G34" s="944">
        <v>-74.64391482160485</v>
      </c>
      <c r="H34" s="1080">
        <v>100.22246941045606</v>
      </c>
    </row>
    <row r="35" spans="1:8" ht="12.75">
      <c r="A35" s="921">
        <v>28</v>
      </c>
      <c r="B35" s="943" t="s">
        <v>797</v>
      </c>
      <c r="C35" s="950">
        <v>354.1</v>
      </c>
      <c r="D35" s="926">
        <v>56.1</v>
      </c>
      <c r="E35" s="951">
        <v>141.8</v>
      </c>
      <c r="F35" s="757">
        <v>122.00626959247649</v>
      </c>
      <c r="G35" s="944">
        <v>-84.1570177915843</v>
      </c>
      <c r="H35" s="1080">
        <v>152.76292335115866</v>
      </c>
    </row>
    <row r="36" spans="1:8" ht="12.75">
      <c r="A36" s="921">
        <v>29</v>
      </c>
      <c r="B36" s="943" t="s">
        <v>798</v>
      </c>
      <c r="C36" s="950">
        <v>357.4</v>
      </c>
      <c r="D36" s="926">
        <v>399</v>
      </c>
      <c r="E36" s="951">
        <v>413.7</v>
      </c>
      <c r="F36" s="757">
        <v>-4.718741668888299</v>
      </c>
      <c r="G36" s="944">
        <v>11.63961947397874</v>
      </c>
      <c r="H36" s="1080">
        <v>3.6842105263157947</v>
      </c>
    </row>
    <row r="37" spans="1:8" ht="12.75">
      <c r="A37" s="921">
        <v>30</v>
      </c>
      <c r="B37" s="943" t="s">
        <v>749</v>
      </c>
      <c r="C37" s="950">
        <v>590.7</v>
      </c>
      <c r="D37" s="926">
        <v>970.3</v>
      </c>
      <c r="E37" s="951">
        <v>327.5</v>
      </c>
      <c r="F37" s="757">
        <v>125.4580152671756</v>
      </c>
      <c r="G37" s="944">
        <v>64.26273912307431</v>
      </c>
      <c r="H37" s="1080">
        <v>-66.24755230341131</v>
      </c>
    </row>
    <row r="38" spans="1:8" ht="12.75">
      <c r="A38" s="921">
        <v>31</v>
      </c>
      <c r="B38" s="943" t="s">
        <v>799</v>
      </c>
      <c r="C38" s="950">
        <v>47.5</v>
      </c>
      <c r="D38" s="926">
        <v>27.9</v>
      </c>
      <c r="E38" s="951">
        <v>17.3</v>
      </c>
      <c r="F38" s="757">
        <v>-39.94943109987358</v>
      </c>
      <c r="G38" s="944">
        <v>-41.26315789473685</v>
      </c>
      <c r="H38" s="1080">
        <v>-37.99283154121863</v>
      </c>
    </row>
    <row r="39" spans="1:8" ht="12.75">
      <c r="A39" s="921">
        <v>32</v>
      </c>
      <c r="B39" s="943" t="s">
        <v>800</v>
      </c>
      <c r="C39" s="950">
        <v>1030.5</v>
      </c>
      <c r="D39" s="926">
        <v>817.4</v>
      </c>
      <c r="E39" s="951">
        <v>1582.1</v>
      </c>
      <c r="F39" s="757">
        <v>-4.201915032072151</v>
      </c>
      <c r="G39" s="944">
        <v>-20.67928190198934</v>
      </c>
      <c r="H39" s="1080">
        <v>93.5527281624664</v>
      </c>
    </row>
    <row r="40" spans="1:8" ht="12.75">
      <c r="A40" s="921">
        <v>33</v>
      </c>
      <c r="B40" s="943" t="s">
        <v>801</v>
      </c>
      <c r="C40" s="950">
        <v>152.1</v>
      </c>
      <c r="D40" s="926">
        <v>231.5</v>
      </c>
      <c r="E40" s="951">
        <v>123.4</v>
      </c>
      <c r="F40" s="757">
        <v>229.93492407809106</v>
      </c>
      <c r="G40" s="944">
        <v>52.202498356344535</v>
      </c>
      <c r="H40" s="1080">
        <v>-46.69546436285098</v>
      </c>
    </row>
    <row r="41" spans="1:8" ht="12.75">
      <c r="A41" s="921">
        <v>34</v>
      </c>
      <c r="B41" s="943" t="s">
        <v>802</v>
      </c>
      <c r="C41" s="950">
        <v>96.9</v>
      </c>
      <c r="D41" s="926">
        <v>117.5</v>
      </c>
      <c r="E41" s="951">
        <v>74.1</v>
      </c>
      <c r="F41" s="757">
        <v>-22.97297297297297</v>
      </c>
      <c r="G41" s="944">
        <v>21.259029927760565</v>
      </c>
      <c r="H41" s="1080">
        <v>-36.93617021276595</v>
      </c>
    </row>
    <row r="42" spans="1:8" ht="12.75">
      <c r="A42" s="921">
        <v>35</v>
      </c>
      <c r="B42" s="943" t="s">
        <v>803</v>
      </c>
      <c r="C42" s="950">
        <v>1298.2</v>
      </c>
      <c r="D42" s="926">
        <v>157.6</v>
      </c>
      <c r="E42" s="951">
        <v>120.8</v>
      </c>
      <c r="F42" s="757">
        <v>-0.8629247804505695</v>
      </c>
      <c r="G42" s="944">
        <v>-87.86011400400554</v>
      </c>
      <c r="H42" s="1080">
        <v>-23.350253807106597</v>
      </c>
    </row>
    <row r="43" spans="1:8" ht="12.75">
      <c r="A43" s="921">
        <v>36</v>
      </c>
      <c r="B43" s="943" t="s">
        <v>804</v>
      </c>
      <c r="C43" s="950">
        <v>40.6</v>
      </c>
      <c r="D43" s="926">
        <v>70.5</v>
      </c>
      <c r="E43" s="951">
        <v>28.1</v>
      </c>
      <c r="F43" s="757">
        <v>176.1904761904762</v>
      </c>
      <c r="G43" s="944">
        <v>73.64532019704433</v>
      </c>
      <c r="H43" s="1080">
        <v>-60.141843971631204</v>
      </c>
    </row>
    <row r="44" spans="1:8" ht="12.75">
      <c r="A44" s="921">
        <v>37</v>
      </c>
      <c r="B44" s="943" t="s">
        <v>753</v>
      </c>
      <c r="C44" s="950">
        <v>192.2</v>
      </c>
      <c r="D44" s="926">
        <v>376.6</v>
      </c>
      <c r="E44" s="951">
        <v>146.7</v>
      </c>
      <c r="F44" s="757">
        <v>113.31853496115428</v>
      </c>
      <c r="G44" s="944">
        <v>95.94172736732574</v>
      </c>
      <c r="H44" s="1080">
        <v>-61.0462028677642</v>
      </c>
    </row>
    <row r="45" spans="1:8" ht="12.75">
      <c r="A45" s="921">
        <v>38</v>
      </c>
      <c r="B45" s="943" t="s">
        <v>805</v>
      </c>
      <c r="C45" s="950">
        <v>77.1</v>
      </c>
      <c r="D45" s="926">
        <v>68.5</v>
      </c>
      <c r="E45" s="951">
        <v>105.8</v>
      </c>
      <c r="F45" s="757">
        <v>25600</v>
      </c>
      <c r="G45" s="944">
        <v>-11.154345006485073</v>
      </c>
      <c r="H45" s="1080">
        <v>54.452554744525514</v>
      </c>
    </row>
    <row r="46" spans="1:8" ht="12.75">
      <c r="A46" s="921">
        <v>39</v>
      </c>
      <c r="B46" s="943" t="s">
        <v>806</v>
      </c>
      <c r="C46" s="950">
        <v>1582.6</v>
      </c>
      <c r="D46" s="926">
        <v>1108.7</v>
      </c>
      <c r="E46" s="951">
        <v>1071.2</v>
      </c>
      <c r="F46" s="757">
        <v>39.36245156745332</v>
      </c>
      <c r="G46" s="944">
        <v>-29.944395298875264</v>
      </c>
      <c r="H46" s="1080">
        <v>-3.382339677099324</v>
      </c>
    </row>
    <row r="47" spans="1:8" ht="12.75">
      <c r="A47" s="921">
        <v>40</v>
      </c>
      <c r="B47" s="943" t="s">
        <v>807</v>
      </c>
      <c r="C47" s="950">
        <v>22.1</v>
      </c>
      <c r="D47" s="926">
        <v>33.6</v>
      </c>
      <c r="E47" s="951">
        <v>17.5</v>
      </c>
      <c r="F47" s="757">
        <v>0.9132420091324036</v>
      </c>
      <c r="G47" s="944">
        <v>52.03619909502265</v>
      </c>
      <c r="H47" s="1080">
        <v>-47.91666666666667</v>
      </c>
    </row>
    <row r="48" spans="1:8" ht="12.75">
      <c r="A48" s="921">
        <v>41</v>
      </c>
      <c r="B48" s="943" t="s">
        <v>808</v>
      </c>
      <c r="C48" s="950">
        <v>81</v>
      </c>
      <c r="D48" s="926">
        <v>14.8</v>
      </c>
      <c r="E48" s="951">
        <v>2.5</v>
      </c>
      <c r="F48" s="757">
        <v>149.23076923076923</v>
      </c>
      <c r="G48" s="944">
        <v>-81.72839506172839</v>
      </c>
      <c r="H48" s="1080">
        <v>-83.1081081081081</v>
      </c>
    </row>
    <row r="49" spans="1:8" ht="12.75">
      <c r="A49" s="921">
        <v>42</v>
      </c>
      <c r="B49" s="943" t="s">
        <v>809</v>
      </c>
      <c r="C49" s="950">
        <v>616.8</v>
      </c>
      <c r="D49" s="926">
        <v>448.1</v>
      </c>
      <c r="E49" s="951">
        <v>284.8</v>
      </c>
      <c r="F49" s="757">
        <v>-18.326271186440678</v>
      </c>
      <c r="G49" s="944">
        <v>-27.35084306095979</v>
      </c>
      <c r="H49" s="1080">
        <v>-36.44275831287659</v>
      </c>
    </row>
    <row r="50" spans="1:8" ht="12.75">
      <c r="A50" s="921">
        <v>43</v>
      </c>
      <c r="B50" s="943" t="s">
        <v>720</v>
      </c>
      <c r="C50" s="950">
        <v>1040.7</v>
      </c>
      <c r="D50" s="926">
        <v>208.7</v>
      </c>
      <c r="E50" s="951">
        <v>193.6</v>
      </c>
      <c r="F50" s="757">
        <v>22.23396758280478</v>
      </c>
      <c r="G50" s="944">
        <v>-79.94619006437975</v>
      </c>
      <c r="H50" s="1080">
        <v>-7.235265931959745</v>
      </c>
    </row>
    <row r="51" spans="1:8" ht="12.75">
      <c r="A51" s="921">
        <v>44</v>
      </c>
      <c r="B51" s="943" t="s">
        <v>810</v>
      </c>
      <c r="C51" s="950">
        <v>374.8</v>
      </c>
      <c r="D51" s="926">
        <v>65.4</v>
      </c>
      <c r="E51" s="951">
        <v>48.9</v>
      </c>
      <c r="F51" s="757">
        <v>-23.805651555194146</v>
      </c>
      <c r="G51" s="944">
        <v>-82.55069370330844</v>
      </c>
      <c r="H51" s="1080">
        <v>-25.229357798165125</v>
      </c>
    </row>
    <row r="52" spans="1:8" ht="12.75">
      <c r="A52" s="921">
        <v>45</v>
      </c>
      <c r="B52" s="943" t="s">
        <v>811</v>
      </c>
      <c r="C52" s="950">
        <v>52.6</v>
      </c>
      <c r="D52" s="926">
        <v>1.2</v>
      </c>
      <c r="E52" s="951">
        <v>300.8</v>
      </c>
      <c r="F52" s="757">
        <v>-2.411873840445253</v>
      </c>
      <c r="G52" s="944">
        <v>-97.71863117870723</v>
      </c>
      <c r="H52" s="1080">
        <v>24966.666666666668</v>
      </c>
    </row>
    <row r="53" spans="1:8" ht="12.75">
      <c r="A53" s="921">
        <v>46</v>
      </c>
      <c r="B53" s="943" t="s">
        <v>812</v>
      </c>
      <c r="C53" s="950">
        <v>138.8</v>
      </c>
      <c r="D53" s="926">
        <v>105.6</v>
      </c>
      <c r="E53" s="951">
        <v>64.2</v>
      </c>
      <c r="F53" s="757">
        <v>69.68215158924207</v>
      </c>
      <c r="G53" s="944">
        <v>-23.91930835734871</v>
      </c>
      <c r="H53" s="1080">
        <v>-39.204545454545446</v>
      </c>
    </row>
    <row r="54" spans="1:8" ht="12.75">
      <c r="A54" s="921">
        <v>47</v>
      </c>
      <c r="B54" s="943" t="s">
        <v>813</v>
      </c>
      <c r="C54" s="950">
        <v>148.6</v>
      </c>
      <c r="D54" s="926">
        <v>4.5</v>
      </c>
      <c r="E54" s="951">
        <v>22.7</v>
      </c>
      <c r="F54" s="757">
        <v>2813.725490196078</v>
      </c>
      <c r="G54" s="944">
        <v>-96.97173620457605</v>
      </c>
      <c r="H54" s="1080">
        <v>404.44444444444446</v>
      </c>
    </row>
    <row r="55" spans="1:8" ht="12.75">
      <c r="A55" s="921">
        <v>48</v>
      </c>
      <c r="B55" s="943" t="s">
        <v>814</v>
      </c>
      <c r="C55" s="950">
        <v>82.2</v>
      </c>
      <c r="D55" s="926">
        <v>46</v>
      </c>
      <c r="E55" s="951">
        <v>21.7</v>
      </c>
      <c r="F55" s="757">
        <v>0.3663003663003366</v>
      </c>
      <c r="G55" s="944">
        <v>-44.03892944038928</v>
      </c>
      <c r="H55" s="1080">
        <v>-52.82608695652174</v>
      </c>
    </row>
    <row r="56" spans="1:8" ht="12.75">
      <c r="A56" s="921">
        <v>49</v>
      </c>
      <c r="B56" s="943" t="s">
        <v>815</v>
      </c>
      <c r="C56" s="950">
        <v>56.1</v>
      </c>
      <c r="D56" s="926">
        <v>37.7</v>
      </c>
      <c r="E56" s="951">
        <v>74.4</v>
      </c>
      <c r="F56" s="757">
        <v>16.63201663201663</v>
      </c>
      <c r="G56" s="944">
        <v>-32.79857397504456</v>
      </c>
      <c r="H56" s="1080">
        <v>97.34748010610076</v>
      </c>
    </row>
    <row r="57" spans="1:8" ht="12.75">
      <c r="A57" s="921">
        <v>50</v>
      </c>
      <c r="B57" s="943" t="s">
        <v>816</v>
      </c>
      <c r="C57" s="950">
        <v>71.3</v>
      </c>
      <c r="D57" s="926">
        <v>79</v>
      </c>
      <c r="E57" s="951">
        <v>24.3</v>
      </c>
      <c r="F57" s="757">
        <v>-4.166666666666657</v>
      </c>
      <c r="G57" s="944">
        <v>10.799438990182324</v>
      </c>
      <c r="H57" s="1080">
        <v>-69.24050632911393</v>
      </c>
    </row>
    <row r="58" spans="1:8" ht="12.75">
      <c r="A58" s="921">
        <v>51</v>
      </c>
      <c r="B58" s="943" t="s">
        <v>817</v>
      </c>
      <c r="C58" s="950">
        <v>812.1</v>
      </c>
      <c r="D58" s="926">
        <v>576</v>
      </c>
      <c r="E58" s="951">
        <v>1602.5</v>
      </c>
      <c r="F58" s="757">
        <v>-29.055647767974165</v>
      </c>
      <c r="G58" s="944">
        <v>-29.07277428888068</v>
      </c>
      <c r="H58" s="1080">
        <v>178.21180555555554</v>
      </c>
    </row>
    <row r="59" spans="1:8" ht="12.75">
      <c r="A59" s="921">
        <v>52</v>
      </c>
      <c r="B59" s="943" t="s">
        <v>818</v>
      </c>
      <c r="C59" s="950">
        <v>63.7</v>
      </c>
      <c r="D59" s="926">
        <v>199.2</v>
      </c>
      <c r="E59" s="951">
        <v>27.8</v>
      </c>
      <c r="F59" s="757">
        <v>-18.75</v>
      </c>
      <c r="G59" s="944">
        <v>212.71585557299846</v>
      </c>
      <c r="H59" s="1080">
        <v>-86.0441767068273</v>
      </c>
    </row>
    <row r="60" spans="1:8" ht="12.75">
      <c r="A60" s="921">
        <v>53</v>
      </c>
      <c r="B60" s="943" t="s">
        <v>819</v>
      </c>
      <c r="C60" s="950">
        <v>1015.4</v>
      </c>
      <c r="D60" s="926">
        <v>1248</v>
      </c>
      <c r="E60" s="951">
        <v>452.6</v>
      </c>
      <c r="F60" s="757">
        <v>152.71279243404678</v>
      </c>
      <c r="G60" s="944">
        <v>22.90722867835335</v>
      </c>
      <c r="H60" s="1080">
        <v>-63.73397435897436</v>
      </c>
    </row>
    <row r="61" spans="1:8" ht="12.75">
      <c r="A61" s="921">
        <v>54</v>
      </c>
      <c r="B61" s="943" t="s">
        <v>763</v>
      </c>
      <c r="C61" s="950">
        <v>1108.4</v>
      </c>
      <c r="D61" s="926">
        <v>1018.7</v>
      </c>
      <c r="E61" s="951">
        <v>672.2</v>
      </c>
      <c r="F61" s="757">
        <v>-6.950973807924768</v>
      </c>
      <c r="G61" s="944">
        <v>-8.092746300974383</v>
      </c>
      <c r="H61" s="1080">
        <v>-34.01393933444588</v>
      </c>
    </row>
    <row r="62" spans="1:8" ht="12.75">
      <c r="A62" s="921">
        <v>55</v>
      </c>
      <c r="B62" s="943" t="s">
        <v>820</v>
      </c>
      <c r="C62" s="950">
        <v>794.3</v>
      </c>
      <c r="D62" s="926">
        <v>682.1</v>
      </c>
      <c r="E62" s="951">
        <v>390.2</v>
      </c>
      <c r="F62" s="757">
        <v>-46.82688445575044</v>
      </c>
      <c r="G62" s="944">
        <v>-14.125645222208234</v>
      </c>
      <c r="H62" s="1080">
        <v>-42.794311684503725</v>
      </c>
    </row>
    <row r="63" spans="1:8" ht="12.75">
      <c r="A63" s="921">
        <v>56</v>
      </c>
      <c r="B63" s="943" t="s">
        <v>821</v>
      </c>
      <c r="C63" s="950">
        <v>29.1</v>
      </c>
      <c r="D63" s="926">
        <v>3.4</v>
      </c>
      <c r="E63" s="951">
        <v>7.4</v>
      </c>
      <c r="F63" s="757">
        <v>-18.941504178272965</v>
      </c>
      <c r="G63" s="944">
        <v>-88.31615120274914</v>
      </c>
      <c r="H63" s="1080">
        <v>117.64705882352939</v>
      </c>
    </row>
    <row r="64" spans="1:8" ht="12.75">
      <c r="A64" s="921">
        <v>57</v>
      </c>
      <c r="B64" s="943" t="s">
        <v>822</v>
      </c>
      <c r="C64" s="950">
        <v>916</v>
      </c>
      <c r="D64" s="926">
        <v>854.4</v>
      </c>
      <c r="E64" s="951">
        <v>1532.9</v>
      </c>
      <c r="F64" s="757">
        <v>20.987980451723715</v>
      </c>
      <c r="G64" s="944">
        <v>-6.724890829694331</v>
      </c>
      <c r="H64" s="1080">
        <v>79.4124531835206</v>
      </c>
    </row>
    <row r="65" spans="1:8" ht="12.75">
      <c r="A65" s="921">
        <v>58</v>
      </c>
      <c r="B65" s="943" t="s">
        <v>823</v>
      </c>
      <c r="C65" s="950">
        <v>68.3</v>
      </c>
      <c r="D65" s="926">
        <v>55.1</v>
      </c>
      <c r="E65" s="951">
        <v>23.7</v>
      </c>
      <c r="F65" s="757">
        <v>25.551470588235276</v>
      </c>
      <c r="G65" s="944">
        <v>-19.326500732064417</v>
      </c>
      <c r="H65" s="1080">
        <v>-56.98729582577133</v>
      </c>
    </row>
    <row r="66" spans="1:8" ht="12.75">
      <c r="A66" s="921">
        <v>59</v>
      </c>
      <c r="B66" s="943" t="s">
        <v>824</v>
      </c>
      <c r="C66" s="950">
        <v>4.1</v>
      </c>
      <c r="D66" s="926">
        <v>7.6</v>
      </c>
      <c r="E66" s="951">
        <v>1.4</v>
      </c>
      <c r="F66" s="757">
        <v>-73.02631578947368</v>
      </c>
      <c r="G66" s="944">
        <v>85.3658536585366</v>
      </c>
      <c r="H66" s="1080">
        <v>-81.57894736842105</v>
      </c>
    </row>
    <row r="67" spans="1:8" ht="12.75">
      <c r="A67" s="921">
        <v>60</v>
      </c>
      <c r="B67" s="943" t="s">
        <v>825</v>
      </c>
      <c r="C67" s="950">
        <v>491.4</v>
      </c>
      <c r="D67" s="926">
        <v>339.3</v>
      </c>
      <c r="E67" s="951">
        <v>831</v>
      </c>
      <c r="F67" s="757">
        <v>-30.847171404446954</v>
      </c>
      <c r="G67" s="944">
        <v>-30.95238095238095</v>
      </c>
      <c r="H67" s="1080">
        <v>144.9160035366932</v>
      </c>
    </row>
    <row r="68" spans="1:8" ht="12.75">
      <c r="A68" s="921">
        <v>61</v>
      </c>
      <c r="B68" s="943" t="s">
        <v>826</v>
      </c>
      <c r="C68" s="950">
        <v>100.4</v>
      </c>
      <c r="D68" s="926">
        <v>73.7</v>
      </c>
      <c r="E68" s="951">
        <v>44.8</v>
      </c>
      <c r="F68" s="757">
        <v>11.431742508324078</v>
      </c>
      <c r="G68" s="944">
        <v>-26.593625498007995</v>
      </c>
      <c r="H68" s="1080">
        <v>-39.21302578018996</v>
      </c>
    </row>
    <row r="69" spans="1:8" ht="12.75">
      <c r="A69" s="921">
        <v>62</v>
      </c>
      <c r="B69" s="943" t="s">
        <v>827</v>
      </c>
      <c r="C69" s="950">
        <v>292.4</v>
      </c>
      <c r="D69" s="926">
        <v>327.4</v>
      </c>
      <c r="E69" s="951">
        <v>262.8</v>
      </c>
      <c r="F69" s="757">
        <v>77.85888077858883</v>
      </c>
      <c r="G69" s="944">
        <v>11.969904240766098</v>
      </c>
      <c r="H69" s="1080">
        <v>-19.73121563836287</v>
      </c>
    </row>
    <row r="70" spans="1:8" ht="12.75">
      <c r="A70" s="921">
        <v>63</v>
      </c>
      <c r="B70" s="943" t="s">
        <v>828</v>
      </c>
      <c r="C70" s="950">
        <v>38.1</v>
      </c>
      <c r="D70" s="926">
        <v>47.4</v>
      </c>
      <c r="E70" s="951">
        <v>90</v>
      </c>
      <c r="F70" s="757">
        <v>7.627118644067792</v>
      </c>
      <c r="G70" s="944">
        <v>24.409448818897644</v>
      </c>
      <c r="H70" s="1080">
        <v>89.87341772151899</v>
      </c>
    </row>
    <row r="71" spans="1:8" ht="12.75">
      <c r="A71" s="921">
        <v>64</v>
      </c>
      <c r="B71" s="943" t="s">
        <v>829</v>
      </c>
      <c r="C71" s="950">
        <v>601.3</v>
      </c>
      <c r="D71" s="926">
        <v>817.6</v>
      </c>
      <c r="E71" s="951">
        <v>157.1</v>
      </c>
      <c r="F71" s="757">
        <v>29.75830815709969</v>
      </c>
      <c r="G71" s="944">
        <v>35.972060535506444</v>
      </c>
      <c r="H71" s="1080">
        <v>-80.78522504892368</v>
      </c>
    </row>
    <row r="72" spans="1:8" ht="12.75" hidden="1">
      <c r="A72" s="915"/>
      <c r="B72" s="927"/>
      <c r="C72" s="950">
        <v>0</v>
      </c>
      <c r="D72" s="926">
        <v>0</v>
      </c>
      <c r="E72" s="951">
        <v>0</v>
      </c>
      <c r="F72" s="757"/>
      <c r="G72" s="944"/>
      <c r="H72" s="1080"/>
    </row>
    <row r="73" spans="1:8" ht="12.75">
      <c r="A73" s="915"/>
      <c r="B73" s="928" t="s">
        <v>712</v>
      </c>
      <c r="C73" s="952">
        <v>5875.9</v>
      </c>
      <c r="D73" s="953">
        <v>8409.2</v>
      </c>
      <c r="E73" s="954">
        <v>9490.6</v>
      </c>
      <c r="F73" s="1081">
        <v>-4.173325940180661</v>
      </c>
      <c r="G73" s="1082">
        <v>43.11339539474798</v>
      </c>
      <c r="H73" s="1083">
        <v>12.859725063026218</v>
      </c>
    </row>
    <row r="74" spans="1:8" ht="12.75" hidden="1">
      <c r="A74" s="915"/>
      <c r="B74" s="928"/>
      <c r="C74" s="952"/>
      <c r="D74" s="953"/>
      <c r="E74" s="955"/>
      <c r="F74" s="1081"/>
      <c r="G74" s="1082"/>
      <c r="H74" s="1083"/>
    </row>
    <row r="75" spans="1:8" ht="13.5" thickBot="1">
      <c r="A75" s="933"/>
      <c r="B75" s="945" t="s">
        <v>769</v>
      </c>
      <c r="C75" s="935">
        <v>27749.6</v>
      </c>
      <c r="D75" s="936">
        <v>30311.6</v>
      </c>
      <c r="E75" s="937">
        <v>30308.7</v>
      </c>
      <c r="F75" s="1084">
        <v>9.741638753000629</v>
      </c>
      <c r="G75" s="1085">
        <v>9.23256551445786</v>
      </c>
      <c r="H75" s="1086">
        <v>-0.009567294369162482</v>
      </c>
    </row>
    <row r="76" ht="12.75">
      <c r="A76" s="938" t="s">
        <v>830</v>
      </c>
    </row>
    <row r="77" ht="12.75">
      <c r="A77" s="941" t="s">
        <v>714</v>
      </c>
    </row>
  </sheetData>
  <mergeCells count="5">
    <mergeCell ref="A1:H1"/>
    <mergeCell ref="A2:H2"/>
    <mergeCell ref="A3:H3"/>
    <mergeCell ref="C5:E5"/>
    <mergeCell ref="F5:H5"/>
  </mergeCells>
  <printOptions horizontalCentered="1"/>
  <pageMargins left="0.75" right="0.75" top="1" bottom="1" header="0.5" footer="0.5"/>
  <pageSetup fitToHeight="1" fitToWidth="1" horizontalDpi="600" verticalDpi="600" orientation="portrait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 topLeftCell="A1">
      <selection activeCell="A2" sqref="A2:J2"/>
    </sheetView>
  </sheetViews>
  <sheetFormatPr defaultColWidth="9.140625" defaultRowHeight="12.75"/>
  <cols>
    <col min="1" max="1" width="4.140625" style="18" customWidth="1"/>
    <col min="2" max="2" width="27.8515625" style="18" customWidth="1"/>
    <col min="3" max="3" width="10.57421875" style="18" customWidth="1"/>
    <col min="4" max="4" width="10.140625" style="18" customWidth="1"/>
    <col min="5" max="5" width="10.421875" style="18" customWidth="1"/>
    <col min="6" max="6" width="10.00390625" style="18" customWidth="1"/>
    <col min="7" max="7" width="10.57421875" style="18" customWidth="1"/>
    <col min="8" max="8" width="10.421875" style="18" customWidth="1"/>
    <col min="9" max="9" width="8.8515625" style="18" customWidth="1"/>
    <col min="10" max="16384" width="9.140625" style="18" customWidth="1"/>
  </cols>
  <sheetData>
    <row r="1" ht="12.75">
      <c r="E1" s="107" t="s">
        <v>832</v>
      </c>
    </row>
    <row r="2" spans="1:10" ht="15.75">
      <c r="A2" s="1296" t="s">
        <v>471</v>
      </c>
      <c r="B2" s="1297"/>
      <c r="C2" s="1297"/>
      <c r="D2" s="1297"/>
      <c r="E2" s="1297"/>
      <c r="F2" s="1297"/>
      <c r="G2" s="1297"/>
      <c r="H2" s="1297"/>
      <c r="I2" s="1297"/>
      <c r="J2" s="1297"/>
    </row>
    <row r="4" spans="1:10" ht="13.5" thickBot="1">
      <c r="A4" s="1298" t="s">
        <v>29</v>
      </c>
      <c r="B4" s="1299"/>
      <c r="C4" s="1299"/>
      <c r="D4" s="1299"/>
      <c r="E4" s="1299"/>
      <c r="F4" s="1299"/>
      <c r="G4" s="1299"/>
      <c r="H4" s="1299"/>
      <c r="I4" s="1299"/>
      <c r="J4" s="1299"/>
    </row>
    <row r="5" spans="1:10" ht="12.75">
      <c r="A5" s="694"/>
      <c r="B5" s="683"/>
      <c r="C5" s="710"/>
      <c r="D5" s="711"/>
      <c r="E5" s="711"/>
      <c r="F5" s="711"/>
      <c r="G5" s="711"/>
      <c r="H5" s="712"/>
      <c r="I5" s="708" t="s">
        <v>361</v>
      </c>
      <c r="J5" s="695"/>
    </row>
    <row r="6" spans="1:10" ht="12.75">
      <c r="A6" s="696"/>
      <c r="B6" s="705"/>
      <c r="C6" s="713" t="s">
        <v>422</v>
      </c>
      <c r="D6" s="714" t="s">
        <v>848</v>
      </c>
      <c r="E6" s="714" t="s">
        <v>422</v>
      </c>
      <c r="F6" s="714" t="str">
        <f>D6</f>
        <v>Mid-Dec</v>
      </c>
      <c r="G6" s="714" t="s">
        <v>422</v>
      </c>
      <c r="H6" s="715" t="str">
        <f>D6</f>
        <v>Mid-Dec</v>
      </c>
      <c r="I6" s="709" t="s">
        <v>847</v>
      </c>
      <c r="J6" s="697"/>
    </row>
    <row r="7" spans="1:10" ht="12.75">
      <c r="A7" s="696"/>
      <c r="B7" s="705"/>
      <c r="C7" s="713" t="s">
        <v>423</v>
      </c>
      <c r="D7" s="714">
        <v>2005</v>
      </c>
      <c r="E7" s="714" t="s">
        <v>424</v>
      </c>
      <c r="F7" s="714">
        <v>2006</v>
      </c>
      <c r="G7" s="714">
        <v>2007</v>
      </c>
      <c r="H7" s="715">
        <v>2007</v>
      </c>
      <c r="I7" s="720" t="s">
        <v>3</v>
      </c>
      <c r="J7" s="719" t="s">
        <v>473</v>
      </c>
    </row>
    <row r="8" spans="1:10" ht="12.75">
      <c r="A8" s="453"/>
      <c r="B8" s="111"/>
      <c r="C8" s="716"/>
      <c r="D8" s="717"/>
      <c r="E8" s="717"/>
      <c r="F8" s="717"/>
      <c r="G8" s="717"/>
      <c r="H8" s="718"/>
      <c r="I8" s="716"/>
      <c r="J8" s="376"/>
    </row>
    <row r="9" spans="1:10" ht="12.75">
      <c r="A9" s="698" t="s">
        <v>213</v>
      </c>
      <c r="B9" s="706"/>
      <c r="C9" s="728">
        <v>104423.7</v>
      </c>
      <c r="D9" s="729">
        <v>110347.5</v>
      </c>
      <c r="E9" s="729">
        <v>131967.6</v>
      </c>
      <c r="F9" s="729">
        <v>136971.7</v>
      </c>
      <c r="G9" s="729">
        <v>129606</v>
      </c>
      <c r="H9" s="730">
        <v>127416.1</v>
      </c>
      <c r="I9" s="1087">
        <v>3.7919155914027556</v>
      </c>
      <c r="J9" s="1088">
        <v>-1.689659429347401</v>
      </c>
    </row>
    <row r="10" spans="1:10" ht="12.75">
      <c r="A10" s="58"/>
      <c r="B10" s="20" t="s">
        <v>425</v>
      </c>
      <c r="C10" s="731">
        <v>100823.6</v>
      </c>
      <c r="D10" s="732">
        <v>106650.3</v>
      </c>
      <c r="E10" s="732">
        <v>124147.19600000001</v>
      </c>
      <c r="F10" s="732">
        <v>132183.98</v>
      </c>
      <c r="G10" s="732">
        <v>123734.864</v>
      </c>
      <c r="H10" s="733">
        <v>121932.353</v>
      </c>
      <c r="I10" s="1089">
        <v>6.473592846994308</v>
      </c>
      <c r="J10" s="1090">
        <v>-1.4567527224986492</v>
      </c>
    </row>
    <row r="11" spans="1:10" ht="12.75">
      <c r="A11" s="58"/>
      <c r="B11" s="110" t="s">
        <v>426</v>
      </c>
      <c r="C11" s="731">
        <v>3600.1</v>
      </c>
      <c r="D11" s="732">
        <v>3697.2</v>
      </c>
      <c r="E11" s="732">
        <v>7820.4039999999995</v>
      </c>
      <c r="F11" s="732">
        <v>4787.72</v>
      </c>
      <c r="G11" s="732">
        <v>5871.136</v>
      </c>
      <c r="H11" s="733">
        <v>5483.747</v>
      </c>
      <c r="I11" s="1089">
        <v>-38.77912189702732</v>
      </c>
      <c r="J11" s="1090">
        <v>-6.5981949660168056</v>
      </c>
    </row>
    <row r="12" spans="1:10" ht="12.75">
      <c r="A12" s="454"/>
      <c r="B12" s="172"/>
      <c r="C12" s="734"/>
      <c r="D12" s="735"/>
      <c r="E12" s="735"/>
      <c r="F12" s="735"/>
      <c r="G12" s="735"/>
      <c r="H12" s="736"/>
      <c r="I12" s="1091"/>
      <c r="J12" s="1092"/>
    </row>
    <row r="13" spans="1:10" ht="12.75">
      <c r="A13" s="453"/>
      <c r="B13" s="111"/>
      <c r="C13" s="737"/>
      <c r="D13" s="738"/>
      <c r="E13" s="738"/>
      <c r="F13" s="738"/>
      <c r="G13" s="738"/>
      <c r="H13" s="739"/>
      <c r="I13" s="1089"/>
      <c r="J13" s="1090"/>
    </row>
    <row r="14" spans="1:10" ht="12.75">
      <c r="A14" s="698" t="s">
        <v>427</v>
      </c>
      <c r="B14" s="20"/>
      <c r="C14" s="740">
        <v>25472.7</v>
      </c>
      <c r="D14" s="741">
        <v>29446.4</v>
      </c>
      <c r="E14" s="741">
        <v>33065.4</v>
      </c>
      <c r="F14" s="741">
        <v>34300.6</v>
      </c>
      <c r="G14" s="741">
        <v>35499.6</v>
      </c>
      <c r="H14" s="742">
        <v>37952.1</v>
      </c>
      <c r="I14" s="1087">
        <v>3.7356269695814888</v>
      </c>
      <c r="J14" s="1088">
        <v>6.908528546800554</v>
      </c>
    </row>
    <row r="15" spans="1:10" ht="12.75">
      <c r="A15" s="58"/>
      <c r="B15" s="20" t="s">
        <v>425</v>
      </c>
      <c r="C15" s="731">
        <v>23154.9</v>
      </c>
      <c r="D15" s="732">
        <v>26899.4</v>
      </c>
      <c r="E15" s="732">
        <v>31790.7</v>
      </c>
      <c r="F15" s="732">
        <v>31112.8</v>
      </c>
      <c r="G15" s="732">
        <v>31681</v>
      </c>
      <c r="H15" s="733">
        <v>33929.5</v>
      </c>
      <c r="I15" s="1089">
        <v>-2.1323846282088823</v>
      </c>
      <c r="J15" s="1090">
        <v>7.0973138474164585</v>
      </c>
    </row>
    <row r="16" spans="1:10" ht="12.75">
      <c r="A16" s="58"/>
      <c r="B16" s="110" t="s">
        <v>426</v>
      </c>
      <c r="C16" s="731">
        <v>2317.8</v>
      </c>
      <c r="D16" s="732">
        <v>2547</v>
      </c>
      <c r="E16" s="732">
        <v>1274.7</v>
      </c>
      <c r="F16" s="732">
        <v>3187.8</v>
      </c>
      <c r="G16" s="732">
        <v>3818.6</v>
      </c>
      <c r="H16" s="733">
        <v>4022.6</v>
      </c>
      <c r="I16" s="1089">
        <v>150.0823723228995</v>
      </c>
      <c r="J16" s="1090">
        <v>5.342272036872146</v>
      </c>
    </row>
    <row r="17" spans="1:10" ht="12.75">
      <c r="A17" s="454"/>
      <c r="B17" s="172"/>
      <c r="C17" s="743"/>
      <c r="D17" s="744"/>
      <c r="E17" s="744"/>
      <c r="F17" s="744"/>
      <c r="G17" s="744"/>
      <c r="H17" s="745"/>
      <c r="I17" s="1091"/>
      <c r="J17" s="1092"/>
    </row>
    <row r="18" spans="1:10" ht="12.75">
      <c r="A18" s="58"/>
      <c r="B18" s="20"/>
      <c r="C18" s="731"/>
      <c r="D18" s="732"/>
      <c r="E18" s="732"/>
      <c r="F18" s="732"/>
      <c r="G18" s="732"/>
      <c r="H18" s="733"/>
      <c r="I18" s="1089"/>
      <c r="J18" s="1090"/>
    </row>
    <row r="19" spans="1:10" ht="12.75">
      <c r="A19" s="698" t="s">
        <v>428</v>
      </c>
      <c r="B19" s="706"/>
      <c r="C19" s="740">
        <v>129896.4</v>
      </c>
      <c r="D19" s="741">
        <v>139793.9</v>
      </c>
      <c r="E19" s="741">
        <v>165033</v>
      </c>
      <c r="F19" s="741">
        <v>171272.3</v>
      </c>
      <c r="G19" s="741">
        <v>165105.6</v>
      </c>
      <c r="H19" s="742">
        <v>165368.2</v>
      </c>
      <c r="I19" s="1087">
        <v>3.7806378118315536</v>
      </c>
      <c r="J19" s="1088">
        <v>0.15904972332859302</v>
      </c>
    </row>
    <row r="20" spans="1:10" ht="12.75">
      <c r="A20" s="58"/>
      <c r="B20" s="20"/>
      <c r="C20" s="731"/>
      <c r="D20" s="732"/>
      <c r="E20" s="732"/>
      <c r="F20" s="732"/>
      <c r="G20" s="732"/>
      <c r="H20" s="733"/>
      <c r="I20" s="1089"/>
      <c r="J20" s="1090"/>
    </row>
    <row r="21" spans="1:10" ht="12.75">
      <c r="A21" s="58"/>
      <c r="B21" s="20" t="s">
        <v>425</v>
      </c>
      <c r="C21" s="731">
        <v>123978.5</v>
      </c>
      <c r="D21" s="732">
        <v>133549.7</v>
      </c>
      <c r="E21" s="732">
        <v>155937.896</v>
      </c>
      <c r="F21" s="732">
        <v>163296.78</v>
      </c>
      <c r="G21" s="732">
        <v>155415.864</v>
      </c>
      <c r="H21" s="733">
        <v>155861.853</v>
      </c>
      <c r="I21" s="1089">
        <v>4.719112023930336</v>
      </c>
      <c r="J21" s="1090">
        <v>0.28696491369761645</v>
      </c>
    </row>
    <row r="22" spans="1:10" ht="12.75">
      <c r="A22" s="58"/>
      <c r="B22" s="452" t="s">
        <v>429</v>
      </c>
      <c r="C22" s="731">
        <v>95.44413855965216</v>
      </c>
      <c r="D22" s="732">
        <v>95.53328149511529</v>
      </c>
      <c r="E22" s="732">
        <v>94.48891797398097</v>
      </c>
      <c r="F22" s="732">
        <v>95.34336842560064</v>
      </c>
      <c r="G22" s="732">
        <v>94.13118876646219</v>
      </c>
      <c r="H22" s="733">
        <v>94.25140565114695</v>
      </c>
      <c r="I22" s="1089"/>
      <c r="J22" s="1090"/>
    </row>
    <row r="23" spans="1:10" ht="12.75">
      <c r="A23" s="58"/>
      <c r="B23" s="110" t="s">
        <v>426</v>
      </c>
      <c r="C23" s="731">
        <v>5917.9</v>
      </c>
      <c r="D23" s="732">
        <v>6244.2</v>
      </c>
      <c r="E23" s="732">
        <v>9095.104</v>
      </c>
      <c r="F23" s="732">
        <v>7975.52</v>
      </c>
      <c r="G23" s="732">
        <v>9689.736</v>
      </c>
      <c r="H23" s="733">
        <v>9506.347</v>
      </c>
      <c r="I23" s="1089">
        <v>-12.309743791824701</v>
      </c>
      <c r="J23" s="1090">
        <v>-1.8926109029183067</v>
      </c>
    </row>
    <row r="24" spans="1:10" ht="12.75">
      <c r="A24" s="454"/>
      <c r="B24" s="108" t="s">
        <v>429</v>
      </c>
      <c r="C24" s="734">
        <v>4.555861440347847</v>
      </c>
      <c r="D24" s="735">
        <v>4.466718504884691</v>
      </c>
      <c r="E24" s="735">
        <v>5.5110820260190385</v>
      </c>
      <c r="F24" s="735">
        <v>4.656631574399363</v>
      </c>
      <c r="G24" s="735">
        <v>5.868811233537809</v>
      </c>
      <c r="H24" s="736">
        <v>5.748594348853044</v>
      </c>
      <c r="I24" s="1089"/>
      <c r="J24" s="1090"/>
    </row>
    <row r="25" spans="1:10" ht="12.75">
      <c r="A25" s="699" t="s">
        <v>430</v>
      </c>
      <c r="B25" s="707"/>
      <c r="C25" s="746"/>
      <c r="D25" s="747"/>
      <c r="E25" s="747"/>
      <c r="F25" s="747"/>
      <c r="G25" s="747"/>
      <c r="H25" s="748"/>
      <c r="I25" s="1093"/>
      <c r="J25" s="1094"/>
    </row>
    <row r="26" spans="1:10" ht="12.75">
      <c r="A26" s="700"/>
      <c r="B26" s="452" t="s">
        <v>431</v>
      </c>
      <c r="C26" s="731">
        <v>10.428308410314596</v>
      </c>
      <c r="D26" s="732">
        <v>9.693047050078771</v>
      </c>
      <c r="E26" s="732">
        <v>11.395975263018881</v>
      </c>
      <c r="F26" s="732">
        <v>10.796151082311114</v>
      </c>
      <c r="G26" s="732">
        <v>10.33477440785191</v>
      </c>
      <c r="H26" s="733">
        <v>10.270678839823614</v>
      </c>
      <c r="I26" s="1089"/>
      <c r="J26" s="1090"/>
    </row>
    <row r="27" spans="1:10" ht="12.75">
      <c r="A27" s="701"/>
      <c r="B27" s="108" t="s">
        <v>432</v>
      </c>
      <c r="C27" s="734">
        <v>8.781248574021587</v>
      </c>
      <c r="D27" s="735">
        <v>8.227381071489528</v>
      </c>
      <c r="E27" s="735">
        <v>9.563974785131283</v>
      </c>
      <c r="F27" s="735">
        <v>8.960943222484984</v>
      </c>
      <c r="G27" s="735">
        <v>8.533875476493012</v>
      </c>
      <c r="H27" s="749">
        <v>8.013131658198928</v>
      </c>
      <c r="I27" s="1091"/>
      <c r="J27" s="1092"/>
    </row>
    <row r="28" spans="1:10" ht="12.75">
      <c r="A28" s="702" t="s">
        <v>433</v>
      </c>
      <c r="B28" s="111"/>
      <c r="C28" s="731">
        <v>129896.4</v>
      </c>
      <c r="D28" s="732">
        <v>139793.9</v>
      </c>
      <c r="E28" s="732">
        <v>165033</v>
      </c>
      <c r="F28" s="732">
        <v>171272.3</v>
      </c>
      <c r="G28" s="732">
        <v>165105.6</v>
      </c>
      <c r="H28" s="733">
        <v>165368.2</v>
      </c>
      <c r="I28" s="1089">
        <v>3.7806378118315536</v>
      </c>
      <c r="J28" s="1090">
        <v>0.15904972332859302</v>
      </c>
    </row>
    <row r="29" spans="1:10" ht="12.75">
      <c r="A29" s="703" t="s">
        <v>434</v>
      </c>
      <c r="B29" s="20"/>
      <c r="C29" s="731">
        <v>1020.5</v>
      </c>
      <c r="D29" s="732">
        <v>1063.8</v>
      </c>
      <c r="E29" s="732">
        <v>1068.7</v>
      </c>
      <c r="F29" s="732">
        <v>651</v>
      </c>
      <c r="G29" s="732">
        <v>587.5</v>
      </c>
      <c r="H29" s="733">
        <v>583.2</v>
      </c>
      <c r="I29" s="1089">
        <v>-39.084869467577434</v>
      </c>
      <c r="J29" s="1090">
        <v>-0.7319148936170166</v>
      </c>
    </row>
    <row r="30" spans="1:10" ht="12.75">
      <c r="A30" s="703" t="s">
        <v>435</v>
      </c>
      <c r="B30" s="20"/>
      <c r="C30" s="731">
        <v>130916.9</v>
      </c>
      <c r="D30" s="732">
        <v>140857.7</v>
      </c>
      <c r="E30" s="732">
        <v>166101.7</v>
      </c>
      <c r="F30" s="732">
        <v>171923.3</v>
      </c>
      <c r="G30" s="732">
        <v>165693.1</v>
      </c>
      <c r="H30" s="733">
        <v>165951.4</v>
      </c>
      <c r="I30" s="1089">
        <v>3.504840709035477</v>
      </c>
      <c r="J30" s="1090">
        <v>0.15589061946454308</v>
      </c>
    </row>
    <row r="31" spans="1:10" ht="12.75">
      <c r="A31" s="703" t="s">
        <v>436</v>
      </c>
      <c r="B31" s="20"/>
      <c r="C31" s="731">
        <v>23174.8</v>
      </c>
      <c r="D31" s="732">
        <v>22899.5</v>
      </c>
      <c r="E31" s="732">
        <v>26662.5</v>
      </c>
      <c r="F31" s="732">
        <v>29797.8</v>
      </c>
      <c r="G31" s="732">
        <v>33804</v>
      </c>
      <c r="H31" s="733">
        <v>33992.2</v>
      </c>
      <c r="I31" s="1089">
        <v>11.759212376933888</v>
      </c>
      <c r="J31" s="1090">
        <v>0.5567388474736958</v>
      </c>
    </row>
    <row r="32" spans="1:10" ht="12.75">
      <c r="A32" s="703" t="s">
        <v>437</v>
      </c>
      <c r="B32" s="20"/>
      <c r="C32" s="731">
        <v>107742.1</v>
      </c>
      <c r="D32" s="732">
        <v>117958.2</v>
      </c>
      <c r="E32" s="732">
        <v>139439.2</v>
      </c>
      <c r="F32" s="732">
        <v>142125.5</v>
      </c>
      <c r="G32" s="732">
        <v>131889.1</v>
      </c>
      <c r="H32" s="733">
        <v>131959.2</v>
      </c>
      <c r="I32" s="1089">
        <v>1.9265027338079932</v>
      </c>
      <c r="J32" s="1090">
        <v>0.05315071526001702</v>
      </c>
    </row>
    <row r="33" spans="1:10" ht="12.75">
      <c r="A33" s="703" t="s">
        <v>438</v>
      </c>
      <c r="B33" s="20"/>
      <c r="C33" s="731">
        <v>1062.500000000029</v>
      </c>
      <c r="D33" s="732">
        <v>-10216.1</v>
      </c>
      <c r="E33" s="732">
        <v>-31697.1</v>
      </c>
      <c r="F33" s="732">
        <v>-2686.299999999988</v>
      </c>
      <c r="G33" s="732">
        <v>7550.100000000006</v>
      </c>
      <c r="H33" s="733">
        <v>-70.10000000000582</v>
      </c>
      <c r="I33" s="1089" t="s">
        <v>301</v>
      </c>
      <c r="J33" s="1090" t="s">
        <v>301</v>
      </c>
    </row>
    <row r="34" spans="1:10" ht="12.75">
      <c r="A34" s="703" t="s">
        <v>439</v>
      </c>
      <c r="B34" s="20"/>
      <c r="C34" s="731">
        <v>-6804.8</v>
      </c>
      <c r="D34" s="732">
        <v>4486.72</v>
      </c>
      <c r="E34" s="732">
        <v>6099.38</v>
      </c>
      <c r="F34" s="732">
        <v>-3094.97</v>
      </c>
      <c r="G34" s="732">
        <v>-13433.95</v>
      </c>
      <c r="H34" s="733">
        <v>46.05</v>
      </c>
      <c r="I34" s="1089" t="s">
        <v>301</v>
      </c>
      <c r="J34" s="1090" t="s">
        <v>301</v>
      </c>
    </row>
    <row r="35" spans="1:10" ht="13.5" thickBot="1">
      <c r="A35" s="704" t="s">
        <v>440</v>
      </c>
      <c r="B35" s="119"/>
      <c r="C35" s="750">
        <v>-5742.299999999971</v>
      </c>
      <c r="D35" s="751">
        <v>-5729.380000000035</v>
      </c>
      <c r="E35" s="751">
        <v>-25597.72</v>
      </c>
      <c r="F35" s="751">
        <v>-5781.269999999988</v>
      </c>
      <c r="G35" s="751">
        <v>-5883.85</v>
      </c>
      <c r="H35" s="752">
        <v>-24.050000000005824</v>
      </c>
      <c r="I35" s="1095" t="s">
        <v>301</v>
      </c>
      <c r="J35" s="1096" t="s">
        <v>301</v>
      </c>
    </row>
    <row r="36" ht="12.75">
      <c r="A36" s="109" t="s">
        <v>441</v>
      </c>
    </row>
    <row r="37" ht="12.75">
      <c r="A37" s="109" t="s">
        <v>552</v>
      </c>
    </row>
    <row r="38" ht="12.75">
      <c r="A38" s="110" t="s">
        <v>553</v>
      </c>
    </row>
    <row r="39" spans="2:9" ht="12.75">
      <c r="B39" s="18" t="s">
        <v>442</v>
      </c>
      <c r="C39" s="1097">
        <v>70.35</v>
      </c>
      <c r="D39" s="1097">
        <v>73.75</v>
      </c>
      <c r="E39" s="1097">
        <v>74.1</v>
      </c>
      <c r="F39" s="1097">
        <v>71.45</v>
      </c>
      <c r="G39" s="1097">
        <v>64.85</v>
      </c>
      <c r="H39" s="1097">
        <v>63.25</v>
      </c>
      <c r="I39" s="873"/>
    </row>
  </sheetData>
  <mergeCells count="2">
    <mergeCell ref="A2:J2"/>
    <mergeCell ref="A4:J4"/>
  </mergeCells>
  <printOptions horizontalCentered="1"/>
  <pageMargins left="0.75" right="0.75" top="0.64" bottom="0.39" header="0.5" footer="0.29"/>
  <pageSetup fitToHeight="1" fitToWidth="1"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K39"/>
  <sheetViews>
    <sheetView workbookViewId="0" topLeftCell="A1">
      <selection activeCell="A2" sqref="A2:J2"/>
    </sheetView>
  </sheetViews>
  <sheetFormatPr defaultColWidth="9.140625" defaultRowHeight="12.75"/>
  <cols>
    <col min="1" max="1" width="4.140625" style="18" customWidth="1"/>
    <col min="2" max="2" width="27.8515625" style="18" customWidth="1"/>
    <col min="3" max="3" width="10.57421875" style="18" customWidth="1"/>
    <col min="4" max="4" width="10.140625" style="18" customWidth="1"/>
    <col min="5" max="5" width="10.421875" style="18" customWidth="1"/>
    <col min="6" max="6" width="10.00390625" style="18" customWidth="1"/>
    <col min="7" max="7" width="10.57421875" style="18" customWidth="1"/>
    <col min="8" max="8" width="10.421875" style="18" customWidth="1"/>
    <col min="9" max="9" width="8.8515625" style="18" customWidth="1"/>
    <col min="10" max="16384" width="9.140625" style="18" customWidth="1"/>
  </cols>
  <sheetData>
    <row r="1" spans="1:10" ht="12.75">
      <c r="A1" s="1135" t="s">
        <v>833</v>
      </c>
      <c r="B1" s="1135"/>
      <c r="C1" s="1135"/>
      <c r="D1" s="1135"/>
      <c r="E1" s="1135"/>
      <c r="F1" s="1135"/>
      <c r="G1" s="1135"/>
      <c r="H1" s="1135"/>
      <c r="I1" s="1135"/>
      <c r="J1" s="1135"/>
    </row>
    <row r="2" spans="1:10" ht="15.75">
      <c r="A2" s="1296" t="s">
        <v>471</v>
      </c>
      <c r="B2" s="1297"/>
      <c r="C2" s="1297"/>
      <c r="D2" s="1297"/>
      <c r="E2" s="1297"/>
      <c r="F2" s="1297"/>
      <c r="G2" s="1297"/>
      <c r="H2" s="1297"/>
      <c r="I2" s="1297"/>
      <c r="J2" s="1297"/>
    </row>
    <row r="3" spans="1:10" ht="12.75">
      <c r="A3" s="1300" t="s">
        <v>577</v>
      </c>
      <c r="B3" s="1301"/>
      <c r="C3" s="1301"/>
      <c r="D3" s="1301"/>
      <c r="E3" s="1301"/>
      <c r="F3" s="1301"/>
      <c r="G3" s="1301"/>
      <c r="H3" s="1301"/>
      <c r="I3" s="1301"/>
      <c r="J3" s="1301"/>
    </row>
    <row r="4" spans="1:245" s="119" customFormat="1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</row>
    <row r="5" spans="1:10" s="20" customFormat="1" ht="12.75">
      <c r="A5" s="694"/>
      <c r="B5" s="683"/>
      <c r="C5" s="710"/>
      <c r="D5" s="711"/>
      <c r="E5" s="711"/>
      <c r="F5" s="711"/>
      <c r="G5" s="711"/>
      <c r="H5" s="712"/>
      <c r="I5" s="708" t="s">
        <v>361</v>
      </c>
      <c r="J5" s="695"/>
    </row>
    <row r="6" spans="1:10" ht="12.75">
      <c r="A6" s="696"/>
      <c r="B6" s="705"/>
      <c r="C6" s="713" t="s">
        <v>422</v>
      </c>
      <c r="D6" s="714" t="str">
        <f>Reserve!D6</f>
        <v>Mid-Dec</v>
      </c>
      <c r="E6" s="714" t="s">
        <v>422</v>
      </c>
      <c r="F6" s="714" t="str">
        <f>D6</f>
        <v>Mid-Dec</v>
      </c>
      <c r="G6" s="714" t="s">
        <v>422</v>
      </c>
      <c r="H6" s="715" t="str">
        <f>D6</f>
        <v>Mid-Dec</v>
      </c>
      <c r="I6" s="709" t="str">
        <f>Reserve!I6</f>
        <v>First Five Months</v>
      </c>
      <c r="J6" s="697"/>
    </row>
    <row r="7" spans="1:10" ht="12.75">
      <c r="A7" s="696"/>
      <c r="B7" s="705"/>
      <c r="C7" s="713" t="s">
        <v>423</v>
      </c>
      <c r="D7" s="714">
        <v>2005</v>
      </c>
      <c r="E7" s="714" t="s">
        <v>424</v>
      </c>
      <c r="F7" s="714">
        <v>2006</v>
      </c>
      <c r="G7" s="714">
        <v>2007</v>
      </c>
      <c r="H7" s="715">
        <v>2007</v>
      </c>
      <c r="I7" s="720" t="s">
        <v>3</v>
      </c>
      <c r="J7" s="719" t="s">
        <v>473</v>
      </c>
    </row>
    <row r="8" spans="1:10" ht="12.75">
      <c r="A8" s="453"/>
      <c r="B8" s="111"/>
      <c r="C8" s="716"/>
      <c r="D8" s="717"/>
      <c r="E8" s="717"/>
      <c r="F8" s="717"/>
      <c r="G8" s="717"/>
      <c r="H8" s="718"/>
      <c r="I8" s="716"/>
      <c r="J8" s="376"/>
    </row>
    <row r="9" spans="1:10" ht="12.75">
      <c r="A9" s="698" t="s">
        <v>213</v>
      </c>
      <c r="B9" s="706"/>
      <c r="C9" s="728">
        <v>1484.3454157782517</v>
      </c>
      <c r="D9" s="729">
        <v>1496.2372881355932</v>
      </c>
      <c r="E9" s="729">
        <v>1780.939271255061</v>
      </c>
      <c r="F9" s="729">
        <v>1917.0286913925822</v>
      </c>
      <c r="G9" s="729">
        <v>1998.550501156515</v>
      </c>
      <c r="H9" s="730">
        <v>2014.4837944664032</v>
      </c>
      <c r="I9" s="1087">
        <v>7.641440802280513</v>
      </c>
      <c r="J9" s="1088">
        <v>0.7972424665110083</v>
      </c>
    </row>
    <row r="10" spans="1:10" ht="12.75">
      <c r="A10" s="58"/>
      <c r="B10" s="20" t="s">
        <v>425</v>
      </c>
      <c r="C10" s="731">
        <v>1433.1712864250178</v>
      </c>
      <c r="D10" s="732">
        <v>1446.1057627118644</v>
      </c>
      <c r="E10" s="732">
        <v>1675.4007557354928</v>
      </c>
      <c r="F10" s="732">
        <v>1850.0207137858642</v>
      </c>
      <c r="G10" s="732">
        <v>1908.0164070932924</v>
      </c>
      <c r="H10" s="733">
        <v>1927.7842371541503</v>
      </c>
      <c r="I10" s="1089">
        <v>10.4225784459381</v>
      </c>
      <c r="J10" s="1090">
        <v>1.0360408845211424</v>
      </c>
    </row>
    <row r="11" spans="1:10" ht="12.75">
      <c r="A11" s="58"/>
      <c r="B11" s="110" t="s">
        <v>426</v>
      </c>
      <c r="C11" s="731">
        <v>51.17412935323383</v>
      </c>
      <c r="D11" s="732">
        <v>50.13152542372881</v>
      </c>
      <c r="E11" s="732">
        <v>105.53851551956815</v>
      </c>
      <c r="F11" s="732">
        <v>67.00797760671797</v>
      </c>
      <c r="G11" s="732">
        <v>90.53409406322284</v>
      </c>
      <c r="H11" s="733">
        <v>86.69955731225296</v>
      </c>
      <c r="I11" s="1089">
        <v>-36.50850850342512</v>
      </c>
      <c r="J11" s="1090">
        <v>-4.2354615580425445</v>
      </c>
    </row>
    <row r="12" spans="1:10" ht="12.75">
      <c r="A12" s="454"/>
      <c r="B12" s="172"/>
      <c r="C12" s="734"/>
      <c r="D12" s="735"/>
      <c r="E12" s="735"/>
      <c r="F12" s="735"/>
      <c r="G12" s="735"/>
      <c r="H12" s="736"/>
      <c r="I12" s="1091"/>
      <c r="J12" s="1092"/>
    </row>
    <row r="13" spans="1:10" ht="12.75">
      <c r="A13" s="453"/>
      <c r="B13" s="111"/>
      <c r="C13" s="737"/>
      <c r="D13" s="738"/>
      <c r="E13" s="738"/>
      <c r="F13" s="738"/>
      <c r="G13" s="738"/>
      <c r="H13" s="739"/>
      <c r="I13" s="1089"/>
      <c r="J13" s="1090"/>
    </row>
    <row r="14" spans="1:10" ht="12.75">
      <c r="A14" s="698" t="s">
        <v>427</v>
      </c>
      <c r="B14" s="20"/>
      <c r="C14" s="740">
        <v>362.0852878464819</v>
      </c>
      <c r="D14" s="741">
        <v>399.27322033898304</v>
      </c>
      <c r="E14" s="741">
        <v>446.22672064777333</v>
      </c>
      <c r="F14" s="741">
        <v>480.0643806857942</v>
      </c>
      <c r="G14" s="741">
        <v>547.4109483423284</v>
      </c>
      <c r="H14" s="742">
        <v>600.0332015810278</v>
      </c>
      <c r="I14" s="1087">
        <v>7.583064498894146</v>
      </c>
      <c r="J14" s="1088">
        <v>9.612934012016055</v>
      </c>
    </row>
    <row r="15" spans="1:10" ht="12.75">
      <c r="A15" s="58"/>
      <c r="B15" s="20" t="s">
        <v>425</v>
      </c>
      <c r="C15" s="731">
        <v>329.13859275053306</v>
      </c>
      <c r="D15" s="732">
        <v>364.737627118644</v>
      </c>
      <c r="E15" s="732">
        <v>429.02429149797575</v>
      </c>
      <c r="F15" s="732">
        <v>435.4485654303709</v>
      </c>
      <c r="G15" s="732">
        <v>488.5273708558212</v>
      </c>
      <c r="H15" s="733">
        <v>536.4347826086957</v>
      </c>
      <c r="I15" s="1089">
        <v>1.4974149622074293</v>
      </c>
      <c r="J15" s="1090">
        <v>9.806494909169274</v>
      </c>
    </row>
    <row r="16" spans="1:10" ht="12.75">
      <c r="A16" s="58"/>
      <c r="B16" s="110" t="s">
        <v>426</v>
      </c>
      <c r="C16" s="731">
        <v>32.94669509594883</v>
      </c>
      <c r="D16" s="732">
        <v>34.53559322033898</v>
      </c>
      <c r="E16" s="732">
        <v>17.202429149797574</v>
      </c>
      <c r="F16" s="732">
        <v>44.61581525542337</v>
      </c>
      <c r="G16" s="732">
        <v>58.88357748650733</v>
      </c>
      <c r="H16" s="733">
        <v>63.59841897233201</v>
      </c>
      <c r="I16" s="1089">
        <v>159.35764575404966</v>
      </c>
      <c r="J16" s="1090">
        <v>8.007056784049936</v>
      </c>
    </row>
    <row r="17" spans="1:10" ht="12.75">
      <c r="A17" s="454"/>
      <c r="B17" s="172"/>
      <c r="C17" s="743"/>
      <c r="D17" s="744"/>
      <c r="E17" s="744"/>
      <c r="F17" s="744"/>
      <c r="G17" s="744"/>
      <c r="H17" s="745"/>
      <c r="I17" s="1091"/>
      <c r="J17" s="1092"/>
    </row>
    <row r="18" spans="1:10" ht="12.75">
      <c r="A18" s="58"/>
      <c r="B18" s="20"/>
      <c r="C18" s="731"/>
      <c r="D18" s="732"/>
      <c r="E18" s="732"/>
      <c r="F18" s="732"/>
      <c r="G18" s="732"/>
      <c r="H18" s="733"/>
      <c r="I18" s="1089"/>
      <c r="J18" s="1090"/>
    </row>
    <row r="19" spans="1:10" ht="12.75">
      <c r="A19" s="698" t="s">
        <v>428</v>
      </c>
      <c r="B19" s="706"/>
      <c r="C19" s="740">
        <v>1846.4307036247333</v>
      </c>
      <c r="D19" s="741">
        <v>1895.5105084745767</v>
      </c>
      <c r="E19" s="741">
        <v>2227.1659919028343</v>
      </c>
      <c r="F19" s="741">
        <v>2397.0930720783763</v>
      </c>
      <c r="G19" s="741">
        <v>2545.9614494988436</v>
      </c>
      <c r="H19" s="742">
        <v>2614.516996047431</v>
      </c>
      <c r="I19" s="1087">
        <v>7.629744742571276</v>
      </c>
      <c r="J19" s="1088">
        <v>2.6927173843139656</v>
      </c>
    </row>
    <row r="20" spans="1:10" ht="12.75">
      <c r="A20" s="58"/>
      <c r="B20" s="20"/>
      <c r="C20" s="731"/>
      <c r="D20" s="732"/>
      <c r="E20" s="732"/>
      <c r="F20" s="732"/>
      <c r="G20" s="732"/>
      <c r="H20" s="733"/>
      <c r="I20" s="1089"/>
      <c r="J20" s="1090"/>
    </row>
    <row r="21" spans="1:10" ht="12.75">
      <c r="A21" s="58"/>
      <c r="B21" s="20" t="s">
        <v>425</v>
      </c>
      <c r="C21" s="731">
        <v>1762.3098791755508</v>
      </c>
      <c r="D21" s="732">
        <v>1810.8433898305086</v>
      </c>
      <c r="E21" s="732">
        <v>2104.4250472334684</v>
      </c>
      <c r="F21" s="732">
        <v>2285.469279216235</v>
      </c>
      <c r="G21" s="732">
        <v>2396.5437779491135</v>
      </c>
      <c r="H21" s="733">
        <v>2464.219019762846</v>
      </c>
      <c r="I21" s="1089">
        <v>8.603025905853585</v>
      </c>
      <c r="J21" s="1090">
        <v>2.8238683739650696</v>
      </c>
    </row>
    <row r="22" spans="1:10" ht="12.75">
      <c r="A22" s="58"/>
      <c r="B22" s="452" t="s">
        <v>429</v>
      </c>
      <c r="C22" s="731">
        <v>95.44413855965216</v>
      </c>
      <c r="D22" s="732">
        <v>95.53328149511529</v>
      </c>
      <c r="E22" s="732">
        <v>94.48891797398097</v>
      </c>
      <c r="F22" s="732">
        <v>95.34336842560064</v>
      </c>
      <c r="G22" s="732">
        <v>94.13118876646219</v>
      </c>
      <c r="H22" s="733">
        <v>94.25140565114695</v>
      </c>
      <c r="I22" s="1089"/>
      <c r="J22" s="1090"/>
    </row>
    <row r="23" spans="1:10" ht="12.75">
      <c r="A23" s="58"/>
      <c r="B23" s="110" t="s">
        <v>426</v>
      </c>
      <c r="C23" s="731">
        <v>84.12082444918266</v>
      </c>
      <c r="D23" s="732">
        <v>84.6671186440678</v>
      </c>
      <c r="E23" s="732">
        <v>122.74094466936572</v>
      </c>
      <c r="F23" s="732">
        <v>111.62379286214134</v>
      </c>
      <c r="G23" s="732">
        <v>149.41767154973016</v>
      </c>
      <c r="H23" s="733">
        <v>150.297976284585</v>
      </c>
      <c r="I23" s="1089">
        <v>-9.057410986343058</v>
      </c>
      <c r="J23" s="1090">
        <v>0.5891570426205277</v>
      </c>
    </row>
    <row r="24" spans="1:10" ht="12.75">
      <c r="A24" s="454"/>
      <c r="B24" s="108" t="s">
        <v>429</v>
      </c>
      <c r="C24" s="734">
        <v>4.555861440347847</v>
      </c>
      <c r="D24" s="735">
        <v>4.466718504884691</v>
      </c>
      <c r="E24" s="735">
        <v>5.5110820260190385</v>
      </c>
      <c r="F24" s="735">
        <v>4.656631574399363</v>
      </c>
      <c r="G24" s="735">
        <v>5.868811233537809</v>
      </c>
      <c r="H24" s="736">
        <v>5.748594348853044</v>
      </c>
      <c r="I24" s="1089"/>
      <c r="J24" s="1090"/>
    </row>
    <row r="25" spans="1:10" ht="12.75">
      <c r="A25" s="699" t="s">
        <v>430</v>
      </c>
      <c r="B25" s="707"/>
      <c r="C25" s="746"/>
      <c r="D25" s="747"/>
      <c r="E25" s="747"/>
      <c r="F25" s="747"/>
      <c r="G25" s="747"/>
      <c r="H25" s="748"/>
      <c r="I25" s="1093"/>
      <c r="J25" s="1094"/>
    </row>
    <row r="26" spans="1:10" ht="12.75">
      <c r="A26" s="700"/>
      <c r="B26" s="452" t="s">
        <v>431</v>
      </c>
      <c r="C26" s="731">
        <v>10.428308410314596</v>
      </c>
      <c r="D26" s="732">
        <v>9.693047050078771</v>
      </c>
      <c r="E26" s="732">
        <v>11.395975263018881</v>
      </c>
      <c r="F26" s="732">
        <v>10.796151082311114</v>
      </c>
      <c r="G26" s="732">
        <v>10.33477440785191</v>
      </c>
      <c r="H26" s="733">
        <v>10.270678839823614</v>
      </c>
      <c r="I26" s="1089"/>
      <c r="J26" s="1090"/>
    </row>
    <row r="27" spans="1:10" ht="12.75">
      <c r="A27" s="701"/>
      <c r="B27" s="108" t="s">
        <v>432</v>
      </c>
      <c r="C27" s="734">
        <v>8.781248574021587</v>
      </c>
      <c r="D27" s="735">
        <v>8.227381071489528</v>
      </c>
      <c r="E27" s="735">
        <v>9.563974785131283</v>
      </c>
      <c r="F27" s="735">
        <v>8.960943222484984</v>
      </c>
      <c r="G27" s="735">
        <v>8.533875476493012</v>
      </c>
      <c r="H27" s="749">
        <v>8.013131658198928</v>
      </c>
      <c r="I27" s="1091"/>
      <c r="J27" s="1092"/>
    </row>
    <row r="28" spans="1:10" ht="12.75">
      <c r="A28" s="702" t="s">
        <v>433</v>
      </c>
      <c r="B28" s="111"/>
      <c r="C28" s="731">
        <v>1846.4307036247333</v>
      </c>
      <c r="D28" s="732">
        <v>1895.5105084745767</v>
      </c>
      <c r="E28" s="732">
        <v>2227.1659919028343</v>
      </c>
      <c r="F28" s="732">
        <v>2397.0930720783763</v>
      </c>
      <c r="G28" s="732">
        <v>2545.9614494988436</v>
      </c>
      <c r="H28" s="733">
        <v>2614.516996047431</v>
      </c>
      <c r="I28" s="1089">
        <v>7.629744742571276</v>
      </c>
      <c r="J28" s="1090">
        <v>2.6927173843139656</v>
      </c>
    </row>
    <row r="29" spans="1:10" ht="12.75">
      <c r="A29" s="703" t="s">
        <v>434</v>
      </c>
      <c r="B29" s="20"/>
      <c r="C29" s="731">
        <v>14.506041222459134</v>
      </c>
      <c r="D29" s="732">
        <v>14.424406779661016</v>
      </c>
      <c r="E29" s="732">
        <v>14.422402159244266</v>
      </c>
      <c r="F29" s="732">
        <v>9.111266620013996</v>
      </c>
      <c r="G29" s="732">
        <v>9.059367771781034</v>
      </c>
      <c r="H29" s="733">
        <v>9.220553359683795</v>
      </c>
      <c r="I29" s="1089">
        <v>-36.82559590689276</v>
      </c>
      <c r="J29" s="1090">
        <v>1.7792145319989885</v>
      </c>
    </row>
    <row r="30" spans="1:10" ht="12.75">
      <c r="A30" s="703" t="s">
        <v>435</v>
      </c>
      <c r="B30" s="20"/>
      <c r="C30" s="731">
        <v>1860.9367448471924</v>
      </c>
      <c r="D30" s="732">
        <v>1909.9349152542375</v>
      </c>
      <c r="E30" s="732">
        <v>2241.588394062079</v>
      </c>
      <c r="F30" s="732">
        <v>2406.20433869839</v>
      </c>
      <c r="G30" s="732">
        <v>2555.020817270625</v>
      </c>
      <c r="H30" s="733">
        <v>2623.737549407115</v>
      </c>
      <c r="I30" s="1089">
        <v>7.343718635962588</v>
      </c>
      <c r="J30" s="1090">
        <v>2.689478366360092</v>
      </c>
    </row>
    <row r="31" spans="1:10" ht="12.75">
      <c r="A31" s="703" t="s">
        <v>436</v>
      </c>
      <c r="B31" s="20"/>
      <c r="C31" s="731">
        <v>329.4214641080312</v>
      </c>
      <c r="D31" s="732">
        <v>310.5016949152542</v>
      </c>
      <c r="E31" s="732">
        <v>359.8178137651822</v>
      </c>
      <c r="F31" s="732">
        <v>417.04408677396776</v>
      </c>
      <c r="G31" s="732">
        <v>521.2644564379337</v>
      </c>
      <c r="H31" s="733">
        <v>537.4260869565218</v>
      </c>
      <c r="I31" s="1089">
        <v>15.904235649136453</v>
      </c>
      <c r="J31" s="1090">
        <v>3.1004666285955267</v>
      </c>
    </row>
    <row r="32" spans="1:10" ht="12.75">
      <c r="A32" s="703" t="s">
        <v>437</v>
      </c>
      <c r="B32" s="20"/>
      <c r="C32" s="731">
        <v>1531.5152807391612</v>
      </c>
      <c r="D32" s="732">
        <v>1599.4332203389831</v>
      </c>
      <c r="E32" s="732">
        <v>1881.7705802968965</v>
      </c>
      <c r="F32" s="732">
        <v>1989.1602519244225</v>
      </c>
      <c r="G32" s="732">
        <v>2033.7563608326911</v>
      </c>
      <c r="H32" s="733">
        <v>2086.311462450593</v>
      </c>
      <c r="I32" s="1089">
        <v>5.7068418834873285</v>
      </c>
      <c r="J32" s="1090">
        <v>2.584139508057092</v>
      </c>
    </row>
    <row r="33" spans="1:10" ht="12.75">
      <c r="A33" s="703" t="s">
        <v>438</v>
      </c>
      <c r="B33" s="20"/>
      <c r="C33" s="731">
        <v>15.103056147832682</v>
      </c>
      <c r="D33" s="732">
        <v>-138.52338983050896</v>
      </c>
      <c r="E33" s="732">
        <v>-427.7611336032394</v>
      </c>
      <c r="F33" s="732">
        <v>-37.59692092372271</v>
      </c>
      <c r="G33" s="732">
        <v>116.42405551272176</v>
      </c>
      <c r="H33" s="733">
        <v>-1.108300395257009</v>
      </c>
      <c r="I33" s="1089" t="s">
        <v>301</v>
      </c>
      <c r="J33" s="1090" t="s">
        <v>301</v>
      </c>
    </row>
    <row r="34" spans="1:10" ht="12.75">
      <c r="A34" s="703" t="s">
        <v>439</v>
      </c>
      <c r="B34" s="20"/>
      <c r="C34" s="731">
        <v>-96.72778962331202</v>
      </c>
      <c r="D34" s="732">
        <v>60.836881355932206</v>
      </c>
      <c r="E34" s="732">
        <v>82.31282051282052</v>
      </c>
      <c r="F34" s="732">
        <v>-43.316585024492646</v>
      </c>
      <c r="G34" s="732">
        <v>-207.1542020046261</v>
      </c>
      <c r="H34" s="733">
        <v>0.7280632411067193</v>
      </c>
      <c r="I34" s="1089" t="s">
        <v>301</v>
      </c>
      <c r="J34" s="1090" t="s">
        <v>301</v>
      </c>
    </row>
    <row r="35" spans="1:10" ht="13.5" thickBot="1">
      <c r="A35" s="704" t="s">
        <v>440</v>
      </c>
      <c r="B35" s="119"/>
      <c r="C35" s="750">
        <v>-81.62473347547935</v>
      </c>
      <c r="D35" s="751">
        <v>-77.68650847457674</v>
      </c>
      <c r="E35" s="751">
        <v>-345.4483130904188</v>
      </c>
      <c r="F35" s="751">
        <v>-80.91350594821536</v>
      </c>
      <c r="G35" s="751">
        <v>-90.73014649190432</v>
      </c>
      <c r="H35" s="752">
        <v>-0.3802371541502897</v>
      </c>
      <c r="I35" s="1095" t="s">
        <v>301</v>
      </c>
      <c r="J35" s="1096" t="s">
        <v>301</v>
      </c>
    </row>
    <row r="36" ht="12.75">
      <c r="A36" s="109" t="s">
        <v>441</v>
      </c>
    </row>
    <row r="37" ht="12.75">
      <c r="A37" s="109" t="s">
        <v>552</v>
      </c>
    </row>
    <row r="38" ht="12.75">
      <c r="A38" s="110" t="s">
        <v>553</v>
      </c>
    </row>
    <row r="39" spans="2:8" ht="12.75">
      <c r="B39" s="18" t="s">
        <v>442</v>
      </c>
      <c r="C39" s="1097">
        <v>70.35</v>
      </c>
      <c r="D39" s="1097">
        <v>73.75</v>
      </c>
      <c r="E39" s="1097">
        <v>74.1</v>
      </c>
      <c r="F39" s="1097">
        <v>71.45</v>
      </c>
      <c r="G39" s="1097">
        <v>64.85</v>
      </c>
      <c r="H39" s="1097">
        <v>63.25</v>
      </c>
    </row>
  </sheetData>
  <mergeCells count="3">
    <mergeCell ref="A2:J2"/>
    <mergeCell ref="A3:J3"/>
    <mergeCell ref="A1:J1"/>
  </mergeCells>
  <printOptions horizontalCentered="1"/>
  <pageMargins left="0.75" right="0.75" top="0.83" bottom="0.69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workbookViewId="0" topLeftCell="A1">
      <selection activeCell="B2" sqref="B2:I2"/>
    </sheetView>
  </sheetViews>
  <sheetFormatPr defaultColWidth="9.140625" defaultRowHeight="12.75"/>
  <cols>
    <col min="1" max="1" width="14.28125" style="18" customWidth="1"/>
    <col min="2" max="2" width="12.00390625" style="18" customWidth="1"/>
    <col min="3" max="3" width="9.8515625" style="18" customWidth="1"/>
    <col min="4" max="4" width="7.28125" style="18" customWidth="1"/>
    <col min="5" max="5" width="7.00390625" style="18" customWidth="1"/>
    <col min="6" max="8" width="7.140625" style="18" customWidth="1"/>
    <col min="9" max="9" width="7.421875" style="18" customWidth="1"/>
    <col min="10" max="10" width="6.421875" style="18" customWidth="1"/>
    <col min="11" max="11" width="8.140625" style="18" customWidth="1"/>
    <col min="12" max="12" width="7.00390625" style="18" customWidth="1"/>
    <col min="13" max="16384" width="9.140625" style="18" customWidth="1"/>
  </cols>
  <sheetData>
    <row r="1" spans="2:9" ht="12.75">
      <c r="B1" s="1135" t="s">
        <v>834</v>
      </c>
      <c r="C1" s="1135"/>
      <c r="D1" s="1135"/>
      <c r="E1" s="1135"/>
      <c r="F1" s="1135"/>
      <c r="G1" s="1135"/>
      <c r="H1" s="1135"/>
      <c r="I1" s="1135"/>
    </row>
    <row r="2" spans="2:9" ht="32.25" customHeight="1">
      <c r="B2" s="1303" t="s">
        <v>444</v>
      </c>
      <c r="C2" s="1304"/>
      <c r="D2" s="1304"/>
      <c r="E2" s="1304"/>
      <c r="F2" s="1304"/>
      <c r="G2" s="1304"/>
      <c r="H2" s="1304"/>
      <c r="I2" s="1304"/>
    </row>
    <row r="3" ht="13.5" thickBot="1"/>
    <row r="4" spans="2:9" ht="12.75">
      <c r="B4" s="1213" t="s">
        <v>445</v>
      </c>
      <c r="C4" s="1294" t="s">
        <v>446</v>
      </c>
      <c r="D4" s="1185" t="s">
        <v>447</v>
      </c>
      <c r="E4" s="1186"/>
      <c r="F4" s="1187"/>
      <c r="G4" s="1186" t="s">
        <v>448</v>
      </c>
      <c r="H4" s="1186"/>
      <c r="I4" s="1187"/>
    </row>
    <row r="5" spans="2:9" ht="39" customHeight="1">
      <c r="B5" s="1174"/>
      <c r="C5" s="1295"/>
      <c r="D5" s="446" t="s">
        <v>449</v>
      </c>
      <c r="E5" s="364" t="s">
        <v>450</v>
      </c>
      <c r="F5" s="686" t="s">
        <v>451</v>
      </c>
      <c r="G5" s="364" t="s">
        <v>449</v>
      </c>
      <c r="H5" s="364" t="s">
        <v>450</v>
      </c>
      <c r="I5" s="686" t="s">
        <v>451</v>
      </c>
    </row>
    <row r="6" spans="2:9" ht="18" customHeight="1">
      <c r="B6" s="128" t="s">
        <v>2</v>
      </c>
      <c r="C6" s="121" t="s">
        <v>5</v>
      </c>
      <c r="D6" s="126">
        <v>70.25</v>
      </c>
      <c r="E6" s="113">
        <v>70.84</v>
      </c>
      <c r="F6" s="114">
        <v>70.545</v>
      </c>
      <c r="G6" s="113">
        <v>70.25625</v>
      </c>
      <c r="H6" s="113">
        <v>70.846875</v>
      </c>
      <c r="I6" s="114">
        <v>70.5515625</v>
      </c>
    </row>
    <row r="7" spans="2:9" ht="12.75">
      <c r="B7" s="128"/>
      <c r="C7" s="121" t="s">
        <v>452</v>
      </c>
      <c r="D7" s="126">
        <v>71</v>
      </c>
      <c r="E7" s="113">
        <v>71.59</v>
      </c>
      <c r="F7" s="114">
        <v>71.295</v>
      </c>
      <c r="G7" s="113">
        <v>70.70483870967743</v>
      </c>
      <c r="H7" s="113">
        <v>71.29516129032258</v>
      </c>
      <c r="I7" s="114">
        <v>71</v>
      </c>
    </row>
    <row r="8" spans="2:9" ht="12.75">
      <c r="B8" s="128"/>
      <c r="C8" s="121" t="s">
        <v>350</v>
      </c>
      <c r="D8" s="126">
        <v>71.65</v>
      </c>
      <c r="E8" s="113">
        <v>72.24</v>
      </c>
      <c r="F8" s="114">
        <v>71.945</v>
      </c>
      <c r="G8" s="113">
        <v>71.21451612903225</v>
      </c>
      <c r="H8" s="113">
        <v>71.80451612903227</v>
      </c>
      <c r="I8" s="114">
        <v>71.50951612903225</v>
      </c>
    </row>
    <row r="9" spans="2:9" ht="12.75">
      <c r="B9" s="128"/>
      <c r="C9" s="121" t="s">
        <v>351</v>
      </c>
      <c r="D9" s="126">
        <v>73.14</v>
      </c>
      <c r="E9" s="113">
        <v>74.01</v>
      </c>
      <c r="F9" s="114">
        <v>73.575</v>
      </c>
      <c r="G9" s="113">
        <v>72.91965517241378</v>
      </c>
      <c r="H9" s="113">
        <v>73.52034482758621</v>
      </c>
      <c r="I9" s="114">
        <v>73.22</v>
      </c>
    </row>
    <row r="10" spans="2:9" ht="12.75">
      <c r="B10" s="128"/>
      <c r="C10" s="121" t="s">
        <v>352</v>
      </c>
      <c r="D10" s="126">
        <v>73.75</v>
      </c>
      <c r="E10" s="113">
        <v>74.34</v>
      </c>
      <c r="F10" s="114">
        <v>74.045</v>
      </c>
      <c r="G10" s="113">
        <v>73.903</v>
      </c>
      <c r="H10" s="113">
        <v>74.49399999999999</v>
      </c>
      <c r="I10" s="114">
        <v>74.1985</v>
      </c>
    </row>
    <row r="11" spans="2:9" ht="12.75">
      <c r="B11" s="128"/>
      <c r="C11" s="121" t="s">
        <v>353</v>
      </c>
      <c r="D11" s="126">
        <v>71</v>
      </c>
      <c r="E11" s="113">
        <v>71.59</v>
      </c>
      <c r="F11" s="114">
        <v>71.295</v>
      </c>
      <c r="G11" s="113">
        <v>72.35689655172413</v>
      </c>
      <c r="H11" s="113">
        <v>72.94724137931036</v>
      </c>
      <c r="I11" s="114">
        <v>72.65206896551724</v>
      </c>
    </row>
    <row r="12" spans="2:9" ht="12.75">
      <c r="B12" s="128"/>
      <c r="C12" s="121" t="s">
        <v>354</v>
      </c>
      <c r="D12" s="126">
        <v>71</v>
      </c>
      <c r="E12" s="113">
        <v>71.59</v>
      </c>
      <c r="F12" s="114">
        <v>71.295</v>
      </c>
      <c r="G12" s="113">
        <v>71.06133333333334</v>
      </c>
      <c r="H12" s="113">
        <v>71.65333333333335</v>
      </c>
      <c r="I12" s="114">
        <v>71.35733333333334</v>
      </c>
    </row>
    <row r="13" spans="2:9" ht="12.75">
      <c r="B13" s="128"/>
      <c r="C13" s="121" t="s">
        <v>355</v>
      </c>
      <c r="D13" s="126">
        <v>71.4</v>
      </c>
      <c r="E13" s="113">
        <v>71.99</v>
      </c>
      <c r="F13" s="114">
        <v>71.695</v>
      </c>
      <c r="G13" s="113">
        <v>71.24241379310344</v>
      </c>
      <c r="H13" s="113">
        <v>71.83275862068966</v>
      </c>
      <c r="I13" s="114">
        <v>71.53758620689655</v>
      </c>
    </row>
    <row r="14" spans="2:9" ht="12.75">
      <c r="B14" s="128"/>
      <c r="C14" s="121" t="s">
        <v>356</v>
      </c>
      <c r="D14" s="126">
        <v>72.01</v>
      </c>
      <c r="E14" s="113">
        <v>72.6</v>
      </c>
      <c r="F14" s="114">
        <v>72.305</v>
      </c>
      <c r="G14" s="113">
        <v>71.53516129032259</v>
      </c>
      <c r="H14" s="113">
        <v>72.12548387096776</v>
      </c>
      <c r="I14" s="114">
        <v>71.83032258064517</v>
      </c>
    </row>
    <row r="15" spans="2:9" ht="12.75">
      <c r="B15" s="128"/>
      <c r="C15" s="121" t="s">
        <v>357</v>
      </c>
      <c r="D15" s="126">
        <v>72.19</v>
      </c>
      <c r="E15" s="113">
        <v>72.78</v>
      </c>
      <c r="F15" s="114">
        <v>72.485</v>
      </c>
      <c r="G15" s="113">
        <v>72.20967741935483</v>
      </c>
      <c r="H15" s="113">
        <v>72.86612903225806</v>
      </c>
      <c r="I15" s="114">
        <v>72.53790322580645</v>
      </c>
    </row>
    <row r="16" spans="2:9" ht="12.75">
      <c r="B16" s="128"/>
      <c r="C16" s="121" t="s">
        <v>453</v>
      </c>
      <c r="D16" s="126">
        <v>73.45</v>
      </c>
      <c r="E16" s="113">
        <v>74.04</v>
      </c>
      <c r="F16" s="114">
        <v>73.745</v>
      </c>
      <c r="G16" s="113">
        <v>73.28258064516129</v>
      </c>
      <c r="H16" s="113">
        <v>73.8732258064516</v>
      </c>
      <c r="I16" s="114">
        <v>73.57790322580644</v>
      </c>
    </row>
    <row r="17" spans="2:9" ht="12.75">
      <c r="B17" s="128"/>
      <c r="C17" s="121" t="s">
        <v>454</v>
      </c>
      <c r="D17" s="126">
        <v>74.1</v>
      </c>
      <c r="E17" s="113">
        <v>74.69</v>
      </c>
      <c r="F17" s="114">
        <v>74.395</v>
      </c>
      <c r="G17" s="113">
        <v>73.628125</v>
      </c>
      <c r="H17" s="113">
        <v>74.2184375</v>
      </c>
      <c r="I17" s="114">
        <v>73.92328125</v>
      </c>
    </row>
    <row r="18" spans="2:9" ht="12.75">
      <c r="B18" s="128"/>
      <c r="C18" s="122" t="s">
        <v>461</v>
      </c>
      <c r="D18" s="127">
        <v>72.07833333333335</v>
      </c>
      <c r="E18" s="115">
        <v>72.69166666666666</v>
      </c>
      <c r="F18" s="116">
        <v>72.385</v>
      </c>
      <c r="G18" s="115">
        <v>72.02620400367691</v>
      </c>
      <c r="H18" s="115">
        <v>72.62312556582931</v>
      </c>
      <c r="I18" s="116">
        <v>72.32466478475311</v>
      </c>
    </row>
    <row r="19" spans="2:9" ht="12.75">
      <c r="B19" s="128"/>
      <c r="C19" s="123"/>
      <c r="D19" s="58"/>
      <c r="E19" s="20"/>
      <c r="F19" s="117"/>
      <c r="G19" s="20"/>
      <c r="H19" s="20"/>
      <c r="I19" s="117"/>
    </row>
    <row r="20" spans="2:9" ht="12.75">
      <c r="B20" s="128" t="s">
        <v>3</v>
      </c>
      <c r="C20" s="121" t="s">
        <v>5</v>
      </c>
      <c r="D20" s="126">
        <v>74.35</v>
      </c>
      <c r="E20" s="113">
        <v>74.94</v>
      </c>
      <c r="F20" s="114">
        <v>74.65</v>
      </c>
      <c r="G20" s="113">
        <v>74.46</v>
      </c>
      <c r="H20" s="113">
        <v>75.05</v>
      </c>
      <c r="I20" s="114">
        <v>74.76</v>
      </c>
    </row>
    <row r="21" spans="2:9" ht="12.75">
      <c r="B21" s="128"/>
      <c r="C21" s="121" t="s">
        <v>452</v>
      </c>
      <c r="D21" s="126">
        <v>73.6</v>
      </c>
      <c r="E21" s="113">
        <v>74.19</v>
      </c>
      <c r="F21" s="114">
        <v>73.9</v>
      </c>
      <c r="G21" s="113">
        <v>74.08</v>
      </c>
      <c r="H21" s="113">
        <v>74.67</v>
      </c>
      <c r="I21" s="114">
        <v>74.37</v>
      </c>
    </row>
    <row r="22" spans="2:9" ht="12.75">
      <c r="B22" s="128"/>
      <c r="C22" s="121" t="s">
        <v>350</v>
      </c>
      <c r="D22" s="126">
        <v>72.59</v>
      </c>
      <c r="E22" s="113">
        <v>73.19</v>
      </c>
      <c r="F22" s="114">
        <v>72.89</v>
      </c>
      <c r="G22" s="113">
        <v>73.17838709677419</v>
      </c>
      <c r="H22" s="113">
        <v>73.76935483870967</v>
      </c>
      <c r="I22" s="114">
        <v>73.47387096774193</v>
      </c>
    </row>
    <row r="23" spans="2:9" ht="12.75">
      <c r="B23" s="128"/>
      <c r="C23" s="121" t="s">
        <v>351</v>
      </c>
      <c r="D23" s="126">
        <v>72.3</v>
      </c>
      <c r="E23" s="113">
        <v>72.89</v>
      </c>
      <c r="F23" s="114">
        <v>72.595</v>
      </c>
      <c r="G23" s="113">
        <v>71.8643333333333</v>
      </c>
      <c r="H23" s="113">
        <v>72.455</v>
      </c>
      <c r="I23" s="114">
        <v>72.15966666666665</v>
      </c>
    </row>
    <row r="24" spans="2:9" ht="12.75">
      <c r="B24" s="128"/>
      <c r="C24" s="121" t="s">
        <v>352</v>
      </c>
      <c r="D24" s="126">
        <v>71.45</v>
      </c>
      <c r="E24" s="113">
        <v>72.04</v>
      </c>
      <c r="F24" s="114">
        <v>71.745</v>
      </c>
      <c r="G24" s="113">
        <v>71.4455172413793</v>
      </c>
      <c r="H24" s="113">
        <v>72.03655172413792</v>
      </c>
      <c r="I24" s="114">
        <v>71.74103448275861</v>
      </c>
    </row>
    <row r="25" spans="2:9" ht="12.75">
      <c r="B25" s="128"/>
      <c r="C25" s="121" t="s">
        <v>353</v>
      </c>
      <c r="D25" s="126">
        <v>71.1</v>
      </c>
      <c r="E25" s="113">
        <v>71.69</v>
      </c>
      <c r="F25" s="114">
        <v>71.4</v>
      </c>
      <c r="G25" s="113">
        <v>70.98</v>
      </c>
      <c r="H25" s="113">
        <v>71.57</v>
      </c>
      <c r="I25" s="114">
        <v>71.28</v>
      </c>
    </row>
    <row r="26" spans="2:9" ht="12.75">
      <c r="B26" s="128"/>
      <c r="C26" s="121" t="s">
        <v>354</v>
      </c>
      <c r="D26" s="126">
        <v>70.35</v>
      </c>
      <c r="E26" s="113">
        <v>70.94</v>
      </c>
      <c r="F26" s="114">
        <v>70.645</v>
      </c>
      <c r="G26" s="113">
        <v>70.53965517241382</v>
      </c>
      <c r="H26" s="113">
        <v>71.13068965517243</v>
      </c>
      <c r="I26" s="114">
        <v>70.83517241379312</v>
      </c>
    </row>
    <row r="27" spans="2:9" ht="12.75">
      <c r="B27" s="128"/>
      <c r="C27" s="121" t="s">
        <v>355</v>
      </c>
      <c r="D27" s="126">
        <v>70.5</v>
      </c>
      <c r="E27" s="113">
        <v>71.09</v>
      </c>
      <c r="F27" s="114">
        <v>70.795</v>
      </c>
      <c r="G27" s="113">
        <v>70.55633333333334</v>
      </c>
      <c r="H27" s="113">
        <v>71.14900000000002</v>
      </c>
      <c r="I27" s="114">
        <v>70.85266666666668</v>
      </c>
    </row>
    <row r="28" spans="2:9" ht="12.75">
      <c r="B28" s="128"/>
      <c r="C28" s="121" t="s">
        <v>356</v>
      </c>
      <c r="D28" s="126">
        <v>68.4</v>
      </c>
      <c r="E28" s="113">
        <v>68.99</v>
      </c>
      <c r="F28" s="114">
        <v>68.695</v>
      </c>
      <c r="G28" s="113">
        <v>69.30368778280541</v>
      </c>
      <c r="H28" s="113">
        <v>69.8954298642534</v>
      </c>
      <c r="I28" s="114">
        <v>69.5995588235294</v>
      </c>
    </row>
    <row r="29" spans="2:9" ht="12.75">
      <c r="B29" s="128"/>
      <c r="C29" s="121" t="s">
        <v>357</v>
      </c>
      <c r="D29" s="126">
        <v>65.7</v>
      </c>
      <c r="E29" s="113">
        <v>66.29</v>
      </c>
      <c r="F29" s="114">
        <v>65.995</v>
      </c>
      <c r="G29" s="113">
        <v>66.0667741935484</v>
      </c>
      <c r="H29" s="113">
        <v>66.65870967741934</v>
      </c>
      <c r="I29" s="114">
        <v>66.36274193548387</v>
      </c>
    </row>
    <row r="30" spans="2:9" ht="12.75">
      <c r="B30" s="128"/>
      <c r="C30" s="121" t="s">
        <v>453</v>
      </c>
      <c r="D30" s="126">
        <v>65.4</v>
      </c>
      <c r="E30" s="113">
        <v>65.99</v>
      </c>
      <c r="F30" s="114">
        <v>65.695</v>
      </c>
      <c r="G30" s="113">
        <v>64.90645161290324</v>
      </c>
      <c r="H30" s="113">
        <v>65.49645161290321</v>
      </c>
      <c r="I30" s="114">
        <v>65.20145161290323</v>
      </c>
    </row>
    <row r="31" spans="2:9" ht="12.75">
      <c r="B31" s="128"/>
      <c r="C31" s="121" t="s">
        <v>454</v>
      </c>
      <c r="D31" s="126">
        <v>64.85</v>
      </c>
      <c r="E31" s="113">
        <v>65.44</v>
      </c>
      <c r="F31" s="114">
        <v>65.145</v>
      </c>
      <c r="G31" s="113">
        <v>64.9171875</v>
      </c>
      <c r="H31" s="113">
        <v>65.5078125</v>
      </c>
      <c r="I31" s="114">
        <v>65.2125</v>
      </c>
    </row>
    <row r="32" spans="2:9" ht="12.75">
      <c r="B32" s="128"/>
      <c r="C32" s="122" t="s">
        <v>461</v>
      </c>
      <c r="D32" s="127">
        <v>70.04916666666666</v>
      </c>
      <c r="E32" s="115">
        <v>70.64</v>
      </c>
      <c r="F32" s="116">
        <v>70.34583333333332</v>
      </c>
      <c r="G32" s="115">
        <v>70.19152727220758</v>
      </c>
      <c r="H32" s="115">
        <v>70.78241665604968</v>
      </c>
      <c r="I32" s="116">
        <v>70.48738863079528</v>
      </c>
    </row>
    <row r="33" spans="2:9" ht="12.75">
      <c r="B33" s="128"/>
      <c r="C33" s="124"/>
      <c r="D33" s="58"/>
      <c r="E33" s="20"/>
      <c r="F33" s="117"/>
      <c r="G33" s="20"/>
      <c r="H33" s="20"/>
      <c r="I33" s="117"/>
    </row>
    <row r="34" spans="2:9" ht="12.75">
      <c r="B34" s="128" t="s">
        <v>473</v>
      </c>
      <c r="C34" s="121" t="s">
        <v>5</v>
      </c>
      <c r="D34" s="126">
        <v>65.87</v>
      </c>
      <c r="E34" s="113">
        <v>66.46</v>
      </c>
      <c r="F34" s="114">
        <v>66.165</v>
      </c>
      <c r="G34" s="113">
        <v>64.9025</v>
      </c>
      <c r="H34" s="113">
        <v>65.4928125</v>
      </c>
      <c r="I34" s="114">
        <v>65.19765625</v>
      </c>
    </row>
    <row r="35" spans="2:9" ht="12.75">
      <c r="B35" s="128"/>
      <c r="C35" s="121" t="s">
        <v>452</v>
      </c>
      <c r="D35" s="126">
        <v>65</v>
      </c>
      <c r="E35" s="113">
        <v>65.59</v>
      </c>
      <c r="F35" s="114">
        <v>65.295</v>
      </c>
      <c r="G35" s="113">
        <v>65.59032258064518</v>
      </c>
      <c r="H35" s="113">
        <v>66.18032258064517</v>
      </c>
      <c r="I35" s="114">
        <v>65.88532258064518</v>
      </c>
    </row>
    <row r="36" spans="2:9" ht="12.75">
      <c r="B36" s="128"/>
      <c r="C36" s="121" t="s">
        <v>350</v>
      </c>
      <c r="D36" s="126">
        <v>63.2</v>
      </c>
      <c r="E36" s="113">
        <v>63.8</v>
      </c>
      <c r="F36" s="114">
        <v>63.5</v>
      </c>
      <c r="G36" s="113">
        <v>63.72</v>
      </c>
      <c r="H36" s="113">
        <v>64.31266666666666</v>
      </c>
      <c r="I36" s="114">
        <v>64.01633333333334</v>
      </c>
    </row>
    <row r="37" spans="2:9" ht="12.75">
      <c r="B37" s="128"/>
      <c r="C37" s="121" t="s">
        <v>351</v>
      </c>
      <c r="D37" s="126">
        <v>63.05</v>
      </c>
      <c r="E37" s="113">
        <v>63.65</v>
      </c>
      <c r="F37" s="114">
        <v>63.35</v>
      </c>
      <c r="G37" s="113">
        <v>63.24</v>
      </c>
      <c r="H37" s="113">
        <v>63.84</v>
      </c>
      <c r="I37" s="114">
        <v>63.54</v>
      </c>
    </row>
    <row r="38" spans="2:9" ht="12.75">
      <c r="B38" s="128"/>
      <c r="C38" s="121" t="s">
        <v>352</v>
      </c>
      <c r="D38" s="126">
        <v>63.25</v>
      </c>
      <c r="E38" s="113">
        <v>63.85</v>
      </c>
      <c r="F38" s="114">
        <v>63.55</v>
      </c>
      <c r="G38" s="113">
        <v>63.35137931034483</v>
      </c>
      <c r="H38" s="113">
        <v>63.951379310344834</v>
      </c>
      <c r="I38" s="114">
        <v>63.651379310344836</v>
      </c>
    </row>
    <row r="39" spans="2:9" ht="13.5" thickBot="1">
      <c r="B39" s="118"/>
      <c r="C39" s="125"/>
      <c r="D39" s="118"/>
      <c r="E39" s="119"/>
      <c r="F39" s="120"/>
      <c r="G39" s="119"/>
      <c r="H39" s="119"/>
      <c r="I39" s="120"/>
    </row>
    <row r="41" ht="12.75">
      <c r="B41" s="18" t="s">
        <v>455</v>
      </c>
    </row>
    <row r="43" ht="12.75">
      <c r="E43" s="107" t="s">
        <v>839</v>
      </c>
    </row>
    <row r="44" spans="1:11" ht="15.75">
      <c r="A44" s="1144" t="s">
        <v>456</v>
      </c>
      <c r="B44" s="1144"/>
      <c r="C44" s="1144"/>
      <c r="D44" s="1144"/>
      <c r="E44" s="1144"/>
      <c r="F44" s="1144"/>
      <c r="G44" s="1144"/>
      <c r="H44" s="1144"/>
      <c r="I44" s="1144"/>
      <c r="J44" s="1144"/>
      <c r="K44" s="1144"/>
    </row>
    <row r="45" ht="13.5" thickBot="1"/>
    <row r="46" spans="1:11" ht="12.75">
      <c r="A46" s="1305"/>
      <c r="B46" s="1213" t="s">
        <v>457</v>
      </c>
      <c r="C46" s="1214"/>
      <c r="D46" s="1215"/>
      <c r="E46" s="1213" t="s">
        <v>844</v>
      </c>
      <c r="F46" s="1214"/>
      <c r="G46" s="1215"/>
      <c r="H46" s="683"/>
      <c r="I46" s="1241" t="s">
        <v>361</v>
      </c>
      <c r="J46" s="1241"/>
      <c r="K46" s="684"/>
    </row>
    <row r="47" spans="1:11" ht="12.75">
      <c r="A47" s="1306"/>
      <c r="B47" s="1174"/>
      <c r="C47" s="1302"/>
      <c r="D47" s="1293"/>
      <c r="E47" s="1174"/>
      <c r="F47" s="1302"/>
      <c r="G47" s="1293"/>
      <c r="H47" s="1307" t="s">
        <v>458</v>
      </c>
      <c r="I47" s="1308"/>
      <c r="J47" s="1308" t="s">
        <v>850</v>
      </c>
      <c r="K47" s="1309"/>
    </row>
    <row r="48" spans="1:11" ht="12.75">
      <c r="A48" s="685"/>
      <c r="B48" s="753">
        <v>2005</v>
      </c>
      <c r="C48" s="754">
        <v>2006</v>
      </c>
      <c r="D48" s="755">
        <v>2007</v>
      </c>
      <c r="E48" s="753">
        <v>2005</v>
      </c>
      <c r="F48" s="754">
        <v>2006</v>
      </c>
      <c r="G48" s="755">
        <v>2007</v>
      </c>
      <c r="H48" s="767" t="s">
        <v>2</v>
      </c>
      <c r="I48" s="768" t="s">
        <v>3</v>
      </c>
      <c r="J48" s="769" t="s">
        <v>3</v>
      </c>
      <c r="K48" s="770" t="s">
        <v>473</v>
      </c>
    </row>
    <row r="49" spans="1:11" ht="12.75">
      <c r="A49" s="456" t="s">
        <v>459</v>
      </c>
      <c r="B49" s="457">
        <v>57.41</v>
      </c>
      <c r="C49" s="458">
        <v>76.54</v>
      </c>
      <c r="D49" s="459">
        <v>79.73</v>
      </c>
      <c r="E49" s="457">
        <v>59.89</v>
      </c>
      <c r="F49" s="458">
        <v>62.58</v>
      </c>
      <c r="G49" s="459">
        <v>93.19</v>
      </c>
      <c r="H49" s="756">
        <v>33.32172095453757</v>
      </c>
      <c r="I49" s="757">
        <v>4.167755422001562</v>
      </c>
      <c r="J49" s="758">
        <v>4.4915678744364556</v>
      </c>
      <c r="K49" s="759">
        <v>48.913390859699604</v>
      </c>
    </row>
    <row r="50" spans="1:11" ht="13.5" thickBot="1">
      <c r="A50" s="460" t="s">
        <v>556</v>
      </c>
      <c r="B50" s="461">
        <v>418.35</v>
      </c>
      <c r="C50" s="462">
        <v>663.25</v>
      </c>
      <c r="D50" s="463">
        <v>666</v>
      </c>
      <c r="E50" s="461">
        <v>506.25</v>
      </c>
      <c r="F50" s="462">
        <v>623.75</v>
      </c>
      <c r="G50" s="463">
        <v>789.5</v>
      </c>
      <c r="H50" s="760">
        <v>58.53950041831001</v>
      </c>
      <c r="I50" s="761">
        <v>0.4146249528835426</v>
      </c>
      <c r="J50" s="762">
        <v>23.209876543209873</v>
      </c>
      <c r="K50" s="763">
        <v>26.57314629258518</v>
      </c>
    </row>
    <row r="52" ht="12.75">
      <c r="A52" s="464" t="s">
        <v>460</v>
      </c>
    </row>
    <row r="53" ht="12.75">
      <c r="A53" s="687" t="s">
        <v>555</v>
      </c>
    </row>
    <row r="54" ht="12.75">
      <c r="A54" s="465" t="s">
        <v>554</v>
      </c>
    </row>
  </sheetData>
  <mergeCells count="13">
    <mergeCell ref="A46:A47"/>
    <mergeCell ref="A44:K44"/>
    <mergeCell ref="H47:I47"/>
    <mergeCell ref="J47:K47"/>
    <mergeCell ref="B1:I1"/>
    <mergeCell ref="E46:G47"/>
    <mergeCell ref="B46:D47"/>
    <mergeCell ref="B2:I2"/>
    <mergeCell ref="B4:B5"/>
    <mergeCell ref="C4:C5"/>
    <mergeCell ref="D4:F4"/>
    <mergeCell ref="G4:I4"/>
    <mergeCell ref="I46:J46"/>
  </mergeCells>
  <printOptions horizontalCentered="1"/>
  <pageMargins left="0.38" right="0.39" top="0.77" bottom="1" header="0.5" footer="0.5"/>
  <pageSetup fitToHeight="1" fitToWidth="1"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workbookViewId="0" topLeftCell="A19">
      <selection activeCell="L13" sqref="L13"/>
    </sheetView>
  </sheetViews>
  <sheetFormatPr defaultColWidth="9.140625" defaultRowHeight="12.75"/>
  <cols>
    <col min="1" max="1" width="31.00390625" style="1" customWidth="1"/>
    <col min="2" max="2" width="8.28125" style="1" customWidth="1"/>
    <col min="3" max="3" width="9.28125" style="1" customWidth="1"/>
    <col min="4" max="4" width="9.8515625" style="1" customWidth="1"/>
    <col min="5" max="5" width="9.28125" style="1" customWidth="1"/>
    <col min="6" max="6" width="8.28125" style="1" customWidth="1"/>
    <col min="7" max="7" width="2.28125" style="1" customWidth="1"/>
    <col min="8" max="8" width="6.00390625" style="1" customWidth="1"/>
    <col min="9" max="9" width="8.421875" style="1" customWidth="1"/>
    <col min="10" max="10" width="2.8515625" style="1" customWidth="1"/>
    <col min="11" max="11" width="6.421875" style="1" customWidth="1"/>
    <col min="12" max="16384" width="22.421875" style="1" customWidth="1"/>
  </cols>
  <sheetData>
    <row r="1" spans="1:11" ht="12.75">
      <c r="A1" s="1147" t="s">
        <v>100</v>
      </c>
      <c r="B1" s="1147"/>
      <c r="C1" s="1147"/>
      <c r="D1" s="1147"/>
      <c r="E1" s="1147"/>
      <c r="F1" s="1147"/>
      <c r="G1" s="1147"/>
      <c r="H1" s="1147"/>
      <c r="I1" s="1147"/>
      <c r="J1" s="1147"/>
      <c r="K1" s="1147"/>
    </row>
    <row r="2" spans="1:11" ht="15.75">
      <c r="A2" s="1148" t="s">
        <v>528</v>
      </c>
      <c r="B2" s="1148"/>
      <c r="C2" s="1148"/>
      <c r="D2" s="1148"/>
      <c r="E2" s="1148"/>
      <c r="F2" s="1148"/>
      <c r="G2" s="1148"/>
      <c r="H2" s="1148"/>
      <c r="I2" s="1148"/>
      <c r="J2" s="1148"/>
      <c r="K2" s="1148"/>
    </row>
    <row r="3" spans="1:11" ht="13.5" thickBot="1">
      <c r="A3" s="49"/>
      <c r="B3" s="42"/>
      <c r="C3" s="42"/>
      <c r="D3" s="42"/>
      <c r="E3" s="42"/>
      <c r="F3" s="42"/>
      <c r="G3" s="42"/>
      <c r="H3" s="42"/>
      <c r="J3" s="42"/>
      <c r="K3" s="54" t="s">
        <v>29</v>
      </c>
    </row>
    <row r="4" spans="1:11" ht="12.75">
      <c r="A4" s="179"/>
      <c r="B4" s="179"/>
      <c r="C4" s="183"/>
      <c r="D4" s="183"/>
      <c r="E4" s="182"/>
      <c r="F4" s="183" t="str">
        <f>MS!F4</f>
        <v> Changes in the First Five Months of </v>
      </c>
      <c r="G4" s="183"/>
      <c r="H4" s="183"/>
      <c r="I4" s="183"/>
      <c r="J4" s="183"/>
      <c r="K4" s="182"/>
    </row>
    <row r="5" spans="1:11" ht="12.75">
      <c r="A5" s="184"/>
      <c r="B5" s="185">
        <f>MS!B5</f>
        <v>2006</v>
      </c>
      <c r="C5" s="186">
        <f>MS!C5</f>
        <v>2006</v>
      </c>
      <c r="D5" s="186">
        <f>MS!D5</f>
        <v>2007</v>
      </c>
      <c r="E5" s="187">
        <f>MS!E5</f>
        <v>2007</v>
      </c>
      <c r="F5" s="1154" t="str">
        <f>MS!F5</f>
        <v>2006/07</v>
      </c>
      <c r="G5" s="1150">
        <f>MS!G5</f>
        <v>0</v>
      </c>
      <c r="H5" s="1153">
        <f>MS!H5</f>
        <v>0</v>
      </c>
      <c r="I5" s="1155" t="str">
        <f>MS!I5</f>
        <v>2007/08</v>
      </c>
      <c r="J5" s="1150">
        <f>MS!J5</f>
        <v>0</v>
      </c>
      <c r="K5" s="1151">
        <f>MS!K5</f>
        <v>0</v>
      </c>
    </row>
    <row r="6" spans="1:11" ht="12.75">
      <c r="A6" s="193"/>
      <c r="B6" s="194" t="s">
        <v>4</v>
      </c>
      <c r="C6" s="195" t="str">
        <f>MS!C6</f>
        <v>Dec</v>
      </c>
      <c r="D6" s="195" t="s">
        <v>6</v>
      </c>
      <c r="E6" s="196" t="str">
        <f>MS!E6</f>
        <v>Dec (e)</v>
      </c>
      <c r="F6" s="195" t="s">
        <v>7</v>
      </c>
      <c r="G6" s="195" t="s">
        <v>1</v>
      </c>
      <c r="H6" s="197" t="s">
        <v>105</v>
      </c>
      <c r="I6" s="195" t="s">
        <v>7</v>
      </c>
      <c r="J6" s="195" t="s">
        <v>1</v>
      </c>
      <c r="K6" s="196" t="s">
        <v>105</v>
      </c>
    </row>
    <row r="7" spans="1:11" ht="15" customHeight="1">
      <c r="A7" s="474" t="s">
        <v>30</v>
      </c>
      <c r="B7" s="466">
        <v>133036.2656141406</v>
      </c>
      <c r="C7" s="102">
        <v>137622.69397836</v>
      </c>
      <c r="D7" s="102">
        <v>130193.45455342921</v>
      </c>
      <c r="E7" s="142">
        <v>127999.2834509436</v>
      </c>
      <c r="F7" s="102">
        <v>4586.428364219406</v>
      </c>
      <c r="G7" s="102"/>
      <c r="H7" s="3">
        <v>3.447502335582628</v>
      </c>
      <c r="I7" s="102">
        <v>-2194.171102485605</v>
      </c>
      <c r="J7" s="102"/>
      <c r="K7" s="142">
        <v>-1.6853159861313565</v>
      </c>
    </row>
    <row r="8" spans="1:11" ht="15" customHeight="1">
      <c r="A8" s="132" t="s">
        <v>31</v>
      </c>
      <c r="B8" s="50">
        <v>405.0048268206231</v>
      </c>
      <c r="C8" s="42">
        <v>0</v>
      </c>
      <c r="D8" s="42">
        <v>0</v>
      </c>
      <c r="E8" s="43">
        <v>0</v>
      </c>
      <c r="F8" s="841">
        <v>-405.0048268206231</v>
      </c>
      <c r="G8" s="841"/>
      <c r="H8" s="842">
        <v>-100</v>
      </c>
      <c r="I8" s="841">
        <v>0</v>
      </c>
      <c r="J8" s="42"/>
      <c r="K8" s="158" t="s">
        <v>301</v>
      </c>
    </row>
    <row r="9" spans="1:11" ht="15" customHeight="1">
      <c r="A9" s="132" t="s">
        <v>32</v>
      </c>
      <c r="B9" s="50">
        <v>663.68576432</v>
      </c>
      <c r="C9" s="42">
        <v>650.9685693600001</v>
      </c>
      <c r="D9" s="42">
        <v>587.4872204292</v>
      </c>
      <c r="E9" s="43">
        <v>583.2064509436</v>
      </c>
      <c r="F9" s="42">
        <v>-12.717194959999915</v>
      </c>
      <c r="G9" s="42"/>
      <c r="H9" s="4">
        <v>-1.9161470146989994</v>
      </c>
      <c r="I9" s="42">
        <v>-4.28076948559999</v>
      </c>
      <c r="J9" s="42"/>
      <c r="K9" s="43">
        <v>-0.728657464663247</v>
      </c>
    </row>
    <row r="10" spans="1:11" ht="15" customHeight="1">
      <c r="A10" s="132" t="s">
        <v>33</v>
      </c>
      <c r="B10" s="50">
        <v>0</v>
      </c>
      <c r="C10" s="42">
        <v>0</v>
      </c>
      <c r="D10" s="42">
        <v>0</v>
      </c>
      <c r="E10" s="43">
        <v>0</v>
      </c>
      <c r="F10" s="42">
        <v>0</v>
      </c>
      <c r="G10" s="42"/>
      <c r="H10" s="159"/>
      <c r="I10" s="42">
        <v>0</v>
      </c>
      <c r="J10" s="42"/>
      <c r="K10" s="158"/>
    </row>
    <row r="11" spans="1:11" ht="15" customHeight="1">
      <c r="A11" s="133" t="s">
        <v>34</v>
      </c>
      <c r="B11" s="51">
        <v>131967.57502299998</v>
      </c>
      <c r="C11" s="2">
        <v>136971.725409</v>
      </c>
      <c r="D11" s="2">
        <v>129605.96733300001</v>
      </c>
      <c r="E11" s="44">
        <v>127416.077</v>
      </c>
      <c r="F11" s="2">
        <v>5004.150386000023</v>
      </c>
      <c r="G11" s="2"/>
      <c r="H11" s="5">
        <v>3.7919544896751143</v>
      </c>
      <c r="I11" s="2">
        <v>-2189.890333000003</v>
      </c>
      <c r="J11" s="2"/>
      <c r="K11" s="44">
        <v>-1.6896523964621633</v>
      </c>
    </row>
    <row r="12" spans="1:11" ht="15" customHeight="1">
      <c r="A12" s="474" t="s">
        <v>35</v>
      </c>
      <c r="B12" s="466">
        <v>12108.665070000001</v>
      </c>
      <c r="C12" s="102">
        <v>13060.861469000001</v>
      </c>
      <c r="D12" s="102">
        <v>15616.165439</v>
      </c>
      <c r="E12" s="142">
        <v>19427.6489</v>
      </c>
      <c r="F12" s="102">
        <v>952.1963990000004</v>
      </c>
      <c r="G12" s="102"/>
      <c r="H12" s="3">
        <v>7.863760319534549</v>
      </c>
      <c r="I12" s="102">
        <v>3811.483461</v>
      </c>
      <c r="J12" s="102"/>
      <c r="K12" s="142">
        <v>24.407294325155874</v>
      </c>
    </row>
    <row r="13" spans="1:11" ht="15" customHeight="1">
      <c r="A13" s="132" t="s">
        <v>36</v>
      </c>
      <c r="B13" s="50">
        <v>9209.337</v>
      </c>
      <c r="C13" s="42">
        <v>11232.533399</v>
      </c>
      <c r="D13" s="42">
        <v>13749.485669</v>
      </c>
      <c r="E13" s="43">
        <v>19053.2289</v>
      </c>
      <c r="F13" s="42">
        <v>2023.1963990000004</v>
      </c>
      <c r="G13" s="42"/>
      <c r="H13" s="4">
        <v>21.96896909082598</v>
      </c>
      <c r="I13" s="42">
        <v>5303.743230999999</v>
      </c>
      <c r="J13" s="42"/>
      <c r="K13" s="43">
        <v>38.57412094299626</v>
      </c>
    </row>
    <row r="14" spans="1:11" ht="15" customHeight="1">
      <c r="A14" s="132" t="s">
        <v>37</v>
      </c>
      <c r="B14" s="50">
        <v>1518.62237</v>
      </c>
      <c r="C14" s="42">
        <v>1518.62237</v>
      </c>
      <c r="D14" s="42">
        <v>1518.62137</v>
      </c>
      <c r="E14" s="43">
        <v>6.932</v>
      </c>
      <c r="F14" s="42">
        <v>0</v>
      </c>
      <c r="G14" s="42"/>
      <c r="H14" s="4">
        <v>0</v>
      </c>
      <c r="I14" s="42">
        <v>-1511.68937</v>
      </c>
      <c r="J14" s="42"/>
      <c r="K14" s="43">
        <v>-99.54353335617817</v>
      </c>
    </row>
    <row r="15" spans="1:11" ht="15" customHeight="1">
      <c r="A15" s="132" t="s">
        <v>38</v>
      </c>
      <c r="B15" s="50">
        <v>309.7057</v>
      </c>
      <c r="C15" s="42">
        <v>309.70570000000004</v>
      </c>
      <c r="D15" s="42">
        <v>348.05839999999995</v>
      </c>
      <c r="E15" s="43">
        <v>367.488</v>
      </c>
      <c r="F15" s="42">
        <v>0</v>
      </c>
      <c r="G15" s="42"/>
      <c r="H15" s="4">
        <v>0</v>
      </c>
      <c r="I15" s="42">
        <v>19.42960000000005</v>
      </c>
      <c r="J15" s="42"/>
      <c r="K15" s="43">
        <v>5.582281594123301</v>
      </c>
    </row>
    <row r="16" spans="1:11" ht="15" customHeight="1">
      <c r="A16" s="132" t="s">
        <v>39</v>
      </c>
      <c r="B16" s="50">
        <v>1071</v>
      </c>
      <c r="C16" s="42">
        <v>0</v>
      </c>
      <c r="D16" s="42">
        <v>0</v>
      </c>
      <c r="E16" s="43">
        <v>0</v>
      </c>
      <c r="F16" s="42">
        <v>-1071</v>
      </c>
      <c r="G16" s="42"/>
      <c r="H16" s="159">
        <v>-100</v>
      </c>
      <c r="I16" s="42">
        <v>0</v>
      </c>
      <c r="J16" s="42"/>
      <c r="K16" s="158" t="s">
        <v>301</v>
      </c>
    </row>
    <row r="17" spans="1:11" ht="15" customHeight="1">
      <c r="A17" s="131" t="s">
        <v>40</v>
      </c>
      <c r="B17" s="52">
        <v>8.5</v>
      </c>
      <c r="C17" s="6">
        <v>8.5</v>
      </c>
      <c r="D17" s="6">
        <v>8.5</v>
      </c>
      <c r="E17" s="45">
        <v>8.5</v>
      </c>
      <c r="F17" s="6">
        <v>0</v>
      </c>
      <c r="G17" s="6"/>
      <c r="H17" s="7">
        <v>0</v>
      </c>
      <c r="I17" s="6">
        <v>0</v>
      </c>
      <c r="J17" s="6"/>
      <c r="K17" s="45">
        <v>0</v>
      </c>
    </row>
    <row r="18" spans="1:11" ht="15" customHeight="1">
      <c r="A18" s="474" t="s">
        <v>41</v>
      </c>
      <c r="B18" s="466">
        <v>1038.45251</v>
      </c>
      <c r="C18" s="102">
        <v>877.8235099999999</v>
      </c>
      <c r="D18" s="102">
        <v>696.9095</v>
      </c>
      <c r="E18" s="142">
        <v>619.374555</v>
      </c>
      <c r="F18" s="102">
        <v>-160.62900000000013</v>
      </c>
      <c r="G18" s="102"/>
      <c r="H18" s="3">
        <v>-15.468112258691551</v>
      </c>
      <c r="I18" s="102">
        <v>-77.534945</v>
      </c>
      <c r="J18" s="102"/>
      <c r="K18" s="142">
        <v>-11.12553997326769</v>
      </c>
    </row>
    <row r="19" spans="1:11" ht="15" customHeight="1">
      <c r="A19" s="132" t="s">
        <v>42</v>
      </c>
      <c r="B19" s="50">
        <v>979.1835100000001</v>
      </c>
      <c r="C19" s="42">
        <v>838.8235099999999</v>
      </c>
      <c r="D19" s="42">
        <v>657.9095</v>
      </c>
      <c r="E19" s="43">
        <v>580.374555</v>
      </c>
      <c r="F19" s="42">
        <v>-140.36</v>
      </c>
      <c r="G19" s="42"/>
      <c r="H19" s="4">
        <v>-14.334391721935772</v>
      </c>
      <c r="I19" s="42">
        <v>-77.534945</v>
      </c>
      <c r="J19" s="42"/>
      <c r="K19" s="43">
        <v>-11.7850471835412</v>
      </c>
    </row>
    <row r="20" spans="1:11" ht="15" customHeight="1">
      <c r="A20" s="132" t="s">
        <v>43</v>
      </c>
      <c r="B20" s="50">
        <v>59.269</v>
      </c>
      <c r="C20" s="42">
        <v>39</v>
      </c>
      <c r="D20" s="42">
        <v>39</v>
      </c>
      <c r="E20" s="43">
        <v>39</v>
      </c>
      <c r="F20" s="42">
        <v>-20.269</v>
      </c>
      <c r="G20" s="42"/>
      <c r="H20" s="4">
        <v>-34.19831615178255</v>
      </c>
      <c r="I20" s="42">
        <v>0</v>
      </c>
      <c r="J20" s="42"/>
      <c r="K20" s="43">
        <v>0</v>
      </c>
    </row>
    <row r="21" spans="1:11" ht="15" customHeight="1">
      <c r="A21" s="474" t="s">
        <v>44</v>
      </c>
      <c r="B21" s="466">
        <v>329.165</v>
      </c>
      <c r="C21" s="102">
        <v>2538.103</v>
      </c>
      <c r="D21" s="102">
        <v>1870.81</v>
      </c>
      <c r="E21" s="142">
        <v>50.81</v>
      </c>
      <c r="F21" s="102">
        <v>2208.938</v>
      </c>
      <c r="G21" s="102"/>
      <c r="H21" s="3">
        <v>671.0731699907341</v>
      </c>
      <c r="I21" s="102">
        <v>-1820</v>
      </c>
      <c r="J21" s="102"/>
      <c r="K21" s="142">
        <v>-97.28406412195787</v>
      </c>
    </row>
    <row r="22" spans="1:11" ht="15" customHeight="1">
      <c r="A22" s="132" t="s">
        <v>45</v>
      </c>
      <c r="B22" s="50">
        <v>329.165</v>
      </c>
      <c r="C22" s="42">
        <v>1508.103</v>
      </c>
      <c r="D22" s="42">
        <v>80.81</v>
      </c>
      <c r="E22" s="43">
        <v>50.81</v>
      </c>
      <c r="F22" s="42">
        <v>1178.938</v>
      </c>
      <c r="G22" s="42"/>
      <c r="H22" s="159">
        <v>358.1601932161682</v>
      </c>
      <c r="I22" s="42">
        <v>-30</v>
      </c>
      <c r="J22" s="42"/>
      <c r="K22" s="43">
        <v>-37.124118302190325</v>
      </c>
    </row>
    <row r="23" spans="1:11" ht="15" customHeight="1">
      <c r="A23" s="132" t="s">
        <v>46</v>
      </c>
      <c r="B23" s="50">
        <v>0</v>
      </c>
      <c r="C23" s="42">
        <v>1030</v>
      </c>
      <c r="D23" s="42">
        <v>1790</v>
      </c>
      <c r="E23" s="43">
        <v>0</v>
      </c>
      <c r="F23" s="42">
        <v>1030</v>
      </c>
      <c r="G23" s="42"/>
      <c r="H23" s="159" t="s">
        <v>301</v>
      </c>
      <c r="I23" s="42">
        <v>-1790</v>
      </c>
      <c r="J23" s="42"/>
      <c r="K23" s="158"/>
    </row>
    <row r="24" spans="1:11" ht="15" customHeight="1">
      <c r="A24" s="131" t="s">
        <v>47</v>
      </c>
      <c r="B24" s="52">
        <v>3208.52742</v>
      </c>
      <c r="C24" s="6">
        <v>2883.362099</v>
      </c>
      <c r="D24" s="6">
        <v>8116.784013</v>
      </c>
      <c r="E24" s="45">
        <v>6759.747</v>
      </c>
      <c r="F24" s="6">
        <v>-325.16532099999995</v>
      </c>
      <c r="G24" s="6"/>
      <c r="H24" s="7">
        <v>-10.134409915686492</v>
      </c>
      <c r="I24" s="6">
        <v>-1357.0370130000001</v>
      </c>
      <c r="J24" s="6"/>
      <c r="K24" s="45">
        <v>-16.718900131216294</v>
      </c>
    </row>
    <row r="25" spans="1:11" ht="15" customHeight="1">
      <c r="A25" s="131" t="s">
        <v>48</v>
      </c>
      <c r="B25" s="52">
        <v>18244.798408859377</v>
      </c>
      <c r="C25" s="6">
        <v>17157.53860464</v>
      </c>
      <c r="D25" s="6">
        <v>17706.5157735708</v>
      </c>
      <c r="E25" s="45">
        <v>16223.588843056401</v>
      </c>
      <c r="F25" s="6">
        <v>-1087.259804219375</v>
      </c>
      <c r="G25" s="6"/>
      <c r="H25" s="7">
        <v>-5.959286476365885</v>
      </c>
      <c r="I25" s="6">
        <v>-1482.9269305144007</v>
      </c>
      <c r="J25" s="6"/>
      <c r="K25" s="45">
        <v>-8.375035210077046</v>
      </c>
    </row>
    <row r="26" spans="1:11" ht="15" customHeight="1">
      <c r="A26" s="132" t="s">
        <v>49</v>
      </c>
      <c r="B26" s="50">
        <v>167974.37402299998</v>
      </c>
      <c r="C26" s="42">
        <v>174148.88266099998</v>
      </c>
      <c r="D26" s="42">
        <v>174209.13927900002</v>
      </c>
      <c r="E26" s="43">
        <v>171088.95274900002</v>
      </c>
      <c r="F26" s="42">
        <v>6174.508637999999</v>
      </c>
      <c r="G26" s="42"/>
      <c r="H26" s="4">
        <v>3.6758634606696323</v>
      </c>
      <c r="I26" s="42">
        <v>-3120.1865300000063</v>
      </c>
      <c r="J26" s="42"/>
      <c r="K26" s="43">
        <v>-1.791057887613436</v>
      </c>
    </row>
    <row r="27" spans="1:11" ht="15" customHeight="1">
      <c r="A27" s="474" t="s">
        <v>50</v>
      </c>
      <c r="B27" s="466">
        <v>110898.063129</v>
      </c>
      <c r="C27" s="102">
        <v>109555.821135</v>
      </c>
      <c r="D27" s="102">
        <v>119342.43801</v>
      </c>
      <c r="E27" s="142">
        <v>121843.89259999999</v>
      </c>
      <c r="F27" s="102">
        <v>-1342.2419939999963</v>
      </c>
      <c r="G27" s="102"/>
      <c r="H27" s="3">
        <v>-1.2103385362453623</v>
      </c>
      <c r="I27" s="102">
        <v>2501.454589999994</v>
      </c>
      <c r="J27" s="102"/>
      <c r="K27" s="142">
        <v>2.096031078056568</v>
      </c>
    </row>
    <row r="28" spans="1:11" ht="15" customHeight="1">
      <c r="A28" s="132" t="s">
        <v>51</v>
      </c>
      <c r="B28" s="50">
        <v>77780.428465</v>
      </c>
      <c r="C28" s="42">
        <v>79015.530327</v>
      </c>
      <c r="D28" s="42">
        <v>83515.844045</v>
      </c>
      <c r="E28" s="43">
        <v>88464.5566</v>
      </c>
      <c r="F28" s="42">
        <v>1235.101861999996</v>
      </c>
      <c r="G28" s="42"/>
      <c r="H28" s="4">
        <v>1.5879339910756247</v>
      </c>
      <c r="I28" s="42">
        <v>4948.712554999991</v>
      </c>
      <c r="J28" s="42"/>
      <c r="K28" s="43">
        <v>5.925477508595286</v>
      </c>
    </row>
    <row r="29" spans="1:11" ht="15" customHeight="1">
      <c r="A29" s="132" t="s">
        <v>52</v>
      </c>
      <c r="B29" s="50">
        <v>6054.434</v>
      </c>
      <c r="C29" s="42">
        <v>5496.129</v>
      </c>
      <c r="D29" s="42">
        <v>7359.764</v>
      </c>
      <c r="E29" s="43">
        <v>7034.399</v>
      </c>
      <c r="F29" s="42">
        <v>-558.305</v>
      </c>
      <c r="G29" s="42"/>
      <c r="H29" s="4">
        <v>-9.221423505483754</v>
      </c>
      <c r="I29" s="42">
        <v>-325.365</v>
      </c>
      <c r="J29" s="42"/>
      <c r="K29" s="43">
        <v>-4.4208618645923945</v>
      </c>
    </row>
    <row r="30" spans="1:11" ht="15" customHeight="1">
      <c r="A30" s="132" t="s">
        <v>53</v>
      </c>
      <c r="B30" s="50">
        <v>22907.3</v>
      </c>
      <c r="C30" s="42">
        <v>19687.950861</v>
      </c>
      <c r="D30" s="42">
        <v>22868.335599</v>
      </c>
      <c r="E30" s="43">
        <v>20698.627</v>
      </c>
      <c r="F30" s="42">
        <v>-3219.349138999998</v>
      </c>
      <c r="G30" s="42"/>
      <c r="H30" s="4">
        <v>-14.053813146900762</v>
      </c>
      <c r="I30" s="42">
        <v>-2169.708598999998</v>
      </c>
      <c r="J30" s="42"/>
      <c r="K30" s="43">
        <v>-9.487829097168209</v>
      </c>
    </row>
    <row r="31" spans="1:11" ht="15" customHeight="1">
      <c r="A31" s="132" t="s">
        <v>54</v>
      </c>
      <c r="B31" s="50">
        <v>4155.900664000001</v>
      </c>
      <c r="C31" s="42">
        <v>5356.210947</v>
      </c>
      <c r="D31" s="42">
        <v>5598.494366000001</v>
      </c>
      <c r="E31" s="43">
        <v>5646.31</v>
      </c>
      <c r="F31" s="42">
        <v>1200.310282999999</v>
      </c>
      <c r="G31" s="42"/>
      <c r="H31" s="4">
        <v>28.882073467191965</v>
      </c>
      <c r="I31" s="42">
        <v>47.81563399999868</v>
      </c>
      <c r="J31" s="42"/>
      <c r="K31" s="43">
        <v>0.8540802379008535</v>
      </c>
    </row>
    <row r="32" spans="1:11" ht="15" customHeight="1">
      <c r="A32" s="131" t="s">
        <v>55</v>
      </c>
      <c r="B32" s="52">
        <v>0</v>
      </c>
      <c r="C32" s="6">
        <v>9334.435349</v>
      </c>
      <c r="D32" s="6">
        <v>3122.535938000001</v>
      </c>
      <c r="E32" s="45">
        <v>548.0099999999948</v>
      </c>
      <c r="F32" s="6">
        <v>9334.435349</v>
      </c>
      <c r="G32" s="6"/>
      <c r="H32" s="7"/>
      <c r="I32" s="839">
        <v>-2574.525938000006</v>
      </c>
      <c r="J32" s="6"/>
      <c r="K32" s="840"/>
    </row>
    <row r="33" spans="1:11" ht="15" customHeight="1">
      <c r="A33" s="474" t="s">
        <v>56</v>
      </c>
      <c r="B33" s="466">
        <v>1566.6458800000003</v>
      </c>
      <c r="C33" s="102">
        <v>3077.040416</v>
      </c>
      <c r="D33" s="102">
        <v>3928.342087999999</v>
      </c>
      <c r="E33" s="142">
        <v>5048.752899</v>
      </c>
      <c r="F33" s="102">
        <v>1510.3945359999996</v>
      </c>
      <c r="G33" s="102"/>
      <c r="H33" s="3">
        <v>96.40944104100917</v>
      </c>
      <c r="I33" s="102">
        <v>1120.410811000001</v>
      </c>
      <c r="J33" s="102"/>
      <c r="K33" s="142">
        <v>28.521212916322813</v>
      </c>
    </row>
    <row r="34" spans="1:11" ht="15" customHeight="1">
      <c r="A34" s="132" t="s">
        <v>57</v>
      </c>
      <c r="B34" s="50">
        <v>9.910200000000259</v>
      </c>
      <c r="C34" s="42">
        <v>3.7252159999998185</v>
      </c>
      <c r="D34" s="42">
        <v>12.313915999999153</v>
      </c>
      <c r="E34" s="43">
        <v>62.490409</v>
      </c>
      <c r="F34" s="42">
        <v>-6.184984000000441</v>
      </c>
      <c r="G34" s="42"/>
      <c r="H34" s="4">
        <v>-62.41028435349719</v>
      </c>
      <c r="I34" s="42">
        <v>50.176493000000846</v>
      </c>
      <c r="J34" s="42"/>
      <c r="K34" s="43">
        <v>407.47795421053945</v>
      </c>
    </row>
    <row r="35" spans="1:11" ht="15" customHeight="1" hidden="1">
      <c r="A35" s="132" t="s">
        <v>58</v>
      </c>
      <c r="B35" s="50">
        <v>0</v>
      </c>
      <c r="C35" s="42">
        <v>0</v>
      </c>
      <c r="D35" s="42">
        <v>0</v>
      </c>
      <c r="E35" s="43">
        <v>0</v>
      </c>
      <c r="F35" s="42">
        <v>0</v>
      </c>
      <c r="G35" s="42"/>
      <c r="H35" s="4"/>
      <c r="I35" s="42">
        <v>0</v>
      </c>
      <c r="J35" s="42"/>
      <c r="K35" s="43"/>
    </row>
    <row r="36" spans="1:11" ht="15" customHeight="1" hidden="1">
      <c r="A36" s="132" t="s">
        <v>59</v>
      </c>
      <c r="B36" s="50">
        <v>0</v>
      </c>
      <c r="C36" s="42">
        <v>0</v>
      </c>
      <c r="D36" s="42">
        <v>0</v>
      </c>
      <c r="E36" s="43">
        <v>0</v>
      </c>
      <c r="F36" s="42">
        <v>0</v>
      </c>
      <c r="G36" s="42"/>
      <c r="H36" s="4"/>
      <c r="I36" s="42">
        <v>0</v>
      </c>
      <c r="J36" s="42"/>
      <c r="K36" s="43"/>
    </row>
    <row r="37" spans="1:11" ht="15" customHeight="1" hidden="1">
      <c r="A37" s="132" t="s">
        <v>60</v>
      </c>
      <c r="B37" s="50">
        <v>0</v>
      </c>
      <c r="C37" s="42">
        <v>0</v>
      </c>
      <c r="D37" s="42">
        <v>0</v>
      </c>
      <c r="E37" s="43">
        <v>0</v>
      </c>
      <c r="F37" s="42">
        <v>0</v>
      </c>
      <c r="G37" s="42"/>
      <c r="H37" s="4"/>
      <c r="I37" s="42">
        <v>0</v>
      </c>
      <c r="J37" s="42"/>
      <c r="K37" s="43"/>
    </row>
    <row r="38" spans="1:11" ht="15" customHeight="1" hidden="1">
      <c r="A38" s="132" t="s">
        <v>61</v>
      </c>
      <c r="B38" s="50">
        <v>0</v>
      </c>
      <c r="C38" s="42">
        <v>0</v>
      </c>
      <c r="D38" s="42">
        <v>0</v>
      </c>
      <c r="E38" s="43">
        <v>0</v>
      </c>
      <c r="F38" s="42">
        <v>0</v>
      </c>
      <c r="G38" s="42"/>
      <c r="H38" s="4"/>
      <c r="I38" s="42">
        <v>0</v>
      </c>
      <c r="J38" s="42"/>
      <c r="K38" s="43"/>
    </row>
    <row r="39" spans="1:11" ht="15" customHeight="1">
      <c r="A39" s="132" t="s">
        <v>475</v>
      </c>
      <c r="B39" s="50">
        <v>1556.73568</v>
      </c>
      <c r="C39" s="42">
        <v>3073.3152</v>
      </c>
      <c r="D39" s="42">
        <v>3916.028172</v>
      </c>
      <c r="E39" s="43">
        <v>4986.26249</v>
      </c>
      <c r="F39" s="42">
        <v>1516.57952</v>
      </c>
      <c r="G39" s="42"/>
      <c r="H39" s="4">
        <v>97.42048952073867</v>
      </c>
      <c r="I39" s="42">
        <v>1070.2343180000003</v>
      </c>
      <c r="J39" s="42"/>
      <c r="K39" s="43">
        <v>27.329586790316903</v>
      </c>
    </row>
    <row r="40" spans="1:11" ht="15" customHeight="1" hidden="1">
      <c r="A40" s="132" t="s">
        <v>62</v>
      </c>
      <c r="B40" s="50">
        <v>0</v>
      </c>
      <c r="C40" s="42">
        <v>0</v>
      </c>
      <c r="D40" s="42">
        <v>0</v>
      </c>
      <c r="E40" s="43">
        <v>0</v>
      </c>
      <c r="F40" s="42">
        <v>0</v>
      </c>
      <c r="G40" s="42"/>
      <c r="H40" s="4"/>
      <c r="I40" s="42">
        <v>0</v>
      </c>
      <c r="J40" s="42"/>
      <c r="K40" s="43"/>
    </row>
    <row r="41" spans="1:11" ht="15" customHeight="1">
      <c r="A41" s="131" t="s">
        <v>63</v>
      </c>
      <c r="B41" s="52">
        <v>36261.421457</v>
      </c>
      <c r="C41" s="6">
        <v>31463.365689999995</v>
      </c>
      <c r="D41" s="6">
        <v>22857.651560999995</v>
      </c>
      <c r="E41" s="45">
        <v>22698.081527999995</v>
      </c>
      <c r="F41" s="6">
        <v>-4798.055767000002</v>
      </c>
      <c r="G41" s="6"/>
      <c r="H41" s="7">
        <v>-13.231846889095886</v>
      </c>
      <c r="I41" s="6">
        <v>-159.57003299999997</v>
      </c>
      <c r="J41" s="6"/>
      <c r="K41" s="45">
        <v>-0.6981033575306587</v>
      </c>
    </row>
    <row r="42" spans="1:11" ht="15" customHeight="1" thickBot="1">
      <c r="A42" s="134" t="s">
        <v>64</v>
      </c>
      <c r="B42" s="53">
        <v>19248.272056</v>
      </c>
      <c r="C42" s="46">
        <v>20718.220590999998</v>
      </c>
      <c r="D42" s="46">
        <v>24958.154319</v>
      </c>
      <c r="E42" s="48">
        <v>20950.197101000005</v>
      </c>
      <c r="F42" s="46">
        <v>1469.948534999996</v>
      </c>
      <c r="G42" s="46"/>
      <c r="H42" s="47">
        <v>7.636781788637431</v>
      </c>
      <c r="I42" s="46">
        <v>-4007.957217999996</v>
      </c>
      <c r="J42" s="46"/>
      <c r="K42" s="48">
        <v>-16.05870837551814</v>
      </c>
    </row>
    <row r="43" spans="1:11" ht="15" customHeight="1">
      <c r="A43" s="467"/>
      <c r="B43" s="467"/>
      <c r="C43" s="469"/>
      <c r="D43" s="469"/>
      <c r="E43" s="470"/>
      <c r="F43" s="467"/>
      <c r="G43" s="469"/>
      <c r="H43" s="468"/>
      <c r="I43" s="471"/>
      <c r="J43" s="469"/>
      <c r="K43" s="470"/>
    </row>
    <row r="44" spans="1:11" ht="15" customHeight="1">
      <c r="A44" s="50" t="s">
        <v>65</v>
      </c>
      <c r="B44" s="50">
        <v>131469.619734141</v>
      </c>
      <c r="C44" s="42">
        <v>134545.65356236</v>
      </c>
      <c r="D44" s="42">
        <v>126265.1124654292</v>
      </c>
      <c r="E44" s="43">
        <v>122950.53055194361</v>
      </c>
      <c r="F44" s="50">
        <v>6265.403828219399</v>
      </c>
      <c r="G44" s="42" t="s">
        <v>859</v>
      </c>
      <c r="H44" s="4">
        <v>4.765666654310989</v>
      </c>
      <c r="I44" s="472">
        <v>-3289.241913485599</v>
      </c>
      <c r="J44" s="42" t="s">
        <v>860</v>
      </c>
      <c r="K44" s="43">
        <v>-2.605028300581586</v>
      </c>
    </row>
    <row r="45" spans="1:11" ht="15" customHeight="1">
      <c r="A45" s="50" t="s">
        <v>66</v>
      </c>
      <c r="B45" s="50">
        <v>-20571.58510414062</v>
      </c>
      <c r="C45" s="42">
        <v>-24989.83294735999</v>
      </c>
      <c r="D45" s="42">
        <v>-6922.657092429199</v>
      </c>
      <c r="E45" s="43">
        <v>-1106.6193309435985</v>
      </c>
      <c r="F45" s="50">
        <v>-7607.617843219371</v>
      </c>
      <c r="G45" s="42" t="s">
        <v>859</v>
      </c>
      <c r="H45" s="4">
        <v>36.98119422838311</v>
      </c>
      <c r="I45" s="472">
        <v>5790.6977614856005</v>
      </c>
      <c r="J45" s="42" t="s">
        <v>860</v>
      </c>
      <c r="K45" s="43">
        <v>-83.64848473887953</v>
      </c>
    </row>
    <row r="46" spans="1:11" ht="15" customHeight="1" thickBot="1">
      <c r="A46" s="53" t="s">
        <v>67</v>
      </c>
      <c r="B46" s="53">
        <v>37264.895104140625</v>
      </c>
      <c r="C46" s="46">
        <v>35024.047676359995</v>
      </c>
      <c r="D46" s="46">
        <v>30109.2901064292</v>
      </c>
      <c r="E46" s="48">
        <v>27424.6897859436</v>
      </c>
      <c r="F46" s="53">
        <v>948.5225722193691</v>
      </c>
      <c r="G46" s="46" t="s">
        <v>859</v>
      </c>
      <c r="H46" s="47">
        <v>2.5453515153299753</v>
      </c>
      <c r="I46" s="473">
        <v>-2659.2603204855986</v>
      </c>
      <c r="J46" s="46" t="s">
        <v>860</v>
      </c>
      <c r="K46" s="48">
        <v>-8.832025966357042</v>
      </c>
    </row>
    <row r="47" spans="1:3" ht="15" customHeight="1">
      <c r="A47" s="1029" t="s">
        <v>864</v>
      </c>
      <c r="B47" s="824"/>
      <c r="C47" s="824"/>
    </row>
    <row r="48" spans="1:9" ht="15" customHeight="1">
      <c r="A48" s="1030" t="s">
        <v>865</v>
      </c>
      <c r="B48" s="20"/>
      <c r="C48" s="20"/>
      <c r="I48" s="1" t="s">
        <v>1</v>
      </c>
    </row>
    <row r="49" ht="15" customHeight="1">
      <c r="A49" s="42" t="str">
        <f>MS!A38</f>
        <v> p= provisional, e = estimates.</v>
      </c>
    </row>
    <row r="50" ht="12.75">
      <c r="A50" s="1031"/>
    </row>
    <row r="51" ht="12.75">
      <c r="A51" s="1030"/>
    </row>
  </sheetData>
  <mergeCells count="4">
    <mergeCell ref="A2:K2"/>
    <mergeCell ref="A1:K1"/>
    <mergeCell ref="F5:H5"/>
    <mergeCell ref="I5:K5"/>
  </mergeCells>
  <printOptions/>
  <pageMargins left="0.45" right="0.39" top="1" bottom="1" header="0.5" footer="0.5"/>
  <pageSetup fitToHeight="1" fitToWidth="1"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6"/>
  <sheetViews>
    <sheetView workbookViewId="0" topLeftCell="A1">
      <selection activeCell="O28" sqref="O28"/>
    </sheetView>
  </sheetViews>
  <sheetFormatPr defaultColWidth="9.140625" defaultRowHeight="12.75"/>
  <cols>
    <col min="1" max="1" width="4.57421875" style="18" customWidth="1"/>
    <col min="2" max="2" width="24.140625" style="18" customWidth="1"/>
    <col min="3" max="4" width="11.00390625" style="18" hidden="1" customWidth="1"/>
    <col min="5" max="5" width="12.00390625" style="18" customWidth="1"/>
    <col min="6" max="6" width="11.7109375" style="18" customWidth="1"/>
    <col min="7" max="13" width="11.00390625" style="18" hidden="1" customWidth="1"/>
    <col min="14" max="14" width="12.140625" style="18" customWidth="1"/>
    <col min="15" max="15" width="11.28125" style="18" customWidth="1"/>
    <col min="16" max="18" width="11.00390625" style="18" hidden="1" customWidth="1"/>
    <col min="19" max="19" width="7.8515625" style="18" customWidth="1"/>
    <col min="20" max="20" width="2.421875" style="18" customWidth="1"/>
    <col min="21" max="21" width="7.57421875" style="18" customWidth="1"/>
    <col min="22" max="22" width="8.28125" style="18" customWidth="1"/>
    <col min="23" max="23" width="2.28125" style="18" customWidth="1"/>
    <col min="24" max="24" width="7.7109375" style="18" customWidth="1"/>
    <col min="25" max="16384" width="8.140625" style="18" customWidth="1"/>
  </cols>
  <sheetData>
    <row r="1" spans="1:24" ht="15.75">
      <c r="A1" s="18"/>
      <c r="B1" s="1144" t="s">
        <v>101</v>
      </c>
      <c r="C1" s="1144"/>
      <c r="D1" s="1144"/>
      <c r="E1" s="1144"/>
      <c r="F1" s="1144"/>
      <c r="G1" s="1144"/>
      <c r="H1" s="1144"/>
      <c r="I1" s="1144"/>
      <c r="J1" s="1144"/>
      <c r="K1" s="1144"/>
      <c r="L1" s="1144"/>
      <c r="M1" s="1144"/>
      <c r="N1" s="1144"/>
      <c r="O1" s="1144"/>
      <c r="P1" s="1144"/>
      <c r="Q1" s="1144"/>
      <c r="R1" s="1144"/>
      <c r="S1" s="1144"/>
      <c r="T1" s="1144"/>
      <c r="U1" s="1144"/>
      <c r="V1" s="1144"/>
      <c r="W1" s="1144"/>
      <c r="X1" s="1144"/>
    </row>
    <row r="2" spans="1:24" ht="15.75">
      <c r="A2" s="18"/>
      <c r="B2" s="1137" t="s">
        <v>649</v>
      </c>
      <c r="C2" s="1137"/>
      <c r="D2" s="1137"/>
      <c r="E2" s="1137"/>
      <c r="F2" s="1137"/>
      <c r="G2" s="1137"/>
      <c r="H2" s="1137"/>
      <c r="I2" s="1137"/>
      <c r="J2" s="1137"/>
      <c r="K2" s="1137"/>
      <c r="L2" s="1137"/>
      <c r="M2" s="1137"/>
      <c r="N2" s="1137"/>
      <c r="O2" s="1137"/>
      <c r="P2" s="1137"/>
      <c r="Q2" s="1137"/>
      <c r="R2" s="1137"/>
      <c r="S2" s="1137"/>
      <c r="T2" s="1137"/>
      <c r="U2" s="1137"/>
      <c r="V2" s="1137"/>
      <c r="W2" s="1137"/>
      <c r="X2" s="1137"/>
    </row>
    <row r="3" ht="12.75">
      <c r="X3" s="106" t="s">
        <v>29</v>
      </c>
    </row>
    <row r="4" spans="2:24" ht="12.75" customHeight="1">
      <c r="B4" s="1132" t="s">
        <v>298</v>
      </c>
      <c r="C4" s="1142" t="s">
        <v>617</v>
      </c>
      <c r="D4" s="1142" t="s">
        <v>618</v>
      </c>
      <c r="E4" s="1142" t="s">
        <v>618</v>
      </c>
      <c r="F4" s="1142" t="s">
        <v>619</v>
      </c>
      <c r="G4" s="1142" t="s">
        <v>619</v>
      </c>
      <c r="H4" s="1142" t="s">
        <v>620</v>
      </c>
      <c r="I4" s="1142" t="s">
        <v>621</v>
      </c>
      <c r="J4" s="1142" t="s">
        <v>622</v>
      </c>
      <c r="K4" s="1142" t="s">
        <v>623</v>
      </c>
      <c r="L4" s="1142" t="s">
        <v>624</v>
      </c>
      <c r="M4" s="1142" t="s">
        <v>625</v>
      </c>
      <c r="N4" s="1142" t="s">
        <v>626</v>
      </c>
      <c r="O4" s="1142" t="s">
        <v>627</v>
      </c>
      <c r="P4" s="1142" t="s">
        <v>627</v>
      </c>
      <c r="Q4" s="1142" t="s">
        <v>628</v>
      </c>
      <c r="R4" s="1142" t="s">
        <v>629</v>
      </c>
      <c r="S4" s="1138" t="str">
        <f>MS!F4</f>
        <v> Changes in the First Five Months of </v>
      </c>
      <c r="T4" s="1139"/>
      <c r="U4" s="1139"/>
      <c r="V4" s="1139"/>
      <c r="W4" s="1139"/>
      <c r="X4" s="1140"/>
    </row>
    <row r="5" spans="2:24" ht="12.75">
      <c r="B5" s="1133"/>
      <c r="C5" s="1143"/>
      <c r="D5" s="1143"/>
      <c r="E5" s="1143"/>
      <c r="F5" s="1143"/>
      <c r="G5" s="1143"/>
      <c r="H5" s="1143"/>
      <c r="I5" s="1143"/>
      <c r="J5" s="1143"/>
      <c r="K5" s="1143"/>
      <c r="L5" s="1143"/>
      <c r="M5" s="1143"/>
      <c r="N5" s="1143"/>
      <c r="O5" s="1143"/>
      <c r="P5" s="1143"/>
      <c r="Q5" s="1143"/>
      <c r="R5" s="1143"/>
      <c r="S5" s="1141" t="s">
        <v>3</v>
      </c>
      <c r="T5" s="1130"/>
      <c r="U5" s="1131"/>
      <c r="V5" s="1141" t="s">
        <v>473</v>
      </c>
      <c r="W5" s="1130"/>
      <c r="X5" s="1131"/>
    </row>
    <row r="6" spans="2:24" ht="17.25" customHeight="1">
      <c r="B6" s="1134"/>
      <c r="C6" s="867" t="s">
        <v>630</v>
      </c>
      <c r="D6" s="867" t="s">
        <v>631</v>
      </c>
      <c r="E6" s="868"/>
      <c r="F6" s="868"/>
      <c r="G6" s="868"/>
      <c r="H6" s="868"/>
      <c r="I6" s="868"/>
      <c r="J6" s="868"/>
      <c r="K6" s="868"/>
      <c r="L6" s="868"/>
      <c r="M6" s="868"/>
      <c r="N6" s="868"/>
      <c r="O6" s="868"/>
      <c r="P6" s="868" t="s">
        <v>632</v>
      </c>
      <c r="Q6" s="868" t="s">
        <v>633</v>
      </c>
      <c r="R6" s="868" t="s">
        <v>634</v>
      </c>
      <c r="S6" s="1156" t="s">
        <v>7</v>
      </c>
      <c r="T6" s="1157"/>
      <c r="U6" s="869" t="s">
        <v>635</v>
      </c>
      <c r="V6" s="1156" t="s">
        <v>7</v>
      </c>
      <c r="W6" s="1157"/>
      <c r="X6" s="869" t="s">
        <v>635</v>
      </c>
    </row>
    <row r="7" spans="2:24" s="107" customFormat="1" ht="15" customHeight="1">
      <c r="B7" s="844" t="s">
        <v>636</v>
      </c>
      <c r="C7" s="844">
        <v>103854.21501475794</v>
      </c>
      <c r="D7" s="844">
        <v>131469.6197341406</v>
      </c>
      <c r="E7" s="1098">
        <v>131469.6197341406</v>
      </c>
      <c r="F7" s="1098">
        <v>128903.38901399099</v>
      </c>
      <c r="G7" s="1098">
        <v>134545.65356236</v>
      </c>
      <c r="H7" s="1098">
        <v>135033.236181285</v>
      </c>
      <c r="I7" s="1098">
        <v>134484.017409774</v>
      </c>
      <c r="J7" s="1098">
        <v>139629.34775113597</v>
      </c>
      <c r="K7" s="1098">
        <v>134988.78113255798</v>
      </c>
      <c r="L7" s="1098">
        <v>127453.49142928</v>
      </c>
      <c r="M7" s="1098">
        <v>124015.612109601</v>
      </c>
      <c r="N7" s="1098">
        <v>126265.1124654292</v>
      </c>
      <c r="O7" s="1098">
        <v>120883.14565169501</v>
      </c>
      <c r="P7" s="1099">
        <v>122950.53055194361</v>
      </c>
      <c r="Q7" s="1099">
        <v>-3314.581913485606</v>
      </c>
      <c r="R7" s="1100">
        <v>0</v>
      </c>
      <c r="S7" s="849">
        <v>6265.403828219399</v>
      </c>
      <c r="T7" s="850" t="s">
        <v>859</v>
      </c>
      <c r="U7" s="851">
        <v>4.765666654310989</v>
      </c>
      <c r="V7" s="1101">
        <v>-3289.241913485599</v>
      </c>
      <c r="W7" s="1102" t="s">
        <v>860</v>
      </c>
      <c r="X7" s="852">
        <v>-2.605028300581586</v>
      </c>
    </row>
    <row r="8" spans="2:24" ht="15" customHeight="1">
      <c r="B8" s="845" t="s">
        <v>637</v>
      </c>
      <c r="C8" s="845">
        <v>105444.17585475794</v>
      </c>
      <c r="D8" s="845">
        <v>133036.2656141406</v>
      </c>
      <c r="E8" s="1037">
        <v>133036.2656141406</v>
      </c>
      <c r="F8" s="1037">
        <v>130443.807649991</v>
      </c>
      <c r="G8" s="1037">
        <v>137622.69397836</v>
      </c>
      <c r="H8" s="1037">
        <v>138067.123137285</v>
      </c>
      <c r="I8" s="1037">
        <v>137553.521195774</v>
      </c>
      <c r="J8" s="1037">
        <v>142696.69949113598</v>
      </c>
      <c r="K8" s="1037">
        <v>137918.073552558</v>
      </c>
      <c r="L8" s="1037">
        <v>130326.49608928</v>
      </c>
      <c r="M8" s="1037">
        <v>126858.587838601</v>
      </c>
      <c r="N8" s="1037">
        <v>130193.45455342921</v>
      </c>
      <c r="O8" s="1037">
        <v>125912.075460695</v>
      </c>
      <c r="P8" s="1103">
        <v>127999.2834509436</v>
      </c>
      <c r="Q8" s="1103">
        <v>-2194.171102485605</v>
      </c>
      <c r="R8" s="1104">
        <v>0</v>
      </c>
      <c r="S8" s="853">
        <v>4586.428364219406</v>
      </c>
      <c r="T8" s="854"/>
      <c r="U8" s="855">
        <v>3.447502335582628</v>
      </c>
      <c r="V8" s="1105">
        <v>-2194.171102485605</v>
      </c>
      <c r="W8" s="1102"/>
      <c r="X8" s="856">
        <v>-1.6853159861313565</v>
      </c>
    </row>
    <row r="9" spans="2:24" ht="15" customHeight="1">
      <c r="B9" s="846" t="s">
        <v>638</v>
      </c>
      <c r="C9" s="846">
        <v>1589.9608400000004</v>
      </c>
      <c r="D9" s="846">
        <v>1566.6458800000003</v>
      </c>
      <c r="E9" s="1038">
        <v>1566.6458800000003</v>
      </c>
      <c r="F9" s="1038">
        <v>1540.4186359999999</v>
      </c>
      <c r="G9" s="1038">
        <v>3077.040416</v>
      </c>
      <c r="H9" s="1038">
        <v>3033.886956</v>
      </c>
      <c r="I9" s="1038">
        <v>3069.503786</v>
      </c>
      <c r="J9" s="1038">
        <v>3067.35174</v>
      </c>
      <c r="K9" s="1038">
        <v>2929.2924199999998</v>
      </c>
      <c r="L9" s="1038">
        <v>2873.0046599999996</v>
      </c>
      <c r="M9" s="1038">
        <v>2842.975729</v>
      </c>
      <c r="N9" s="1038">
        <v>3928.342087999999</v>
      </c>
      <c r="O9" s="1038">
        <v>5028.929808999999</v>
      </c>
      <c r="P9" s="1106">
        <v>5048.752899</v>
      </c>
      <c r="Q9" s="1106">
        <v>1120.410811000001</v>
      </c>
      <c r="R9" s="1107">
        <v>0</v>
      </c>
      <c r="S9" s="853">
        <v>1510.3945359999996</v>
      </c>
      <c r="T9" s="854"/>
      <c r="U9" s="855">
        <v>96.40944104100917</v>
      </c>
      <c r="V9" s="1105">
        <v>1120.410811000001</v>
      </c>
      <c r="W9" s="1102"/>
      <c r="X9" s="856">
        <v>28.521212916322813</v>
      </c>
    </row>
    <row r="10" spans="2:24" s="107" customFormat="1" ht="15" customHeight="1">
      <c r="B10" s="844" t="s">
        <v>639</v>
      </c>
      <c r="C10" s="844">
        <v>-7314.996653557941</v>
      </c>
      <c r="D10" s="844">
        <v>-20571.584619140627</v>
      </c>
      <c r="E10" s="1098">
        <v>-20571.585104140624</v>
      </c>
      <c r="F10" s="1098">
        <v>-16878.947391990998</v>
      </c>
      <c r="G10" s="1098">
        <v>-25121.506957359994</v>
      </c>
      <c r="H10" s="1098">
        <v>-24377.164059284987</v>
      </c>
      <c r="I10" s="1098">
        <v>-21466.570709774</v>
      </c>
      <c r="J10" s="1098">
        <v>-22658.270826135995</v>
      </c>
      <c r="K10" s="1098">
        <v>-21525.594745558006</v>
      </c>
      <c r="L10" s="1098">
        <v>-16474.079056279996</v>
      </c>
      <c r="M10" s="1098">
        <v>-13689.753009601003</v>
      </c>
      <c r="N10" s="1098">
        <v>-6922.855037429199</v>
      </c>
      <c r="O10" s="1098">
        <v>1463.3758653049954</v>
      </c>
      <c r="P10" s="1099">
        <v>-1106.6193309435948</v>
      </c>
      <c r="Q10" s="1099">
        <v>5816.037761485601</v>
      </c>
      <c r="R10" s="1100">
        <v>0</v>
      </c>
      <c r="S10" s="849">
        <v>-7739.29185321937</v>
      </c>
      <c r="T10" s="870" t="s">
        <v>859</v>
      </c>
      <c r="U10" s="851">
        <v>37.621271350945214</v>
      </c>
      <c r="V10" s="1108">
        <v>5790.895706485604</v>
      </c>
      <c r="W10" s="1109" t="s">
        <v>860</v>
      </c>
      <c r="X10" s="852">
        <v>-83.64895227729703</v>
      </c>
    </row>
    <row r="11" spans="2:24" s="107" customFormat="1" ht="15" customHeight="1">
      <c r="B11" s="847" t="s">
        <v>640</v>
      </c>
      <c r="C11" s="847">
        <v>22149.802592</v>
      </c>
      <c r="D11" s="847">
        <v>16693.31</v>
      </c>
      <c r="E11" s="1035">
        <v>16693.31</v>
      </c>
      <c r="F11" s="1035">
        <v>17878.415279000004</v>
      </c>
      <c r="G11" s="1035">
        <v>9902.540719</v>
      </c>
      <c r="H11" s="1035">
        <v>12884.939301999999</v>
      </c>
      <c r="I11" s="1035">
        <v>13478.711229999995</v>
      </c>
      <c r="J11" s="1035">
        <v>11877.54247</v>
      </c>
      <c r="K11" s="1035">
        <v>12157.120537000006</v>
      </c>
      <c r="L11" s="1035">
        <v>11982.605870000003</v>
      </c>
      <c r="M11" s="1035">
        <v>13829.586994999992</v>
      </c>
      <c r="N11" s="1035">
        <v>23186.435069</v>
      </c>
      <c r="O11" s="1035">
        <v>29929.170473</v>
      </c>
      <c r="P11" s="1110">
        <v>26318.070455000005</v>
      </c>
      <c r="Q11" s="1110">
        <v>3131.4374410000055</v>
      </c>
      <c r="R11" s="1111">
        <v>0</v>
      </c>
      <c r="S11" s="853">
        <v>-6790.769281000001</v>
      </c>
      <c r="T11" s="854"/>
      <c r="U11" s="855">
        <v>-40.67958530093792</v>
      </c>
      <c r="V11" s="1105">
        <v>3131.6353860000054</v>
      </c>
      <c r="W11" s="1102"/>
      <c r="X11" s="856">
        <v>13.506325472978666</v>
      </c>
    </row>
    <row r="12" spans="2:24" ht="15" customHeight="1">
      <c r="B12" s="845" t="s">
        <v>641</v>
      </c>
      <c r="C12" s="845">
        <v>15343.7842</v>
      </c>
      <c r="D12" s="845">
        <v>12108.665070000001</v>
      </c>
      <c r="E12" s="1037">
        <v>12108.665070000001</v>
      </c>
      <c r="F12" s="1037">
        <v>11442.366051000003</v>
      </c>
      <c r="G12" s="1037">
        <v>3726.426120000002</v>
      </c>
      <c r="H12" s="1037">
        <v>6696.614801999998</v>
      </c>
      <c r="I12" s="1037">
        <v>7724.392262999996</v>
      </c>
      <c r="J12" s="1037">
        <v>6189.281070000001</v>
      </c>
      <c r="K12" s="1037">
        <v>1920.3031370000062</v>
      </c>
      <c r="L12" s="1037">
        <v>4797.807370000002</v>
      </c>
      <c r="M12" s="1037">
        <v>7892.922439999993</v>
      </c>
      <c r="N12" s="1037">
        <v>12493.629501</v>
      </c>
      <c r="O12" s="1037">
        <v>19544.216269</v>
      </c>
      <c r="P12" s="1103">
        <v>18879.638900000005</v>
      </c>
      <c r="Q12" s="1103">
        <v>6386.009399000006</v>
      </c>
      <c r="R12" s="1104">
        <v>0</v>
      </c>
      <c r="S12" s="853">
        <v>-8382.238949999999</v>
      </c>
      <c r="T12" s="854"/>
      <c r="U12" s="855">
        <v>-69.22512846414041</v>
      </c>
      <c r="V12" s="1105">
        <v>6386.009399000006</v>
      </c>
      <c r="W12" s="1102"/>
      <c r="X12" s="856">
        <v>51.11412499057112</v>
      </c>
    </row>
    <row r="13" spans="2:24" ht="15" customHeight="1">
      <c r="B13" s="845" t="s">
        <v>642</v>
      </c>
      <c r="C13" s="845">
        <v>15343.7842</v>
      </c>
      <c r="D13" s="845">
        <v>12108.665070000001</v>
      </c>
      <c r="E13" s="1037">
        <v>12108.665070000001</v>
      </c>
      <c r="F13" s="1037">
        <v>15680.861469000001</v>
      </c>
      <c r="G13" s="1037">
        <v>13060.861469000001</v>
      </c>
      <c r="H13" s="1037">
        <v>15151.543519</v>
      </c>
      <c r="I13" s="1037">
        <v>15451.725818999998</v>
      </c>
      <c r="J13" s="1037">
        <v>19122.95577</v>
      </c>
      <c r="K13" s="1037">
        <v>18701.595670000006</v>
      </c>
      <c r="L13" s="1037">
        <v>20514.72037</v>
      </c>
      <c r="M13" s="1037">
        <v>14064.46277</v>
      </c>
      <c r="N13" s="1037">
        <v>15616.165439</v>
      </c>
      <c r="O13" s="1037">
        <v>21644.172269000002</v>
      </c>
      <c r="P13" s="1103">
        <v>19427.6489</v>
      </c>
      <c r="Q13" s="1103">
        <v>3811.483461</v>
      </c>
      <c r="R13" s="1104">
        <v>0</v>
      </c>
      <c r="S13" s="853">
        <v>952.1963990000004</v>
      </c>
      <c r="T13" s="854"/>
      <c r="U13" s="855">
        <v>7.863760319534549</v>
      </c>
      <c r="V13" s="1105">
        <v>3811.483461</v>
      </c>
      <c r="W13" s="1102"/>
      <c r="X13" s="856">
        <v>24.407294325155874</v>
      </c>
    </row>
    <row r="14" spans="2:24" ht="15" customHeight="1">
      <c r="B14" s="845" t="s">
        <v>643</v>
      </c>
      <c r="C14" s="845">
        <v>0</v>
      </c>
      <c r="D14" s="845">
        <v>0</v>
      </c>
      <c r="E14" s="1037">
        <v>0</v>
      </c>
      <c r="F14" s="1037">
        <v>4238.495417999999</v>
      </c>
      <c r="G14" s="1037">
        <v>9334.435349</v>
      </c>
      <c r="H14" s="1037">
        <v>8454.928717000003</v>
      </c>
      <c r="I14" s="1037">
        <v>7727.333556000001</v>
      </c>
      <c r="J14" s="1037">
        <v>12933.6747</v>
      </c>
      <c r="K14" s="1037">
        <v>16781.292533</v>
      </c>
      <c r="L14" s="1037">
        <v>15716.912999999997</v>
      </c>
      <c r="M14" s="1037">
        <v>6171.540330000007</v>
      </c>
      <c r="N14" s="1037">
        <v>3122.535938000001</v>
      </c>
      <c r="O14" s="1037">
        <v>2099.956000000002</v>
      </c>
      <c r="P14" s="1103">
        <v>548.0099999999948</v>
      </c>
      <c r="Q14" s="1103">
        <v>-2574.525938000006</v>
      </c>
      <c r="R14" s="1104">
        <v>0</v>
      </c>
      <c r="S14" s="853">
        <v>9334.435349</v>
      </c>
      <c r="T14" s="854"/>
      <c r="U14" s="855" t="e">
        <v>#DIV/0!</v>
      </c>
      <c r="V14" s="1105">
        <v>-2574.525938000006</v>
      </c>
      <c r="W14" s="1102"/>
      <c r="X14" s="856">
        <v>-82.44984170299101</v>
      </c>
    </row>
    <row r="15" spans="2:24" ht="15" customHeight="1">
      <c r="B15" s="845" t="s">
        <v>644</v>
      </c>
      <c r="C15" s="845">
        <v>1298.12</v>
      </c>
      <c r="D15" s="845">
        <v>982.6385100000001</v>
      </c>
      <c r="E15" s="1037">
        <v>987.6835100000001</v>
      </c>
      <c r="F15" s="1037">
        <v>970.11451</v>
      </c>
      <c r="G15" s="1037">
        <v>722.6495</v>
      </c>
      <c r="H15" s="1037">
        <v>701.6795000000001</v>
      </c>
      <c r="I15" s="1037">
        <v>701.6795000000001</v>
      </c>
      <c r="J15" s="1037">
        <v>701.4795</v>
      </c>
      <c r="K15" s="1037">
        <v>666.4095</v>
      </c>
      <c r="L15" s="1037">
        <v>666.4095</v>
      </c>
      <c r="M15" s="1037">
        <v>666.211555</v>
      </c>
      <c r="N15" s="1037">
        <v>666.211555</v>
      </c>
      <c r="O15" s="1037">
        <v>588.874555</v>
      </c>
      <c r="P15" s="1103">
        <v>583.829555</v>
      </c>
      <c r="Q15" s="1103">
        <v>-77.534945</v>
      </c>
      <c r="R15" s="1104">
        <v>0</v>
      </c>
      <c r="S15" s="853">
        <v>-265.0340100000001</v>
      </c>
      <c r="T15" s="854"/>
      <c r="U15" s="855">
        <v>-26.833900466759847</v>
      </c>
      <c r="V15" s="1105">
        <v>-82.38199999999995</v>
      </c>
      <c r="W15" s="1102"/>
      <c r="X15" s="856">
        <v>-12.365741689965128</v>
      </c>
    </row>
    <row r="16" spans="2:24" ht="15" customHeight="1">
      <c r="B16" s="845" t="s">
        <v>658</v>
      </c>
      <c r="C16" s="845">
        <v>37.045</v>
      </c>
      <c r="D16" s="845">
        <v>64.314</v>
      </c>
      <c r="E16" s="1037">
        <v>59.269</v>
      </c>
      <c r="F16" s="1037">
        <v>39</v>
      </c>
      <c r="G16" s="1037">
        <v>32</v>
      </c>
      <c r="H16" s="1037">
        <v>32</v>
      </c>
      <c r="I16" s="1037">
        <v>32</v>
      </c>
      <c r="J16" s="1037">
        <v>32</v>
      </c>
      <c r="K16" s="1037">
        <v>39</v>
      </c>
      <c r="L16" s="1037">
        <v>39</v>
      </c>
      <c r="M16" s="1037">
        <v>39</v>
      </c>
      <c r="N16" s="1037">
        <v>39</v>
      </c>
      <c r="O16" s="1037">
        <v>39</v>
      </c>
      <c r="P16" s="1103">
        <v>44.045</v>
      </c>
      <c r="Q16" s="1103">
        <v>0</v>
      </c>
      <c r="R16" s="1104">
        <v>0</v>
      </c>
      <c r="S16" s="853">
        <v>-27.269</v>
      </c>
      <c r="T16" s="854"/>
      <c r="U16" s="855">
        <v>-46.008874791206196</v>
      </c>
      <c r="V16" s="1105">
        <v>5.045</v>
      </c>
      <c r="W16" s="1102"/>
      <c r="X16" s="856">
        <v>12.93589743589744</v>
      </c>
    </row>
    <row r="17" spans="2:24" ht="15" customHeight="1">
      <c r="B17" s="845" t="s">
        <v>645</v>
      </c>
      <c r="C17" s="845">
        <v>1723.9787999999999</v>
      </c>
      <c r="D17" s="845">
        <v>329.165</v>
      </c>
      <c r="E17" s="1037">
        <v>329.165</v>
      </c>
      <c r="F17" s="1037">
        <v>2389.603</v>
      </c>
      <c r="G17" s="1037">
        <v>2538.103</v>
      </c>
      <c r="H17" s="1037">
        <v>1494.9</v>
      </c>
      <c r="I17" s="1037">
        <v>674.9</v>
      </c>
      <c r="J17" s="1037">
        <v>374.9</v>
      </c>
      <c r="K17" s="1037">
        <v>3894.9</v>
      </c>
      <c r="L17" s="1037">
        <v>605</v>
      </c>
      <c r="M17" s="1037">
        <v>80</v>
      </c>
      <c r="N17" s="1037">
        <v>1870.81</v>
      </c>
      <c r="O17" s="1037">
        <v>2565.81</v>
      </c>
      <c r="P17" s="1103">
        <v>50.81</v>
      </c>
      <c r="Q17" s="1103">
        <v>-1820</v>
      </c>
      <c r="R17" s="1104">
        <v>0</v>
      </c>
      <c r="S17" s="853">
        <v>2208.938</v>
      </c>
      <c r="T17" s="854"/>
      <c r="U17" s="855">
        <v>671.0731699907341</v>
      </c>
      <c r="V17" s="1105">
        <v>-1820</v>
      </c>
      <c r="W17" s="1102"/>
      <c r="X17" s="856">
        <v>-97.28406412195787</v>
      </c>
    </row>
    <row r="18" spans="2:24" ht="15" customHeight="1">
      <c r="B18" s="845" t="s">
        <v>646</v>
      </c>
      <c r="C18" s="845">
        <v>3746.874592</v>
      </c>
      <c r="D18" s="845">
        <v>3208.52742</v>
      </c>
      <c r="E18" s="1037">
        <v>3208.52742</v>
      </c>
      <c r="F18" s="1037">
        <v>3037.331718</v>
      </c>
      <c r="G18" s="1037">
        <v>2883.362099</v>
      </c>
      <c r="H18" s="1037">
        <v>3959.745</v>
      </c>
      <c r="I18" s="1037">
        <v>4345.739466999999</v>
      </c>
      <c r="J18" s="1037">
        <v>4579.8819</v>
      </c>
      <c r="K18" s="1037">
        <v>5636.5079000000005</v>
      </c>
      <c r="L18" s="1037">
        <v>5874.389</v>
      </c>
      <c r="M18" s="1037">
        <v>5151.4529999999995</v>
      </c>
      <c r="N18" s="1037">
        <v>8116.784013</v>
      </c>
      <c r="O18" s="1037">
        <v>7191.269649</v>
      </c>
      <c r="P18" s="1103">
        <v>6759.747</v>
      </c>
      <c r="Q18" s="1103">
        <v>-1357.0370130000001</v>
      </c>
      <c r="R18" s="1104">
        <v>0</v>
      </c>
      <c r="S18" s="853">
        <v>-325.16532099999995</v>
      </c>
      <c r="T18" s="854"/>
      <c r="U18" s="855">
        <v>-10.134409915686492</v>
      </c>
      <c r="V18" s="1105">
        <v>-1357.0370130000001</v>
      </c>
      <c r="W18" s="1102"/>
      <c r="X18" s="856">
        <v>-16.718900131216294</v>
      </c>
    </row>
    <row r="19" spans="2:24" s="107" customFormat="1" ht="15" customHeight="1">
      <c r="B19" s="848" t="s">
        <v>650</v>
      </c>
      <c r="C19" s="848">
        <v>29464.79924555794</v>
      </c>
      <c r="D19" s="848">
        <v>37264.89461914063</v>
      </c>
      <c r="E19" s="1112">
        <v>37264.895104140625</v>
      </c>
      <c r="F19" s="1112">
        <v>34757.362670991</v>
      </c>
      <c r="G19" s="1112">
        <v>35024.047676359995</v>
      </c>
      <c r="H19" s="1112">
        <v>37262.103361284986</v>
      </c>
      <c r="I19" s="1112">
        <v>34945.281939773995</v>
      </c>
      <c r="J19" s="1112">
        <v>34535.813296135995</v>
      </c>
      <c r="K19" s="1112">
        <v>33682.71528255801</v>
      </c>
      <c r="L19" s="1112">
        <v>28456.68492628</v>
      </c>
      <c r="M19" s="1112">
        <v>27519.340004600996</v>
      </c>
      <c r="N19" s="1112">
        <v>30109.2901064292</v>
      </c>
      <c r="O19" s="1112">
        <v>28465.794607695003</v>
      </c>
      <c r="P19" s="1113">
        <v>27424.6897859436</v>
      </c>
      <c r="Q19" s="1113">
        <v>-2684.600320485595</v>
      </c>
      <c r="R19" s="1114">
        <v>0</v>
      </c>
      <c r="S19" s="857">
        <v>948.5225722193691</v>
      </c>
      <c r="T19" s="858" t="s">
        <v>859</v>
      </c>
      <c r="U19" s="859">
        <v>2.5453515153299753</v>
      </c>
      <c r="V19" s="1101">
        <v>-2659.2603204855986</v>
      </c>
      <c r="W19" s="1102" t="s">
        <v>860</v>
      </c>
      <c r="X19" s="860">
        <v>-8.832025966357042</v>
      </c>
    </row>
    <row r="20" spans="2:24" s="107" customFormat="1" ht="15" customHeight="1">
      <c r="B20" s="847" t="s">
        <v>840</v>
      </c>
      <c r="C20" s="847">
        <v>96539.2183612</v>
      </c>
      <c r="D20" s="847">
        <v>110898.03511499998</v>
      </c>
      <c r="E20" s="1035">
        <v>110898.03462999998</v>
      </c>
      <c r="F20" s="1035">
        <v>112024.441622</v>
      </c>
      <c r="G20" s="1035">
        <v>109424.14660500002</v>
      </c>
      <c r="H20" s="1035">
        <v>110656.07212200001</v>
      </c>
      <c r="I20" s="1035">
        <v>113017.4467</v>
      </c>
      <c r="J20" s="1035">
        <v>116971.07692499997</v>
      </c>
      <c r="K20" s="1035">
        <v>113463.18638699998</v>
      </c>
      <c r="L20" s="1035">
        <v>110979.412373</v>
      </c>
      <c r="M20" s="1035">
        <v>110325.8591</v>
      </c>
      <c r="N20" s="1035">
        <v>119342.25742800001</v>
      </c>
      <c r="O20" s="1035">
        <v>122346.52151700002</v>
      </c>
      <c r="P20" s="1110">
        <v>121843.91122100002</v>
      </c>
      <c r="Q20" s="1110">
        <v>2501.4558479999946</v>
      </c>
      <c r="R20" s="1111">
        <v>0</v>
      </c>
      <c r="S20" s="849">
        <v>-1473.8880249999638</v>
      </c>
      <c r="T20" s="861"/>
      <c r="U20" s="862">
        <v>-1.3290479221903628</v>
      </c>
      <c r="V20" s="1108">
        <v>2501.653793000005</v>
      </c>
      <c r="W20" s="1115"/>
      <c r="X20" s="863">
        <v>2.096201167058759</v>
      </c>
    </row>
    <row r="21" spans="2:24" ht="15" customHeight="1">
      <c r="B21" s="845" t="s">
        <v>647</v>
      </c>
      <c r="C21" s="845">
        <v>73557.101897</v>
      </c>
      <c r="D21" s="845">
        <v>83834.862465</v>
      </c>
      <c r="E21" s="1037">
        <v>83834.862465</v>
      </c>
      <c r="F21" s="1037">
        <v>84410.632405</v>
      </c>
      <c r="G21" s="1037">
        <v>84511.659327</v>
      </c>
      <c r="H21" s="1037">
        <v>84179.002095</v>
      </c>
      <c r="I21" s="1037">
        <v>86107.974932</v>
      </c>
      <c r="J21" s="1037">
        <v>88513.31469999999</v>
      </c>
      <c r="K21" s="1037">
        <v>88847.4201</v>
      </c>
      <c r="L21" s="1037">
        <v>88279.845</v>
      </c>
      <c r="M21" s="1037">
        <v>86575.744</v>
      </c>
      <c r="N21" s="1037">
        <v>90875.608045</v>
      </c>
      <c r="O21" s="1037">
        <v>97597.23052600001</v>
      </c>
      <c r="P21" s="1103">
        <v>95498.9556</v>
      </c>
      <c r="Q21" s="1103">
        <v>4623.347555</v>
      </c>
      <c r="R21" s="1104">
        <v>0</v>
      </c>
      <c r="S21" s="853">
        <v>676.7968620000029</v>
      </c>
      <c r="T21" s="854"/>
      <c r="U21" s="855">
        <v>0.8072976350173616</v>
      </c>
      <c r="V21" s="1105">
        <v>4623.347555</v>
      </c>
      <c r="W21" s="1102"/>
      <c r="X21" s="856">
        <v>5.087556115949838</v>
      </c>
    </row>
    <row r="22" spans="2:24" ht="15" customHeight="1">
      <c r="B22" s="845" t="s">
        <v>659</v>
      </c>
      <c r="C22" s="845">
        <v>20234.02</v>
      </c>
      <c r="D22" s="845">
        <v>22907.3</v>
      </c>
      <c r="E22" s="1037">
        <v>22907.3</v>
      </c>
      <c r="F22" s="1037">
        <v>23401.212751</v>
      </c>
      <c r="G22" s="1037">
        <v>19687.950861</v>
      </c>
      <c r="H22" s="1037">
        <v>21624.284784</v>
      </c>
      <c r="I22" s="1037">
        <v>21152.16884</v>
      </c>
      <c r="J22" s="1037">
        <v>24264.9198</v>
      </c>
      <c r="K22" s="1037">
        <v>20447.1348</v>
      </c>
      <c r="L22" s="1037">
        <v>18360.765</v>
      </c>
      <c r="M22" s="1037">
        <v>19647.58</v>
      </c>
      <c r="N22" s="1037">
        <v>22868.335599</v>
      </c>
      <c r="O22" s="1037">
        <v>19645.357</v>
      </c>
      <c r="P22" s="1103">
        <v>20698.627</v>
      </c>
      <c r="Q22" s="1103">
        <v>-2169.708598999998</v>
      </c>
      <c r="R22" s="1104">
        <v>0</v>
      </c>
      <c r="S22" s="853">
        <v>-3219.349138999998</v>
      </c>
      <c r="T22" s="854"/>
      <c r="U22" s="855">
        <v>-14.053813146900762</v>
      </c>
      <c r="V22" s="1105">
        <v>-2169.708598999998</v>
      </c>
      <c r="W22" s="1102"/>
      <c r="X22" s="856">
        <v>-9.487829097168209</v>
      </c>
    </row>
    <row r="23" spans="2:24" ht="15" customHeight="1">
      <c r="B23" s="846" t="s">
        <v>648</v>
      </c>
      <c r="C23" s="846">
        <v>2748.1184999999987</v>
      </c>
      <c r="D23" s="846">
        <v>4155.900664000001</v>
      </c>
      <c r="E23" s="1038">
        <v>4155.900664000001</v>
      </c>
      <c r="F23" s="1038">
        <v>4212.593478999999</v>
      </c>
      <c r="G23" s="1038">
        <v>5356.210947</v>
      </c>
      <c r="H23" s="1038">
        <v>5028.430665</v>
      </c>
      <c r="I23" s="1038">
        <v>5778.2739</v>
      </c>
      <c r="J23" s="1038">
        <v>4214.012864</v>
      </c>
      <c r="K23" s="1038">
        <v>4196.903757</v>
      </c>
      <c r="L23" s="1038">
        <v>4367.070664000001</v>
      </c>
      <c r="M23" s="1038">
        <v>4130.784472000001</v>
      </c>
      <c r="N23" s="1038">
        <v>5598.494366000001</v>
      </c>
      <c r="O23" s="1038">
        <v>5103.897299999999</v>
      </c>
      <c r="P23" s="1103">
        <v>5646.31</v>
      </c>
      <c r="Q23" s="1103">
        <v>47.81563399999868</v>
      </c>
      <c r="R23" s="1104">
        <v>0</v>
      </c>
      <c r="S23" s="864">
        <v>1200.310282999999</v>
      </c>
      <c r="T23" s="858"/>
      <c r="U23" s="865">
        <v>28.882073467191965</v>
      </c>
      <c r="V23" s="1050">
        <v>47.81563399999868</v>
      </c>
      <c r="W23" s="1116"/>
      <c r="X23" s="866">
        <v>0.8540802379008535</v>
      </c>
    </row>
    <row r="24" spans="2:24" s="107" customFormat="1" ht="15" customHeight="1">
      <c r="B24" s="403"/>
      <c r="C24" s="403"/>
      <c r="D24" s="403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03"/>
      <c r="Q24" s="403"/>
      <c r="R24" s="403"/>
      <c r="S24" s="871"/>
      <c r="T24" s="403"/>
      <c r="U24" s="871"/>
      <c r="V24" s="403"/>
      <c r="W24" s="403"/>
      <c r="X24" s="403"/>
    </row>
    <row r="25" ht="15" customHeight="1">
      <c r="B25" s="873" t="s">
        <v>867</v>
      </c>
    </row>
    <row r="26" ht="15" customHeight="1">
      <c r="B26" s="873" t="s">
        <v>868</v>
      </c>
    </row>
  </sheetData>
  <mergeCells count="24">
    <mergeCell ref="N4:N5"/>
    <mergeCell ref="B4:B6"/>
    <mergeCell ref="C4:C5"/>
    <mergeCell ref="D4:D5"/>
    <mergeCell ref="E4:E5"/>
    <mergeCell ref="J4:J5"/>
    <mergeCell ref="F4:F5"/>
    <mergeCell ref="G4:G5"/>
    <mergeCell ref="H4:H5"/>
    <mergeCell ref="I4:I5"/>
    <mergeCell ref="B1:X1"/>
    <mergeCell ref="B2:X2"/>
    <mergeCell ref="S4:X4"/>
    <mergeCell ref="S5:U5"/>
    <mergeCell ref="V5:X5"/>
    <mergeCell ref="Q4:Q5"/>
    <mergeCell ref="R4:R5"/>
    <mergeCell ref="K4:K5"/>
    <mergeCell ref="L4:L5"/>
    <mergeCell ref="M4:M5"/>
    <mergeCell ref="S6:T6"/>
    <mergeCell ref="V6:W6"/>
    <mergeCell ref="O4:O5"/>
    <mergeCell ref="P4:P5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workbookViewId="0" topLeftCell="A1">
      <selection activeCell="J4" sqref="J4"/>
    </sheetView>
  </sheetViews>
  <sheetFormatPr defaultColWidth="9.140625" defaultRowHeight="12.75"/>
  <cols>
    <col min="1" max="1" width="34.28125" style="0" customWidth="1"/>
    <col min="7" max="7" width="2.28125" style="0" customWidth="1"/>
    <col min="8" max="8" width="4.8515625" style="0" customWidth="1"/>
    <col min="9" max="9" width="7.421875" style="0" customWidth="1"/>
    <col min="10" max="10" width="2.421875" style="0" customWidth="1"/>
    <col min="11" max="11" width="5.28125" style="0" customWidth="1"/>
  </cols>
  <sheetData>
    <row r="1" spans="1:11" ht="12.75">
      <c r="A1" s="1135" t="s">
        <v>376</v>
      </c>
      <c r="B1" s="1135"/>
      <c r="C1" s="1135"/>
      <c r="D1" s="1135"/>
      <c r="E1" s="1135"/>
      <c r="F1" s="1135"/>
      <c r="G1" s="1135"/>
      <c r="H1" s="1135"/>
      <c r="I1" s="1135"/>
      <c r="J1" s="1135"/>
      <c r="K1" s="1135"/>
    </row>
    <row r="2" spans="1:11" ht="15.75">
      <c r="A2" s="1137" t="s">
        <v>68</v>
      </c>
      <c r="B2" s="1137"/>
      <c r="C2" s="1137"/>
      <c r="D2" s="1137"/>
      <c r="E2" s="1137"/>
      <c r="F2" s="1137"/>
      <c r="G2" s="1137"/>
      <c r="H2" s="1137"/>
      <c r="I2" s="1137"/>
      <c r="J2" s="1137"/>
      <c r="K2" s="1137"/>
    </row>
    <row r="3" spans="1:12" ht="13.5" thickBot="1">
      <c r="A3" s="49"/>
      <c r="B3" s="42"/>
      <c r="C3" s="42"/>
      <c r="D3" s="42"/>
      <c r="E3" s="42"/>
      <c r="F3" s="42"/>
      <c r="G3" s="42"/>
      <c r="H3" s="42"/>
      <c r="J3" s="42"/>
      <c r="K3" s="54" t="s">
        <v>464</v>
      </c>
      <c r="L3" s="8"/>
    </row>
    <row r="4" spans="1:11" ht="12.75">
      <c r="A4" s="179"/>
      <c r="B4" s="179" t="s">
        <v>1</v>
      </c>
      <c r="C4" s="183"/>
      <c r="D4" s="183" t="s">
        <v>1</v>
      </c>
      <c r="E4" s="182"/>
      <c r="F4" s="183" t="str">
        <f>'M AC'!F4</f>
        <v> Changes in the First Five Months of </v>
      </c>
      <c r="G4" s="183"/>
      <c r="H4" s="183"/>
      <c r="I4" s="183"/>
      <c r="J4" s="183"/>
      <c r="K4" s="182"/>
    </row>
    <row r="5" spans="1:11" ht="12.75">
      <c r="A5" s="184"/>
      <c r="B5" s="185">
        <f>'M AC'!B5</f>
        <v>2006</v>
      </c>
      <c r="C5" s="186">
        <f>'M AC'!C5</f>
        <v>2006</v>
      </c>
      <c r="D5" s="186">
        <f>'M AC'!D5</f>
        <v>2007</v>
      </c>
      <c r="E5" s="187">
        <f>'M AC'!E5</f>
        <v>2007</v>
      </c>
      <c r="F5" s="1154" t="str">
        <f>'M AC'!F5</f>
        <v>2006/07</v>
      </c>
      <c r="G5" s="1150">
        <f>'M AC'!G5</f>
        <v>0</v>
      </c>
      <c r="H5" s="1153">
        <f>'M AC'!H5</f>
        <v>0</v>
      </c>
      <c r="I5" s="1155" t="str">
        <f>'M AC'!I5</f>
        <v>2007/08</v>
      </c>
      <c r="J5" s="1150">
        <f>'M AC'!J5</f>
        <v>0</v>
      </c>
      <c r="K5" s="1151">
        <f>'M AC'!K5</f>
        <v>0</v>
      </c>
    </row>
    <row r="6" spans="1:11" ht="13.5" thickBot="1">
      <c r="A6" s="188"/>
      <c r="B6" s="189" t="s">
        <v>4</v>
      </c>
      <c r="C6" s="190" t="str">
        <f>MS!C6</f>
        <v>Dec</v>
      </c>
      <c r="D6" s="190" t="s">
        <v>6</v>
      </c>
      <c r="E6" s="191" t="str">
        <f>MS!E6</f>
        <v>Dec (e)</v>
      </c>
      <c r="F6" s="190" t="s">
        <v>7</v>
      </c>
      <c r="G6" s="190" t="s">
        <v>1</v>
      </c>
      <c r="H6" s="192" t="s">
        <v>105</v>
      </c>
      <c r="I6" s="190" t="s">
        <v>7</v>
      </c>
      <c r="J6" s="190" t="s">
        <v>1</v>
      </c>
      <c r="K6" s="191" t="s">
        <v>105</v>
      </c>
    </row>
    <row r="7" spans="1:11" ht="15" customHeight="1">
      <c r="A7" s="50" t="s">
        <v>69</v>
      </c>
      <c r="B7" s="50">
        <v>289975.904</v>
      </c>
      <c r="C7" s="42">
        <v>302974.11399999994</v>
      </c>
      <c r="D7" s="42">
        <v>334453.303</v>
      </c>
      <c r="E7" s="43">
        <v>366924.80299999996</v>
      </c>
      <c r="F7" s="42">
        <v>12998.21</v>
      </c>
      <c r="G7" s="42"/>
      <c r="H7" s="4">
        <v>4.4825138298387595</v>
      </c>
      <c r="I7" s="42">
        <v>32471.49999999994</v>
      </c>
      <c r="J7" s="42"/>
      <c r="K7" s="43">
        <v>9.7088292173332</v>
      </c>
    </row>
    <row r="8" spans="1:11" ht="15" customHeight="1">
      <c r="A8" s="50" t="s">
        <v>70</v>
      </c>
      <c r="B8" s="50">
        <v>35716.144</v>
      </c>
      <c r="C8" s="42">
        <v>37502.31</v>
      </c>
      <c r="D8" s="42">
        <v>42692.234000000004</v>
      </c>
      <c r="E8" s="43">
        <v>44914.252</v>
      </c>
      <c r="F8" s="42">
        <v>1786.1659999999974</v>
      </c>
      <c r="G8" s="42"/>
      <c r="H8" s="4">
        <v>5.001004587729284</v>
      </c>
      <c r="I8" s="42">
        <v>2222.0179999999964</v>
      </c>
      <c r="J8" s="42"/>
      <c r="K8" s="43">
        <v>5.204735830877335</v>
      </c>
    </row>
    <row r="9" spans="1:11" ht="15" customHeight="1">
      <c r="A9" s="50" t="s">
        <v>71</v>
      </c>
      <c r="B9" s="50">
        <v>31124.444</v>
      </c>
      <c r="C9" s="42">
        <v>31790.617</v>
      </c>
      <c r="D9" s="42">
        <v>37575.847</v>
      </c>
      <c r="E9" s="43">
        <v>38708.691</v>
      </c>
      <c r="F9" s="42">
        <v>666.1729999999989</v>
      </c>
      <c r="G9" s="42"/>
      <c r="H9" s="4">
        <v>2.1403530935363824</v>
      </c>
      <c r="I9" s="42">
        <v>1132.8439999999973</v>
      </c>
      <c r="J9" s="42"/>
      <c r="K9" s="43">
        <v>3.014819599409156</v>
      </c>
    </row>
    <row r="10" spans="1:11" ht="15" customHeight="1">
      <c r="A10" s="50" t="s">
        <v>72</v>
      </c>
      <c r="B10" s="50">
        <v>4591.7</v>
      </c>
      <c r="C10" s="42">
        <v>5711.693</v>
      </c>
      <c r="D10" s="42">
        <v>5116.387</v>
      </c>
      <c r="E10" s="43">
        <v>6205.561</v>
      </c>
      <c r="F10" s="42">
        <v>1119.9930000000004</v>
      </c>
      <c r="G10" s="42"/>
      <c r="H10" s="4">
        <v>24.391684996842137</v>
      </c>
      <c r="I10" s="42">
        <v>1089.174</v>
      </c>
      <c r="J10" s="42"/>
      <c r="K10" s="43">
        <v>21.28795183007071</v>
      </c>
    </row>
    <row r="11" spans="1:11" ht="15" customHeight="1">
      <c r="A11" s="50" t="s">
        <v>73</v>
      </c>
      <c r="B11" s="50">
        <v>151710.74</v>
      </c>
      <c r="C11" s="42">
        <v>158463.716</v>
      </c>
      <c r="D11" s="42">
        <v>174633.856</v>
      </c>
      <c r="E11" s="43">
        <v>190229.573</v>
      </c>
      <c r="F11" s="42">
        <v>6752.975999999995</v>
      </c>
      <c r="G11" s="42"/>
      <c r="H11" s="4">
        <v>4.45121815370487</v>
      </c>
      <c r="I11" s="42">
        <v>15595.717000000004</v>
      </c>
      <c r="J11" s="42"/>
      <c r="K11" s="43">
        <v>8.930523185607266</v>
      </c>
    </row>
    <row r="12" spans="1:11" ht="15" customHeight="1">
      <c r="A12" s="50" t="s">
        <v>71</v>
      </c>
      <c r="B12" s="50">
        <v>145776.78</v>
      </c>
      <c r="C12" s="42">
        <v>152571.226</v>
      </c>
      <c r="D12" s="42">
        <v>168320.359</v>
      </c>
      <c r="E12" s="43">
        <v>183992.737</v>
      </c>
      <c r="F12" s="42">
        <v>6794.445999999996</v>
      </c>
      <c r="G12" s="42"/>
      <c r="H12" s="4">
        <v>4.6608561390915595</v>
      </c>
      <c r="I12" s="42">
        <v>15672.377999999997</v>
      </c>
      <c r="J12" s="42"/>
      <c r="K12" s="43">
        <v>9.311041215162806</v>
      </c>
    </row>
    <row r="13" spans="1:11" ht="15" customHeight="1">
      <c r="A13" s="50" t="s">
        <v>72</v>
      </c>
      <c r="B13" s="50">
        <v>5933.96</v>
      </c>
      <c r="C13" s="42">
        <v>5892.49</v>
      </c>
      <c r="D13" s="42">
        <v>6313.497</v>
      </c>
      <c r="E13" s="43">
        <v>6236.836</v>
      </c>
      <c r="F13" s="42">
        <v>-41.470000000000255</v>
      </c>
      <c r="G13" s="42"/>
      <c r="H13" s="4">
        <v>-0.6988587722195676</v>
      </c>
      <c r="I13" s="42">
        <v>-76.66100000000006</v>
      </c>
      <c r="J13" s="42"/>
      <c r="K13" s="43">
        <v>-1.2142399053963286</v>
      </c>
    </row>
    <row r="14" spans="1:11" ht="15" customHeight="1">
      <c r="A14" s="50" t="s">
        <v>74</v>
      </c>
      <c r="B14" s="50">
        <v>100068.162</v>
      </c>
      <c r="C14" s="42">
        <v>104267.314</v>
      </c>
      <c r="D14" s="42">
        <v>114032.465</v>
      </c>
      <c r="E14" s="43">
        <v>128618.878</v>
      </c>
      <c r="F14" s="42">
        <v>4199.152000000002</v>
      </c>
      <c r="G14" s="42"/>
      <c r="H14" s="4">
        <v>4.196291723635338</v>
      </c>
      <c r="I14" s="42">
        <v>14586.413</v>
      </c>
      <c r="J14" s="42"/>
      <c r="K14" s="43">
        <v>12.791456362887535</v>
      </c>
    </row>
    <row r="15" spans="1:11" ht="15" customHeight="1">
      <c r="A15" s="50" t="s">
        <v>71</v>
      </c>
      <c r="B15" s="50">
        <v>85505.684</v>
      </c>
      <c r="C15" s="42">
        <v>89184.412</v>
      </c>
      <c r="D15" s="42">
        <v>97215.125</v>
      </c>
      <c r="E15" s="43">
        <v>113021.19</v>
      </c>
      <c r="F15" s="42">
        <v>3678.728000000003</v>
      </c>
      <c r="G15" s="42"/>
      <c r="H15" s="4">
        <v>4.302319831743587</v>
      </c>
      <c r="I15" s="42">
        <v>15806.065000000002</v>
      </c>
      <c r="J15" s="42"/>
      <c r="K15" s="43">
        <v>16.258853753466862</v>
      </c>
    </row>
    <row r="16" spans="1:11" ht="15" customHeight="1">
      <c r="A16" s="50" t="s">
        <v>72</v>
      </c>
      <c r="B16" s="50">
        <v>14562.478</v>
      </c>
      <c r="C16" s="42">
        <v>15082.901999999998</v>
      </c>
      <c r="D16" s="42">
        <v>16817.34</v>
      </c>
      <c r="E16" s="43">
        <v>15597.688</v>
      </c>
      <c r="F16" s="42">
        <v>520.4239999999991</v>
      </c>
      <c r="G16" s="42"/>
      <c r="H16" s="4">
        <v>3.5737324375700283</v>
      </c>
      <c r="I16" s="42">
        <v>-1219.652</v>
      </c>
      <c r="J16" s="42"/>
      <c r="K16" s="43">
        <v>-7.252347874277383</v>
      </c>
    </row>
    <row r="17" spans="1:11" ht="15" customHeight="1">
      <c r="A17" s="50" t="s">
        <v>75</v>
      </c>
      <c r="B17" s="50">
        <v>2480.858</v>
      </c>
      <c r="C17" s="42">
        <v>2740.774</v>
      </c>
      <c r="D17" s="42">
        <v>3094.748</v>
      </c>
      <c r="E17" s="43">
        <v>3162.1</v>
      </c>
      <c r="F17" s="42">
        <v>259.9159999999997</v>
      </c>
      <c r="G17" s="42"/>
      <c r="H17" s="4">
        <v>10.476859215642317</v>
      </c>
      <c r="I17" s="42">
        <v>67.35199999999986</v>
      </c>
      <c r="J17" s="42"/>
      <c r="K17" s="43">
        <v>2.17633228941419</v>
      </c>
    </row>
    <row r="18" spans="1:11" ht="15" customHeight="1">
      <c r="A18" s="52" t="s">
        <v>76</v>
      </c>
      <c r="B18" s="52">
        <v>329.165</v>
      </c>
      <c r="C18" s="6">
        <v>2538.103</v>
      </c>
      <c r="D18" s="6">
        <v>1870.81</v>
      </c>
      <c r="E18" s="45">
        <v>50.81</v>
      </c>
      <c r="F18" s="6">
        <v>2208.938</v>
      </c>
      <c r="G18" s="6"/>
      <c r="H18" s="7">
        <v>671.0731699907341</v>
      </c>
      <c r="I18" s="6">
        <v>-1820</v>
      </c>
      <c r="J18" s="6"/>
      <c r="K18" s="45">
        <v>-97.28406412195787</v>
      </c>
    </row>
    <row r="19" spans="1:11" ht="15" customHeight="1">
      <c r="A19" s="52" t="s">
        <v>77</v>
      </c>
      <c r="B19" s="52">
        <v>7.705</v>
      </c>
      <c r="C19" s="6">
        <v>33.665</v>
      </c>
      <c r="D19" s="6">
        <v>1628.465</v>
      </c>
      <c r="E19" s="45">
        <v>903.284</v>
      </c>
      <c r="F19" s="6">
        <v>25.96</v>
      </c>
      <c r="G19" s="6"/>
      <c r="H19" s="160">
        <v>336.9240752757949</v>
      </c>
      <c r="I19" s="6">
        <v>-725.1809999999999</v>
      </c>
      <c r="J19" s="6"/>
      <c r="K19" s="45">
        <v>-44.53156807177311</v>
      </c>
    </row>
    <row r="20" spans="1:11" ht="15" customHeight="1">
      <c r="A20" s="466" t="s">
        <v>78</v>
      </c>
      <c r="B20" s="466">
        <v>105652.30300000001</v>
      </c>
      <c r="C20" s="102">
        <v>96129.003</v>
      </c>
      <c r="D20" s="102">
        <v>101782.862</v>
      </c>
      <c r="E20" s="142">
        <v>120330.92</v>
      </c>
      <c r="F20" s="102">
        <v>-9523.300000000017</v>
      </c>
      <c r="G20" s="102"/>
      <c r="H20" s="3">
        <v>-9.013812032095519</v>
      </c>
      <c r="I20" s="102">
        <v>18548.058000000005</v>
      </c>
      <c r="J20" s="102"/>
      <c r="K20" s="142">
        <v>18.22316413150183</v>
      </c>
    </row>
    <row r="21" spans="1:11" ht="15" customHeight="1">
      <c r="A21" s="50" t="s">
        <v>79</v>
      </c>
      <c r="B21" s="50">
        <v>17049.747</v>
      </c>
      <c r="C21" s="42">
        <v>17320.547</v>
      </c>
      <c r="D21" s="42">
        <v>20017.093</v>
      </c>
      <c r="E21" s="43">
        <v>24728.693</v>
      </c>
      <c r="F21" s="42">
        <v>270.7999999999993</v>
      </c>
      <c r="G21" s="42"/>
      <c r="H21" s="4">
        <v>1.5882933629454987</v>
      </c>
      <c r="I21" s="42">
        <v>4711.6</v>
      </c>
      <c r="J21" s="42"/>
      <c r="K21" s="43">
        <v>23.537883347996626</v>
      </c>
    </row>
    <row r="22" spans="1:11" ht="15" customHeight="1">
      <c r="A22" s="50" t="s">
        <v>80</v>
      </c>
      <c r="B22" s="50">
        <v>9746.221</v>
      </c>
      <c r="C22" s="42">
        <v>11097.718</v>
      </c>
      <c r="D22" s="42">
        <v>4330.657</v>
      </c>
      <c r="E22" s="43">
        <v>6382.012</v>
      </c>
      <c r="F22" s="42">
        <v>1351.4970000000012</v>
      </c>
      <c r="G22" s="42"/>
      <c r="H22" s="4">
        <v>13.86688235368356</v>
      </c>
      <c r="I22" s="42">
        <v>2051.355</v>
      </c>
      <c r="J22" s="42"/>
      <c r="K22" s="43">
        <v>47.36821687794715</v>
      </c>
    </row>
    <row r="23" spans="1:11" ht="15" customHeight="1">
      <c r="A23" s="50" t="s">
        <v>81</v>
      </c>
      <c r="B23" s="50">
        <v>78856.335</v>
      </c>
      <c r="C23" s="42">
        <v>67710.738</v>
      </c>
      <c r="D23" s="42">
        <v>77435.112</v>
      </c>
      <c r="E23" s="43">
        <v>89220.215</v>
      </c>
      <c r="F23" s="42">
        <v>-11145.597000000009</v>
      </c>
      <c r="G23" s="42"/>
      <c r="H23" s="4">
        <v>-14.134054036368807</v>
      </c>
      <c r="I23" s="42">
        <v>11785.103000000003</v>
      </c>
      <c r="J23" s="42"/>
      <c r="K23" s="43">
        <v>15.219327118684872</v>
      </c>
    </row>
    <row r="24" spans="1:11" ht="15" customHeight="1">
      <c r="A24" s="52" t="s">
        <v>561</v>
      </c>
      <c r="B24" s="52">
        <v>395965.077</v>
      </c>
      <c r="C24" s="6">
        <v>401674.8849999999</v>
      </c>
      <c r="D24" s="6">
        <v>439735.44</v>
      </c>
      <c r="E24" s="45">
        <v>488209.8169999999</v>
      </c>
      <c r="F24" s="6">
        <v>5709.807999999903</v>
      </c>
      <c r="G24" s="6"/>
      <c r="H24" s="7">
        <v>1.4419978759894279</v>
      </c>
      <c r="I24" s="6">
        <v>48474.37699999986</v>
      </c>
      <c r="J24" s="6"/>
      <c r="K24" s="45">
        <v>11.023532012793842</v>
      </c>
    </row>
    <row r="25" spans="1:11" ht="15" customHeight="1">
      <c r="A25" s="466" t="s">
        <v>82</v>
      </c>
      <c r="B25" s="466">
        <v>61817.3</v>
      </c>
      <c r="C25" s="102">
        <v>58937.557860999994</v>
      </c>
      <c r="D25" s="102">
        <v>65200.920599</v>
      </c>
      <c r="E25" s="142">
        <v>66962.057</v>
      </c>
      <c r="F25" s="102">
        <v>-2879.742139000009</v>
      </c>
      <c r="G25" s="102"/>
      <c r="H25" s="3">
        <v>-4.658472853068654</v>
      </c>
      <c r="I25" s="102">
        <v>1761.1364010000034</v>
      </c>
      <c r="J25" s="102"/>
      <c r="K25" s="142">
        <v>2.7010913110128913</v>
      </c>
    </row>
    <row r="26" spans="1:11" ht="15" customHeight="1">
      <c r="A26" s="50" t="s">
        <v>83</v>
      </c>
      <c r="B26" s="50">
        <v>6054.434</v>
      </c>
      <c r="C26" s="42">
        <v>5496.129</v>
      </c>
      <c r="D26" s="42">
        <v>7359.764</v>
      </c>
      <c r="E26" s="43">
        <v>7034.399</v>
      </c>
      <c r="F26" s="42">
        <v>-558.305</v>
      </c>
      <c r="G26" s="42"/>
      <c r="H26" s="4">
        <v>-9.221423505483754</v>
      </c>
      <c r="I26" s="42">
        <v>-325.365</v>
      </c>
      <c r="J26" s="42"/>
      <c r="K26" s="43">
        <v>-4.4208618645923945</v>
      </c>
    </row>
    <row r="27" spans="1:11" ht="15" customHeight="1">
      <c r="A27" s="50" t="s">
        <v>84</v>
      </c>
      <c r="B27" s="50">
        <v>22907.3</v>
      </c>
      <c r="C27" s="42">
        <v>19687.950861</v>
      </c>
      <c r="D27" s="42">
        <v>22868.335599</v>
      </c>
      <c r="E27" s="43">
        <v>20698.627</v>
      </c>
      <c r="F27" s="42">
        <v>-3219.349138999998</v>
      </c>
      <c r="G27" s="42"/>
      <c r="H27" s="4">
        <v>-14.053813146900762</v>
      </c>
      <c r="I27" s="42">
        <v>-2169.708598999998</v>
      </c>
      <c r="J27" s="42"/>
      <c r="K27" s="43">
        <v>-9.487829097168209</v>
      </c>
    </row>
    <row r="28" spans="1:11" ht="15" customHeight="1">
      <c r="A28" s="50" t="s">
        <v>85</v>
      </c>
      <c r="B28" s="50">
        <v>399.203</v>
      </c>
      <c r="C28" s="42">
        <v>477.387</v>
      </c>
      <c r="D28" s="42">
        <v>454.036</v>
      </c>
      <c r="E28" s="43">
        <v>515.393</v>
      </c>
      <c r="F28" s="42">
        <v>78.18400000000003</v>
      </c>
      <c r="G28" s="42"/>
      <c r="H28" s="4">
        <v>19.585023158643605</v>
      </c>
      <c r="I28" s="42">
        <v>61.35700000000003</v>
      </c>
      <c r="J28" s="42"/>
      <c r="K28" s="43">
        <v>13.513686139425074</v>
      </c>
    </row>
    <row r="29" spans="1:11" ht="15" customHeight="1">
      <c r="A29" s="50" t="s">
        <v>86</v>
      </c>
      <c r="B29" s="50">
        <v>31401.868</v>
      </c>
      <c r="C29" s="42">
        <v>32574.546</v>
      </c>
      <c r="D29" s="42">
        <v>33932.965</v>
      </c>
      <c r="E29" s="43">
        <v>36235.929</v>
      </c>
      <c r="F29" s="42">
        <v>1172.6779999999999</v>
      </c>
      <c r="G29" s="42"/>
      <c r="H29" s="4">
        <v>3.734421149722685</v>
      </c>
      <c r="I29" s="42">
        <v>2302.964</v>
      </c>
      <c r="J29" s="42"/>
      <c r="K29" s="43">
        <v>6.786804512956649</v>
      </c>
    </row>
    <row r="30" spans="1:11" ht="15" customHeight="1">
      <c r="A30" s="50" t="s">
        <v>87</v>
      </c>
      <c r="B30" s="50">
        <v>1054.495</v>
      </c>
      <c r="C30" s="42">
        <v>701.545</v>
      </c>
      <c r="D30" s="42">
        <v>585.82</v>
      </c>
      <c r="E30" s="43">
        <v>2477.709</v>
      </c>
      <c r="F30" s="42">
        <v>-352.95</v>
      </c>
      <c r="G30" s="42"/>
      <c r="H30" s="4">
        <v>-33.47099796585095</v>
      </c>
      <c r="I30" s="42">
        <v>1891.8889999999997</v>
      </c>
      <c r="J30" s="42"/>
      <c r="K30" s="43">
        <v>322.9471510020142</v>
      </c>
    </row>
    <row r="31" spans="1:11" ht="15" customHeight="1">
      <c r="A31" s="475" t="s">
        <v>88</v>
      </c>
      <c r="B31" s="475">
        <v>307583.929</v>
      </c>
      <c r="C31" s="476">
        <v>309352.382</v>
      </c>
      <c r="D31" s="476">
        <v>340354.93389999995</v>
      </c>
      <c r="E31" s="477">
        <v>373052.549</v>
      </c>
      <c r="F31" s="476">
        <v>1768.4529999999795</v>
      </c>
      <c r="G31" s="476"/>
      <c r="H31" s="143">
        <v>0.5749497399781182</v>
      </c>
      <c r="I31" s="476">
        <v>32697.615100000054</v>
      </c>
      <c r="J31" s="476"/>
      <c r="K31" s="477">
        <v>9.606916734048866</v>
      </c>
    </row>
    <row r="32" spans="1:11" ht="15" customHeight="1">
      <c r="A32" s="829" t="s">
        <v>590</v>
      </c>
      <c r="B32" s="825">
        <v>307583.929</v>
      </c>
      <c r="C32" s="826">
        <v>312221.682</v>
      </c>
      <c r="D32" s="826">
        <v>340354.93389999995</v>
      </c>
      <c r="E32" s="827">
        <v>373052.549</v>
      </c>
      <c r="F32" s="826">
        <v>4637.752999999968</v>
      </c>
      <c r="G32" s="826"/>
      <c r="H32" s="828">
        <v>1.5078008188132508</v>
      </c>
      <c r="I32" s="826">
        <v>32697.615100000054</v>
      </c>
      <c r="J32" s="826"/>
      <c r="K32" s="827">
        <v>9.606916734048866</v>
      </c>
    </row>
    <row r="33" spans="1:11" ht="15" customHeight="1">
      <c r="A33" s="50" t="s">
        <v>89</v>
      </c>
      <c r="B33" s="50">
        <v>58861.9</v>
      </c>
      <c r="C33" s="42">
        <v>59399</v>
      </c>
      <c r="D33" s="42">
        <v>65850</v>
      </c>
      <c r="E33" s="43">
        <v>63218.975000000006</v>
      </c>
      <c r="F33" s="42">
        <v>537.1000000000058</v>
      </c>
      <c r="G33" s="42"/>
      <c r="H33" s="4">
        <v>0.9124747926927363</v>
      </c>
      <c r="I33" s="42">
        <v>-2631.024999999994</v>
      </c>
      <c r="J33" s="42"/>
      <c r="K33" s="43">
        <v>-3.9954821564160885</v>
      </c>
    </row>
    <row r="34" spans="1:11" ht="15" customHeight="1">
      <c r="A34" s="50" t="s">
        <v>90</v>
      </c>
      <c r="B34" s="50">
        <v>4552.376</v>
      </c>
      <c r="C34" s="42">
        <v>4419.755</v>
      </c>
      <c r="D34" s="42">
        <v>5106.3669</v>
      </c>
      <c r="E34" s="43">
        <v>5427.013</v>
      </c>
      <c r="F34" s="42">
        <v>-132.6210000000001</v>
      </c>
      <c r="G34" s="42"/>
      <c r="H34" s="4">
        <v>-2.9132259725470853</v>
      </c>
      <c r="I34" s="42">
        <v>320.64609999999993</v>
      </c>
      <c r="J34" s="42"/>
      <c r="K34" s="43">
        <v>6.279339230402734</v>
      </c>
    </row>
    <row r="35" spans="1:11" ht="15" customHeight="1">
      <c r="A35" s="50" t="s">
        <v>91</v>
      </c>
      <c r="B35" s="50">
        <v>2543.4759999999997</v>
      </c>
      <c r="C35" s="42">
        <v>3759.5609999999997</v>
      </c>
      <c r="D35" s="42">
        <v>2925.303</v>
      </c>
      <c r="E35" s="43">
        <v>6624.462</v>
      </c>
      <c r="F35" s="42">
        <v>1216.085</v>
      </c>
      <c r="G35" s="42"/>
      <c r="H35" s="4">
        <v>47.811931388383464</v>
      </c>
      <c r="I35" s="42">
        <v>3699.1590000000006</v>
      </c>
      <c r="J35" s="42"/>
      <c r="K35" s="43">
        <v>126.45387503448362</v>
      </c>
    </row>
    <row r="36" spans="1:11" ht="15" customHeight="1">
      <c r="A36" s="50" t="s">
        <v>583</v>
      </c>
      <c r="B36" s="50">
        <v>829.108</v>
      </c>
      <c r="C36" s="42">
        <v>898.425</v>
      </c>
      <c r="D36" s="42">
        <v>1055.057</v>
      </c>
      <c r="E36" s="43">
        <v>1253.827</v>
      </c>
      <c r="F36" s="42">
        <v>69.31700000000001</v>
      </c>
      <c r="G36" s="42"/>
      <c r="H36" s="4"/>
      <c r="I36" s="42">
        <v>198.77</v>
      </c>
      <c r="J36" s="42"/>
      <c r="K36" s="43">
        <v>18.83974041212939</v>
      </c>
    </row>
    <row r="37" spans="1:11" ht="15" customHeight="1">
      <c r="A37" s="50" t="s">
        <v>584</v>
      </c>
      <c r="B37" s="50">
        <v>1714.368</v>
      </c>
      <c r="C37" s="42">
        <v>2861.136</v>
      </c>
      <c r="D37" s="42">
        <v>1870.246</v>
      </c>
      <c r="E37" s="43">
        <v>5370.635</v>
      </c>
      <c r="F37" s="42">
        <v>1146.768</v>
      </c>
      <c r="G37" s="42"/>
      <c r="H37" s="4"/>
      <c r="I37" s="42">
        <v>3500.389</v>
      </c>
      <c r="J37" s="42"/>
      <c r="K37" s="43">
        <v>187.16195623463437</v>
      </c>
    </row>
    <row r="38" spans="1:11" ht="15" customHeight="1">
      <c r="A38" s="50" t="s">
        <v>585</v>
      </c>
      <c r="B38" s="50">
        <v>240361.855</v>
      </c>
      <c r="C38" s="42">
        <v>240525.347</v>
      </c>
      <c r="D38" s="42">
        <v>265360.616</v>
      </c>
      <c r="E38" s="43">
        <v>296581.349</v>
      </c>
      <c r="F38" s="42">
        <v>163.49199999999837</v>
      </c>
      <c r="G38" s="42"/>
      <c r="H38" s="4">
        <v>0.06801911226720994</v>
      </c>
      <c r="I38" s="42">
        <v>31220.733000000007</v>
      </c>
      <c r="J38" s="42"/>
      <c r="K38" s="43">
        <v>11.765398147854771</v>
      </c>
    </row>
    <row r="39" spans="1:11" ht="15" customHeight="1">
      <c r="A39" s="829" t="s">
        <v>591</v>
      </c>
      <c r="B39" s="50">
        <v>240361.855</v>
      </c>
      <c r="C39" s="42">
        <v>256549.14700000003</v>
      </c>
      <c r="D39" s="42">
        <v>265360.616</v>
      </c>
      <c r="E39" s="43">
        <v>296581.349</v>
      </c>
      <c r="F39" s="42">
        <v>16187.292000000016</v>
      </c>
      <c r="G39" s="42"/>
      <c r="H39" s="4">
        <v>6.734551120850692</v>
      </c>
      <c r="I39" s="42">
        <v>31220.733000000007</v>
      </c>
      <c r="J39" s="42"/>
      <c r="K39" s="43">
        <v>11.765398147854771</v>
      </c>
    </row>
    <row r="40" spans="1:11" ht="15" customHeight="1">
      <c r="A40" s="50" t="s">
        <v>92</v>
      </c>
      <c r="B40" s="50">
        <v>198215.244</v>
      </c>
      <c r="C40" s="42">
        <v>208384.712</v>
      </c>
      <c r="D40" s="42">
        <v>231949.096</v>
      </c>
      <c r="E40" s="43">
        <v>261215.935</v>
      </c>
      <c r="F40" s="42">
        <v>10169.467999999993</v>
      </c>
      <c r="G40" s="42"/>
      <c r="H40" s="4">
        <v>5.130517610441704</v>
      </c>
      <c r="I40" s="42">
        <v>29266.839000000007</v>
      </c>
      <c r="J40" s="42"/>
      <c r="K40" s="43">
        <v>12.61778532648388</v>
      </c>
    </row>
    <row r="41" spans="1:11" ht="15" customHeight="1">
      <c r="A41" s="50" t="s">
        <v>93</v>
      </c>
      <c r="B41" s="50">
        <v>42146.611</v>
      </c>
      <c r="C41" s="42">
        <v>32140.635</v>
      </c>
      <c r="D41" s="42">
        <v>33411.52</v>
      </c>
      <c r="E41" s="43">
        <v>35365.414</v>
      </c>
      <c r="F41" s="42">
        <v>-10005.975999999999</v>
      </c>
      <c r="G41" s="42"/>
      <c r="H41" s="4">
        <v>-23.740879189550967</v>
      </c>
      <c r="I41" s="42">
        <v>1953.8940000000002</v>
      </c>
      <c r="J41" s="42"/>
      <c r="K41" s="43">
        <v>5.847965013264887</v>
      </c>
    </row>
    <row r="42" spans="1:11" ht="15" customHeight="1">
      <c r="A42" s="50" t="s">
        <v>94</v>
      </c>
      <c r="B42" s="50">
        <v>1264.322</v>
      </c>
      <c r="C42" s="42">
        <v>1248.719</v>
      </c>
      <c r="D42" s="42">
        <v>1112.648</v>
      </c>
      <c r="E42" s="43">
        <v>1200.75</v>
      </c>
      <c r="F42" s="42">
        <v>-15.602999999999838</v>
      </c>
      <c r="G42" s="42"/>
      <c r="H42" s="4">
        <v>-1.2341001738481052</v>
      </c>
      <c r="I42" s="42">
        <v>88.10200000000009</v>
      </c>
      <c r="J42" s="42"/>
      <c r="K42" s="43">
        <v>7.918227507711342</v>
      </c>
    </row>
    <row r="43" spans="1:11" ht="15" customHeight="1" thickBot="1">
      <c r="A43" s="53" t="s">
        <v>612</v>
      </c>
      <c r="B43" s="53">
        <v>26563.8</v>
      </c>
      <c r="C43" s="46">
        <v>33384.9</v>
      </c>
      <c r="D43" s="46">
        <v>34179.7</v>
      </c>
      <c r="E43" s="48">
        <v>48195.2</v>
      </c>
      <c r="F43" s="46">
        <v>6821.1</v>
      </c>
      <c r="G43" s="46"/>
      <c r="H43" s="47">
        <v>25.67817857384863</v>
      </c>
      <c r="I43" s="46">
        <v>14015.5</v>
      </c>
      <c r="J43" s="46"/>
      <c r="K43" s="48">
        <v>41.005333575192296</v>
      </c>
    </row>
    <row r="44" spans="1:11" ht="15" customHeight="1">
      <c r="A44" s="467"/>
      <c r="B44" s="467"/>
      <c r="C44" s="469"/>
      <c r="D44" s="469"/>
      <c r="E44" s="470"/>
      <c r="F44" s="467"/>
      <c r="G44" s="469"/>
      <c r="H44" s="468"/>
      <c r="I44" s="471"/>
      <c r="J44" s="469"/>
      <c r="K44" s="470"/>
    </row>
    <row r="45" spans="1:11" ht="15" customHeight="1">
      <c r="A45" s="50" t="s">
        <v>95</v>
      </c>
      <c r="B45" s="50">
        <v>85.77334377410891</v>
      </c>
      <c r="C45" s="42">
        <v>82.49991350746222</v>
      </c>
      <c r="D45" s="42">
        <v>82.07571324239544</v>
      </c>
      <c r="E45" s="43">
        <v>84.44061874988594</v>
      </c>
      <c r="F45" s="50"/>
      <c r="G45" s="42"/>
      <c r="H45" s="4"/>
      <c r="I45" s="472"/>
      <c r="J45" s="42"/>
      <c r="K45" s="43"/>
    </row>
    <row r="46" spans="1:11" ht="15" customHeight="1">
      <c r="A46" s="50" t="s">
        <v>96</v>
      </c>
      <c r="B46" s="50">
        <v>41.61697518149647</v>
      </c>
      <c r="C46" s="42">
        <v>39.058306433730515</v>
      </c>
      <c r="D46" s="42">
        <v>39.183622772892754</v>
      </c>
      <c r="E46" s="43">
        <v>35.47894035389045</v>
      </c>
      <c r="F46" s="50"/>
      <c r="G46" s="42"/>
      <c r="H46" s="4"/>
      <c r="I46" s="472"/>
      <c r="J46" s="42"/>
      <c r="K46" s="43"/>
    </row>
    <row r="47" spans="1:11" ht="15" customHeight="1">
      <c r="A47" s="50" t="s">
        <v>65</v>
      </c>
      <c r="B47" s="50">
        <v>7969.55</v>
      </c>
      <c r="C47" s="42">
        <v>7579.901999999999</v>
      </c>
      <c r="D47" s="42">
        <v>5623.96</v>
      </c>
      <c r="E47" s="43">
        <v>9008.703</v>
      </c>
      <c r="F47" s="50">
        <v>-484.0479999999983</v>
      </c>
      <c r="G47" s="42" t="s">
        <v>859</v>
      </c>
      <c r="H47" s="4">
        <v>-6.0737180894780565</v>
      </c>
      <c r="I47" s="472">
        <v>3313.3630000000003</v>
      </c>
      <c r="J47" s="42" t="s">
        <v>860</v>
      </c>
      <c r="K47" s="43">
        <v>58.915123862900884</v>
      </c>
    </row>
    <row r="48" spans="1:11" ht="15" customHeight="1">
      <c r="A48" s="50" t="s">
        <v>66</v>
      </c>
      <c r="B48" s="50">
        <v>256918.168</v>
      </c>
      <c r="C48" s="42">
        <v>268707.08186100004</v>
      </c>
      <c r="D48" s="42">
        <v>300582.23349899997</v>
      </c>
      <c r="E48" s="43">
        <v>329876.004</v>
      </c>
      <c r="F48" s="50">
        <v>11883.313861000037</v>
      </c>
      <c r="G48" s="42" t="s">
        <v>859</v>
      </c>
      <c r="H48" s="4">
        <v>4.625330296221027</v>
      </c>
      <c r="I48" s="472">
        <v>29365.15050100005</v>
      </c>
      <c r="J48" s="42" t="s">
        <v>860</v>
      </c>
      <c r="K48" s="43">
        <v>9.769423215460188</v>
      </c>
    </row>
    <row r="49" spans="1:11" ht="15" customHeight="1">
      <c r="A49" s="50" t="s">
        <v>67</v>
      </c>
      <c r="B49" s="50">
        <v>78034.00800000002</v>
      </c>
      <c r="C49" s="42">
        <v>62042.558</v>
      </c>
      <c r="D49" s="42">
        <v>67017.34199999999</v>
      </c>
      <c r="E49" s="43">
        <v>69658.011</v>
      </c>
      <c r="F49" s="50">
        <v>-16085.85</v>
      </c>
      <c r="G49" s="42" t="s">
        <v>859</v>
      </c>
      <c r="H49" s="4">
        <v>-20.613896956311685</v>
      </c>
      <c r="I49" s="472">
        <v>2569.289000000009</v>
      </c>
      <c r="J49" s="42" t="s">
        <v>860</v>
      </c>
      <c r="K49" s="43">
        <v>3.8337673851642897</v>
      </c>
    </row>
    <row r="50" spans="1:11" ht="15" customHeight="1">
      <c r="A50" s="50" t="s">
        <v>97</v>
      </c>
      <c r="B50" s="50">
        <v>264887.766</v>
      </c>
      <c r="C50" s="42">
        <v>276287.029</v>
      </c>
      <c r="D50" s="42">
        <v>306206.079</v>
      </c>
      <c r="E50" s="43">
        <v>338884.718</v>
      </c>
      <c r="F50" s="50">
        <v>11399.262999999977</v>
      </c>
      <c r="G50" s="42"/>
      <c r="H50" s="4">
        <v>4.303431287951583</v>
      </c>
      <c r="I50" s="472">
        <v>32678.638999999966</v>
      </c>
      <c r="J50" s="42"/>
      <c r="K50" s="43">
        <v>10.672106545605178</v>
      </c>
    </row>
    <row r="51" spans="1:11" ht="15" customHeight="1" thickBot="1">
      <c r="A51" s="53" t="s">
        <v>98</v>
      </c>
      <c r="B51" s="53">
        <v>25088.138</v>
      </c>
      <c r="C51" s="46">
        <v>26687.085</v>
      </c>
      <c r="D51" s="46">
        <v>28247.224000000002</v>
      </c>
      <c r="E51" s="48">
        <v>28040.085</v>
      </c>
      <c r="F51" s="53">
        <v>1598.9470000000001</v>
      </c>
      <c r="G51" s="46"/>
      <c r="H51" s="47">
        <v>6.373318737325186</v>
      </c>
      <c r="I51" s="473">
        <v>-207.13900000000285</v>
      </c>
      <c r="J51" s="46"/>
      <c r="K51" s="48">
        <v>-0.7333074570442846</v>
      </c>
    </row>
    <row r="52" spans="1:11" ht="15" customHeight="1">
      <c r="A52" s="1029" t="s">
        <v>866</v>
      </c>
      <c r="B52" s="1032"/>
      <c r="C52" s="1032"/>
      <c r="D52" s="1032"/>
      <c r="E52" s="1032"/>
      <c r="F52" s="1032"/>
      <c r="G52" s="1032"/>
      <c r="H52" s="1032"/>
      <c r="I52" s="1032"/>
      <c r="J52" s="1032"/>
      <c r="K52" s="1032"/>
    </row>
    <row r="53" spans="1:11" ht="15" customHeight="1">
      <c r="A53" s="1031" t="s">
        <v>615</v>
      </c>
      <c r="B53" s="1032"/>
      <c r="C53" s="1032"/>
      <c r="D53" s="1032"/>
      <c r="E53" s="1032"/>
      <c r="F53" s="1032"/>
      <c r="G53" s="1032"/>
      <c r="H53" s="1032"/>
      <c r="I53" s="1032"/>
      <c r="J53" s="1032"/>
      <c r="K53" s="1032"/>
    </row>
    <row r="54" spans="1:12" ht="30" customHeight="1">
      <c r="A54" s="1146" t="str">
        <f>MS!A37</f>
        <v>*Adjusting credit write-off of Rs 2869.3 million (Rs 821.7 million principal and Rs 2047.6 million interest) as at Oct-2006 by Nepal Bank Ltd.and Rs 13.2 billion (Rs 4.1 billion principal and Rs 9.1 billion interest) by RBB as at Dec-2006</v>
      </c>
      <c r="B54" s="1146"/>
      <c r="C54" s="1146"/>
      <c r="D54" s="1146"/>
      <c r="E54" s="1146"/>
      <c r="F54" s="1146"/>
      <c r="G54" s="1146"/>
      <c r="H54" s="1146"/>
      <c r="I54" s="1146"/>
      <c r="J54" s="1146"/>
      <c r="K54" s="1146"/>
      <c r="L54" s="835"/>
    </row>
    <row r="55" ht="12.75">
      <c r="A55" t="str">
        <f>MS!A38</f>
        <v> p= provisional, e = estimates.</v>
      </c>
    </row>
    <row r="56" ht="12.75">
      <c r="A56" s="1031"/>
    </row>
    <row r="57" ht="12.75">
      <c r="A57" s="1031"/>
    </row>
  </sheetData>
  <mergeCells count="5">
    <mergeCell ref="A54:K54"/>
    <mergeCell ref="A1:K1"/>
    <mergeCell ref="A2:K2"/>
    <mergeCell ref="I5:K5"/>
    <mergeCell ref="F5:H5"/>
  </mergeCells>
  <printOptions horizontalCentered="1"/>
  <pageMargins left="0.4" right="0.5" top="1" bottom="1" header="0.5" footer="0.5"/>
  <pageSetup fitToHeight="1" fitToWidth="1"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7"/>
  <sheetViews>
    <sheetView workbookViewId="0" topLeftCell="A1">
      <selection activeCell="I7" sqref="I7"/>
    </sheetView>
  </sheetViews>
  <sheetFormatPr defaultColWidth="9.140625" defaultRowHeight="12.75"/>
  <cols>
    <col min="1" max="1" width="7.7109375" style="18" customWidth="1"/>
    <col min="2" max="2" width="25.421875" style="18" customWidth="1"/>
    <col min="3" max="3" width="14.8515625" style="18" customWidth="1"/>
    <col min="4" max="4" width="14.00390625" style="18" customWidth="1"/>
    <col min="5" max="5" width="14.57421875" style="18" customWidth="1"/>
    <col min="6" max="6" width="8.57421875" style="18" customWidth="1"/>
    <col min="7" max="7" width="8.8515625" style="18" customWidth="1"/>
    <col min="8" max="16384" width="9.140625" style="18" customWidth="1"/>
  </cols>
  <sheetData>
    <row r="1" spans="2:7" ht="15.75">
      <c r="B1" s="1144" t="s">
        <v>387</v>
      </c>
      <c r="C1" s="1144"/>
      <c r="D1" s="1144"/>
      <c r="E1" s="1144"/>
      <c r="F1" s="1144"/>
      <c r="G1" s="1144"/>
    </row>
    <row r="2" spans="2:7" ht="15.75">
      <c r="B2" s="1145" t="s">
        <v>490</v>
      </c>
      <c r="C2" s="1145"/>
      <c r="D2" s="1145"/>
      <c r="E2" s="1145"/>
      <c r="F2" s="1145"/>
      <c r="G2" s="1145"/>
    </row>
    <row r="3" spans="2:7" ht="16.5" thickBot="1">
      <c r="B3" s="393"/>
      <c r="C3" s="393"/>
      <c r="D3" s="393"/>
      <c r="E3" s="393"/>
      <c r="F3" s="393"/>
      <c r="G3" s="393"/>
    </row>
    <row r="4" spans="2:7" ht="12.75">
      <c r="B4" s="478"/>
      <c r="C4" s="1128" t="s">
        <v>844</v>
      </c>
      <c r="D4" s="1129"/>
      <c r="E4" s="1118"/>
      <c r="F4" s="1128" t="s">
        <v>361</v>
      </c>
      <c r="G4" s="1119"/>
    </row>
    <row r="5" spans="2:7" ht="12.75">
      <c r="B5" s="479" t="s">
        <v>469</v>
      </c>
      <c r="C5" s="162">
        <v>2005</v>
      </c>
      <c r="D5" s="161">
        <v>2006</v>
      </c>
      <c r="E5" s="162">
        <v>2007</v>
      </c>
      <c r="F5" s="1136" t="s">
        <v>488</v>
      </c>
      <c r="G5" s="1126" t="s">
        <v>476</v>
      </c>
    </row>
    <row r="6" spans="2:7" ht="12.75">
      <c r="B6" s="480"/>
      <c r="C6" s="161">
        <v>1</v>
      </c>
      <c r="D6" s="162">
        <v>2</v>
      </c>
      <c r="E6" s="162">
        <v>3</v>
      </c>
      <c r="F6" s="1125"/>
      <c r="G6" s="1127"/>
    </row>
    <row r="7" spans="2:7" ht="12.75">
      <c r="B7" s="771" t="s">
        <v>477</v>
      </c>
      <c r="C7" s="170">
        <v>303.1</v>
      </c>
      <c r="D7" s="170">
        <v>508.58</v>
      </c>
      <c r="E7" s="170">
        <v>1025.91</v>
      </c>
      <c r="F7" s="165">
        <v>67.79280765423951</v>
      </c>
      <c r="G7" s="481">
        <v>101.72047662118055</v>
      </c>
    </row>
    <row r="8" spans="2:7" ht="12.75">
      <c r="B8" s="771" t="s">
        <v>478</v>
      </c>
      <c r="C8" s="169" t="s">
        <v>301</v>
      </c>
      <c r="D8" s="170" t="s">
        <v>301</v>
      </c>
      <c r="E8" s="170">
        <v>265.05</v>
      </c>
      <c r="F8" s="165" t="s">
        <v>301</v>
      </c>
      <c r="G8" s="482" t="s">
        <v>301</v>
      </c>
    </row>
    <row r="9" spans="2:7" ht="12.75">
      <c r="B9" s="771" t="s">
        <v>489</v>
      </c>
      <c r="C9" s="169">
        <v>329.32</v>
      </c>
      <c r="D9" s="170">
        <v>584.68</v>
      </c>
      <c r="E9" s="170">
        <v>1056.3</v>
      </c>
      <c r="F9" s="165">
        <v>77.54160087452931</v>
      </c>
      <c r="G9" s="482">
        <v>80.662926729151</v>
      </c>
    </row>
    <row r="10" spans="2:7" ht="13.5" customHeight="1">
      <c r="B10" s="771" t="s">
        <v>479</v>
      </c>
      <c r="C10" s="167">
        <v>69335.7</v>
      </c>
      <c r="D10" s="167">
        <v>128536.7</v>
      </c>
      <c r="E10" s="170">
        <v>322619.4</v>
      </c>
      <c r="F10" s="165">
        <v>85.38314317155522</v>
      </c>
      <c r="G10" s="481">
        <v>150.993996267214</v>
      </c>
    </row>
    <row r="11" spans="2:7" ht="23.25" customHeight="1">
      <c r="B11" s="772" t="s">
        <v>480</v>
      </c>
      <c r="C11" s="170">
        <v>17459</v>
      </c>
      <c r="D11" s="170">
        <v>20511</v>
      </c>
      <c r="E11" s="170">
        <v>23854</v>
      </c>
      <c r="F11" s="165">
        <v>17.48095538117876</v>
      </c>
      <c r="G11" s="481">
        <v>16.298571498220454</v>
      </c>
    </row>
    <row r="12" spans="2:7" ht="12.75">
      <c r="B12" s="773" t="s">
        <v>481</v>
      </c>
      <c r="C12" s="170">
        <v>127</v>
      </c>
      <c r="D12" s="170">
        <v>141</v>
      </c>
      <c r="E12" s="170">
        <v>142</v>
      </c>
      <c r="F12" s="166" t="s">
        <v>301</v>
      </c>
      <c r="G12" s="482" t="s">
        <v>301</v>
      </c>
    </row>
    <row r="13" spans="2:7" ht="12.75">
      <c r="B13" s="773" t="s">
        <v>852</v>
      </c>
      <c r="C13" s="170">
        <v>201552</v>
      </c>
      <c r="D13" s="170">
        <v>231623</v>
      </c>
      <c r="E13" s="170">
        <v>264185</v>
      </c>
      <c r="F13" s="166">
        <v>14.919722949908703</v>
      </c>
      <c r="G13" s="482">
        <v>14.058189385337386</v>
      </c>
    </row>
    <row r="14" spans="2:7" ht="12.75">
      <c r="B14" s="771" t="s">
        <v>370</v>
      </c>
      <c r="C14" s="170">
        <v>22</v>
      </c>
      <c r="D14" s="170">
        <v>19</v>
      </c>
      <c r="E14" s="170">
        <v>20</v>
      </c>
      <c r="F14" s="166" t="s">
        <v>301</v>
      </c>
      <c r="G14" s="482" t="s">
        <v>301</v>
      </c>
    </row>
    <row r="15" spans="2:7" ht="12.75">
      <c r="B15" s="773" t="s">
        <v>371</v>
      </c>
      <c r="C15" s="170">
        <v>85</v>
      </c>
      <c r="D15" s="170">
        <v>88</v>
      </c>
      <c r="E15" s="170">
        <v>92</v>
      </c>
      <c r="F15" s="166" t="s">
        <v>301</v>
      </c>
      <c r="G15" s="482" t="s">
        <v>301</v>
      </c>
    </row>
    <row r="16" spans="2:7" ht="12.75">
      <c r="B16" s="773" t="s">
        <v>372</v>
      </c>
      <c r="C16" s="170">
        <v>10197</v>
      </c>
      <c r="D16" s="170">
        <v>12634</v>
      </c>
      <c r="E16" s="170">
        <v>9463</v>
      </c>
      <c r="F16" s="165">
        <v>23.89918603510837</v>
      </c>
      <c r="G16" s="481">
        <v>-25.098939369954095</v>
      </c>
    </row>
    <row r="17" spans="2:7" ht="14.25" customHeight="1">
      <c r="B17" s="774" t="s">
        <v>578</v>
      </c>
      <c r="C17" s="996"/>
      <c r="D17" s="996"/>
      <c r="E17" s="996"/>
      <c r="F17" s="168"/>
      <c r="G17" s="483"/>
    </row>
    <row r="18" spans="2:7" ht="16.5" customHeight="1">
      <c r="B18" s="775" t="s">
        <v>482</v>
      </c>
      <c r="C18" s="170">
        <v>1354.8</v>
      </c>
      <c r="D18" s="170">
        <v>1686.9</v>
      </c>
      <c r="E18" s="170">
        <v>3138.8</v>
      </c>
      <c r="F18" s="165">
        <v>24.512843224092123</v>
      </c>
      <c r="G18" s="481">
        <v>86.06912087260656</v>
      </c>
    </row>
    <row r="19" spans="2:7" ht="12" customHeight="1">
      <c r="B19" s="773" t="s">
        <v>483</v>
      </c>
      <c r="C19" s="170">
        <v>326.9</v>
      </c>
      <c r="D19" s="170">
        <v>944.5</v>
      </c>
      <c r="E19" s="170">
        <v>2732.4</v>
      </c>
      <c r="F19" s="165">
        <v>188.92627714897526</v>
      </c>
      <c r="G19" s="481">
        <v>189.29592376919004</v>
      </c>
    </row>
    <row r="20" spans="2:7" ht="24.75" customHeight="1">
      <c r="B20" s="775" t="s">
        <v>484</v>
      </c>
      <c r="C20" s="170">
        <v>0.47147429102179683</v>
      </c>
      <c r="D20" s="170">
        <v>0.7348095913462848</v>
      </c>
      <c r="E20" s="170">
        <v>0.8469422483582821</v>
      </c>
      <c r="F20" s="166" t="s">
        <v>301</v>
      </c>
      <c r="G20" s="482" t="s">
        <v>301</v>
      </c>
    </row>
    <row r="21" spans="2:7" ht="23.25" customHeight="1">
      <c r="B21" s="775" t="s">
        <v>485</v>
      </c>
      <c r="C21" s="170">
        <v>10.725293865599124</v>
      </c>
      <c r="D21" s="170">
        <v>17.865321428372873</v>
      </c>
      <c r="E21" s="170">
        <v>40.6466024457049</v>
      </c>
      <c r="F21" s="166" t="s">
        <v>301</v>
      </c>
      <c r="G21" s="482" t="s">
        <v>301</v>
      </c>
    </row>
    <row r="22" spans="2:7" ht="22.5" customHeight="1">
      <c r="B22" s="776" t="s">
        <v>486</v>
      </c>
      <c r="C22" s="170">
        <v>19.2</v>
      </c>
      <c r="D22" s="170">
        <v>56.2</v>
      </c>
      <c r="E22" s="170">
        <v>185.4</v>
      </c>
      <c r="F22" s="166" t="s">
        <v>301</v>
      </c>
      <c r="G22" s="482" t="s">
        <v>301</v>
      </c>
    </row>
    <row r="23" spans="2:7" ht="18.75" customHeight="1" thickBot="1">
      <c r="B23" s="777" t="s">
        <v>487</v>
      </c>
      <c r="C23" s="997">
        <v>646469</v>
      </c>
      <c r="D23" s="997">
        <v>719476</v>
      </c>
      <c r="E23" s="997">
        <v>793718</v>
      </c>
      <c r="F23" s="484" t="s">
        <v>301</v>
      </c>
      <c r="G23" s="485" t="s">
        <v>301</v>
      </c>
    </row>
    <row r="24" spans="2:7" ht="18.75" customHeight="1">
      <c r="B24" s="834"/>
      <c r="C24" s="995"/>
      <c r="D24" s="163"/>
      <c r="E24" s="163"/>
      <c r="F24" s="164"/>
      <c r="G24" s="164"/>
    </row>
    <row r="25" ht="12.75">
      <c r="B25" s="830" t="s">
        <v>525</v>
      </c>
    </row>
    <row r="26" ht="12.75">
      <c r="B26" s="830" t="s">
        <v>526</v>
      </c>
    </row>
    <row r="27" ht="12.75">
      <c r="B27" s="18" t="s">
        <v>841</v>
      </c>
    </row>
  </sheetData>
  <mergeCells count="6">
    <mergeCell ref="F5:F6"/>
    <mergeCell ref="G5:G6"/>
    <mergeCell ref="B1:G1"/>
    <mergeCell ref="B2:G2"/>
    <mergeCell ref="C4:E4"/>
    <mergeCell ref="F4:G4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workbookViewId="0" topLeftCell="A1">
      <selection activeCell="G18" sqref="G18"/>
    </sheetView>
  </sheetViews>
  <sheetFormatPr defaultColWidth="9.140625" defaultRowHeight="12.75"/>
  <cols>
    <col min="1" max="1" width="7.7109375" style="18" customWidth="1"/>
    <col min="2" max="2" width="25.421875" style="18" customWidth="1"/>
    <col min="3" max="3" width="14.00390625" style="18" customWidth="1"/>
    <col min="4" max="4" width="14.57421875" style="18" customWidth="1"/>
    <col min="5" max="5" width="8.57421875" style="18" customWidth="1"/>
    <col min="6" max="6" width="8.8515625" style="18" customWidth="1"/>
    <col min="7" max="16384" width="9.140625" style="18" customWidth="1"/>
  </cols>
  <sheetData>
    <row r="1" spans="2:4" ht="15.75">
      <c r="B1" s="1144" t="s">
        <v>388</v>
      </c>
      <c r="C1" s="1144"/>
      <c r="D1" s="1144"/>
    </row>
    <row r="2" spans="2:4" ht="16.5" thickBot="1">
      <c r="B2" s="1120" t="s">
        <v>508</v>
      </c>
      <c r="C2" s="1120"/>
      <c r="D2" s="1120"/>
    </row>
    <row r="3" spans="1:4" ht="12.75" customHeight="1">
      <c r="A3"/>
      <c r="B3" s="1121" t="s">
        <v>373</v>
      </c>
      <c r="C3" s="486" t="s">
        <v>491</v>
      </c>
      <c r="D3" s="1123" t="s">
        <v>374</v>
      </c>
    </row>
    <row r="4" spans="1:4" ht="12.75">
      <c r="A4"/>
      <c r="B4" s="1122"/>
      <c r="C4" s="176" t="s">
        <v>375</v>
      </c>
      <c r="D4" s="1124"/>
    </row>
    <row r="5" spans="1:4" ht="12.75">
      <c r="A5"/>
      <c r="B5" s="487" t="s">
        <v>492</v>
      </c>
      <c r="C5" s="171"/>
      <c r="D5" s="488"/>
    </row>
    <row r="6" spans="1:4" ht="25.5">
      <c r="A6"/>
      <c r="B6" s="489" t="s">
        <v>592</v>
      </c>
      <c r="C6" s="173">
        <v>25</v>
      </c>
      <c r="D6" s="1001" t="s">
        <v>493</v>
      </c>
    </row>
    <row r="7" spans="1:4" ht="25.5">
      <c r="A7"/>
      <c r="B7" s="489" t="s">
        <v>494</v>
      </c>
      <c r="C7" s="173">
        <v>25</v>
      </c>
      <c r="D7" s="1001" t="s">
        <v>495</v>
      </c>
    </row>
    <row r="8" spans="1:4" ht="25.5">
      <c r="A8"/>
      <c r="B8" s="831" t="s">
        <v>593</v>
      </c>
      <c r="C8" s="832">
        <v>4.9</v>
      </c>
      <c r="D8" s="1001" t="s">
        <v>594</v>
      </c>
    </row>
    <row r="9" spans="1:4" ht="25.5">
      <c r="A9"/>
      <c r="B9" s="831" t="s">
        <v>595</v>
      </c>
      <c r="C9" s="832">
        <v>24</v>
      </c>
      <c r="D9" s="1002" t="s">
        <v>596</v>
      </c>
    </row>
    <row r="10" spans="1:4" ht="25.5">
      <c r="A10"/>
      <c r="B10" s="831" t="s">
        <v>597</v>
      </c>
      <c r="C10" s="832">
        <v>125</v>
      </c>
      <c r="D10" s="1002" t="s">
        <v>598</v>
      </c>
    </row>
    <row r="11" spans="1:4" ht="25.5">
      <c r="A11"/>
      <c r="B11" s="831" t="s">
        <v>599</v>
      </c>
      <c r="C11" s="832">
        <v>22.5</v>
      </c>
      <c r="D11" s="1002" t="s">
        <v>600</v>
      </c>
    </row>
    <row r="12" spans="1:4" ht="25.5">
      <c r="A12"/>
      <c r="B12" s="831" t="s">
        <v>601</v>
      </c>
      <c r="C12" s="832">
        <v>48</v>
      </c>
      <c r="D12" s="1002" t="s">
        <v>602</v>
      </c>
    </row>
    <row r="13" spans="1:4" ht="12.75">
      <c r="A13"/>
      <c r="B13" s="958" t="s">
        <v>501</v>
      </c>
      <c r="C13" s="174">
        <v>274.4</v>
      </c>
      <c r="D13" s="1003"/>
    </row>
    <row r="14" spans="1:4" ht="12.75">
      <c r="A14"/>
      <c r="B14" s="490" t="s">
        <v>496</v>
      </c>
      <c r="C14" s="175"/>
      <c r="D14" s="1003"/>
    </row>
    <row r="15" spans="1:4" ht="25.5">
      <c r="A15"/>
      <c r="B15" s="489" t="s">
        <v>497</v>
      </c>
      <c r="C15" s="173">
        <v>24</v>
      </c>
      <c r="D15" s="1001" t="s">
        <v>498</v>
      </c>
    </row>
    <row r="16" spans="1:4" ht="25.5">
      <c r="A16"/>
      <c r="B16" s="831" t="s">
        <v>603</v>
      </c>
      <c r="C16" s="173">
        <v>39.52</v>
      </c>
      <c r="D16" s="1004" t="s">
        <v>604</v>
      </c>
    </row>
    <row r="17" spans="1:4" ht="25.5">
      <c r="A17"/>
      <c r="B17" s="831" t="s">
        <v>605</v>
      </c>
      <c r="C17" s="173">
        <v>240</v>
      </c>
      <c r="D17" s="1004" t="s">
        <v>606</v>
      </c>
    </row>
    <row r="18" spans="1:4" ht="25.5">
      <c r="A18"/>
      <c r="B18" s="831" t="s">
        <v>651</v>
      </c>
      <c r="C18" s="173">
        <v>50</v>
      </c>
      <c r="D18" s="1004" t="s">
        <v>652</v>
      </c>
    </row>
    <row r="19" spans="1:4" ht="25.5">
      <c r="A19"/>
      <c r="B19" s="831" t="s">
        <v>653</v>
      </c>
      <c r="C19" s="173">
        <v>47.5</v>
      </c>
      <c r="D19" s="1004" t="s">
        <v>654</v>
      </c>
    </row>
    <row r="20" spans="1:4" ht="25.5">
      <c r="A20"/>
      <c r="B20" s="831" t="s">
        <v>655</v>
      </c>
      <c r="C20" s="173">
        <v>30.03</v>
      </c>
      <c r="D20" s="1004" t="s">
        <v>656</v>
      </c>
    </row>
    <row r="21" spans="1:4" ht="25.5">
      <c r="A21"/>
      <c r="B21" s="831" t="s">
        <v>657</v>
      </c>
      <c r="C21" s="173">
        <v>161</v>
      </c>
      <c r="D21" s="1006" t="s">
        <v>656</v>
      </c>
    </row>
    <row r="22" spans="1:4" ht="26.25" customHeight="1">
      <c r="A22" s="1005"/>
      <c r="B22" s="1007" t="s">
        <v>853</v>
      </c>
      <c r="C22" s="998">
        <v>14.4</v>
      </c>
      <c r="D22" s="1001" t="s">
        <v>854</v>
      </c>
    </row>
    <row r="23" spans="1:6" ht="26.25" customHeight="1">
      <c r="A23" s="1005"/>
      <c r="B23" s="1007" t="s">
        <v>855</v>
      </c>
      <c r="C23" s="998">
        <v>806.4</v>
      </c>
      <c r="D23" s="1001" t="s">
        <v>856</v>
      </c>
      <c r="F23" s="999"/>
    </row>
    <row r="24" spans="1:6" ht="26.25" customHeight="1">
      <c r="A24" s="1005"/>
      <c r="B24" s="1007" t="s">
        <v>857</v>
      </c>
      <c r="C24" s="998">
        <v>800</v>
      </c>
      <c r="D24" s="1001" t="s">
        <v>856</v>
      </c>
      <c r="F24" s="999"/>
    </row>
    <row r="25" spans="1:6" ht="12.75">
      <c r="A25" s="8"/>
      <c r="B25" s="1008" t="s">
        <v>499</v>
      </c>
      <c r="C25" s="1000">
        <f>SUM(C15:C24)</f>
        <v>2212.85</v>
      </c>
      <c r="D25" s="1002"/>
      <c r="F25" s="999"/>
    </row>
    <row r="26" spans="1:6" ht="13.5" thickBot="1">
      <c r="A26" s="8"/>
      <c r="B26" s="1009" t="s">
        <v>500</v>
      </c>
      <c r="C26" s="1010">
        <f>C25+C13</f>
        <v>2487.25</v>
      </c>
      <c r="D26" s="1011"/>
      <c r="F26" s="999"/>
    </row>
    <row r="28" ht="12.75">
      <c r="B28" t="s">
        <v>607</v>
      </c>
    </row>
  </sheetData>
  <mergeCells count="4">
    <mergeCell ref="B2:D2"/>
    <mergeCell ref="B1:D1"/>
    <mergeCell ref="B3:B4"/>
    <mergeCell ref="D3:D4"/>
  </mergeCells>
  <printOptions horizontalCentered="1"/>
  <pageMargins left="0.75" right="0.75" top="1" bottom="1" header="0.5" footer="0.5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 topLeftCell="A1">
      <selection activeCell="H29" sqref="H29"/>
    </sheetView>
  </sheetViews>
  <sheetFormatPr defaultColWidth="9.140625" defaultRowHeight="12.75"/>
  <cols>
    <col min="1" max="1" width="30.8515625" style="18" customWidth="1"/>
    <col min="2" max="2" width="9.140625" style="18" customWidth="1"/>
    <col min="3" max="3" width="9.8515625" style="18" customWidth="1"/>
    <col min="4" max="4" width="9.57421875" style="18" customWidth="1"/>
    <col min="5" max="5" width="9.140625" style="18" bestFit="1" customWidth="1"/>
    <col min="6" max="6" width="9.00390625" style="18" customWidth="1"/>
    <col min="7" max="8" width="9.28125" style="18" bestFit="1" customWidth="1"/>
    <col min="9" max="9" width="9.421875" style="18" bestFit="1" customWidth="1"/>
    <col min="10" max="10" width="8.28125" style="18" customWidth="1"/>
    <col min="11" max="11" width="7.57421875" style="18" customWidth="1"/>
    <col min="12" max="12" width="6.7109375" style="18" customWidth="1"/>
    <col min="13" max="16384" width="9.140625" style="18" customWidth="1"/>
  </cols>
  <sheetData>
    <row r="1" spans="1:11" ht="15.75">
      <c r="A1" s="1040" t="s">
        <v>168</v>
      </c>
      <c r="B1" s="1040"/>
      <c r="C1" s="1040"/>
      <c r="D1" s="1040"/>
      <c r="E1" s="1040"/>
      <c r="F1" s="1040"/>
      <c r="G1" s="1040"/>
      <c r="H1" s="1040"/>
      <c r="I1" s="1040"/>
      <c r="J1" s="1040"/>
      <c r="K1" s="1040"/>
    </row>
    <row r="2" spans="1:11" ht="15.75">
      <c r="A2" s="1034" t="s">
        <v>502</v>
      </c>
      <c r="B2" s="1034"/>
      <c r="C2" s="1034"/>
      <c r="D2" s="1034"/>
      <c r="E2" s="1034"/>
      <c r="F2" s="1034"/>
      <c r="G2" s="1034"/>
      <c r="H2" s="1034"/>
      <c r="I2" s="1034"/>
      <c r="J2" s="1034"/>
      <c r="K2" s="1034"/>
    </row>
    <row r="3" spans="1:12" ht="13.5" thickBot="1">
      <c r="A3" s="1158"/>
      <c r="B3" s="1158"/>
      <c r="C3" s="1158"/>
      <c r="D3" s="1158"/>
      <c r="E3" s="1158"/>
      <c r="F3" s="1158"/>
      <c r="G3" s="1158"/>
      <c r="H3" s="1158"/>
      <c r="I3" s="1158"/>
      <c r="J3" s="1158"/>
      <c r="K3" s="1158"/>
      <c r="L3" s="1158"/>
    </row>
    <row r="4" spans="1:12" s="305" customFormat="1" ht="12">
      <c r="A4" s="503"/>
      <c r="B4" s="1159" t="s">
        <v>503</v>
      </c>
      <c r="C4" s="1160"/>
      <c r="D4" s="1161"/>
      <c r="E4" s="1160" t="s">
        <v>564</v>
      </c>
      <c r="F4" s="1160"/>
      <c r="G4" s="1160"/>
      <c r="H4" s="1160"/>
      <c r="I4" s="1160"/>
      <c r="J4" s="1160"/>
      <c r="K4" s="1160"/>
      <c r="L4" s="1161"/>
    </row>
    <row r="5" spans="1:12" s="305" customFormat="1" ht="12">
      <c r="A5" s="504"/>
      <c r="B5" s="1162" t="s">
        <v>845</v>
      </c>
      <c r="C5" s="1163"/>
      <c r="D5" s="1164"/>
      <c r="E5" s="1163" t="s">
        <v>845</v>
      </c>
      <c r="F5" s="1163"/>
      <c r="G5" s="1163"/>
      <c r="H5" s="1163"/>
      <c r="I5" s="1163"/>
      <c r="J5" s="1165"/>
      <c r="K5" s="303"/>
      <c r="L5" s="491"/>
    </row>
    <row r="6" spans="1:12" s="305" customFormat="1" ht="12">
      <c r="A6" s="505" t="s">
        <v>360</v>
      </c>
      <c r="B6" s="514"/>
      <c r="C6" s="307"/>
      <c r="D6" s="515"/>
      <c r="E6" s="1166">
        <v>2005</v>
      </c>
      <c r="F6" s="1167"/>
      <c r="G6" s="1168">
        <v>2006</v>
      </c>
      <c r="H6" s="1165"/>
      <c r="I6" s="1041">
        <v>2007</v>
      </c>
      <c r="J6" s="1041"/>
      <c r="K6" s="1041" t="s">
        <v>361</v>
      </c>
      <c r="L6" s="1033"/>
    </row>
    <row r="7" spans="1:12" s="305" customFormat="1" ht="12">
      <c r="A7" s="505"/>
      <c r="B7" s="492">
        <v>2005</v>
      </c>
      <c r="C7" s="306">
        <v>2006</v>
      </c>
      <c r="D7" s="516">
        <v>2007</v>
      </c>
      <c r="E7" s="447">
        <v>1</v>
      </c>
      <c r="F7" s="308">
        <v>2</v>
      </c>
      <c r="G7" s="302">
        <v>3</v>
      </c>
      <c r="H7" s="304">
        <v>4</v>
      </c>
      <c r="I7" s="309">
        <v>5</v>
      </c>
      <c r="J7" s="309">
        <v>6</v>
      </c>
      <c r="K7" s="301" t="s">
        <v>509</v>
      </c>
      <c r="L7" s="493" t="s">
        <v>510</v>
      </c>
    </row>
    <row r="8" spans="1:12" s="305" customFormat="1" ht="12">
      <c r="A8" s="506"/>
      <c r="B8" s="494"/>
      <c r="C8" s="310"/>
      <c r="D8" s="517"/>
      <c r="E8" s="308" t="s">
        <v>362</v>
      </c>
      <c r="F8" s="404" t="s">
        <v>364</v>
      </c>
      <c r="G8" s="404" t="s">
        <v>362</v>
      </c>
      <c r="H8" s="404" t="s">
        <v>364</v>
      </c>
      <c r="I8" s="404" t="s">
        <v>362</v>
      </c>
      <c r="J8" s="404" t="s">
        <v>364</v>
      </c>
      <c r="K8" s="310">
        <v>1</v>
      </c>
      <c r="L8" s="495">
        <v>3</v>
      </c>
    </row>
    <row r="9" spans="1:12" s="107" customFormat="1" ht="12.75">
      <c r="A9" s="507" t="s">
        <v>363</v>
      </c>
      <c r="B9" s="786">
        <v>127</v>
      </c>
      <c r="C9" s="787">
        <v>141</v>
      </c>
      <c r="D9" s="788">
        <v>142</v>
      </c>
      <c r="E9" s="789">
        <v>69335.7</v>
      </c>
      <c r="F9" s="281">
        <v>100</v>
      </c>
      <c r="G9" s="790">
        <v>128536.58</v>
      </c>
      <c r="H9" s="281">
        <v>100</v>
      </c>
      <c r="I9" s="791">
        <v>322619.39</v>
      </c>
      <c r="J9" s="281">
        <v>100</v>
      </c>
      <c r="K9" s="792">
        <v>85.38297010053984</v>
      </c>
      <c r="L9" s="793">
        <v>150.9942228119031</v>
      </c>
    </row>
    <row r="10" spans="1:12" ht="12.75">
      <c r="A10" s="508" t="s">
        <v>369</v>
      </c>
      <c r="B10" s="721">
        <v>81</v>
      </c>
      <c r="C10" s="722">
        <v>94</v>
      </c>
      <c r="D10" s="723">
        <v>107</v>
      </c>
      <c r="E10" s="512">
        <v>57046.9</v>
      </c>
      <c r="F10" s="285">
        <v>82.27637421991847</v>
      </c>
      <c r="G10" s="297">
        <v>106784.3</v>
      </c>
      <c r="H10" s="285">
        <v>83.07697310757763</v>
      </c>
      <c r="I10" s="297">
        <v>280693.6</v>
      </c>
      <c r="J10" s="285">
        <v>87.00456596858608</v>
      </c>
      <c r="K10" s="278">
        <v>87.18685853219017</v>
      </c>
      <c r="L10" s="496">
        <v>162.86036430449047</v>
      </c>
    </row>
    <row r="11" spans="1:12" ht="12.75">
      <c r="A11" s="509" t="s">
        <v>504</v>
      </c>
      <c r="B11" s="724">
        <v>14</v>
      </c>
      <c r="C11" s="722">
        <v>15</v>
      </c>
      <c r="D11" s="723">
        <v>15</v>
      </c>
      <c r="E11" s="512">
        <v>48025</v>
      </c>
      <c r="F11" s="285">
        <v>69.264462607286</v>
      </c>
      <c r="G11" s="297">
        <v>92641.8</v>
      </c>
      <c r="H11" s="285">
        <v>72.07426866344196</v>
      </c>
      <c r="I11" s="311">
        <v>220232.2</v>
      </c>
      <c r="J11" s="285">
        <v>68.26378290529901</v>
      </c>
      <c r="K11" s="278">
        <v>92.90327954190528</v>
      </c>
      <c r="L11" s="496">
        <v>137.72443972375322</v>
      </c>
    </row>
    <row r="12" spans="1:12" ht="12.75">
      <c r="A12" s="509" t="s">
        <v>505</v>
      </c>
      <c r="B12" s="724">
        <v>7</v>
      </c>
      <c r="C12" s="722">
        <v>12</v>
      </c>
      <c r="D12" s="723">
        <v>21</v>
      </c>
      <c r="E12" s="512">
        <v>1008.4</v>
      </c>
      <c r="F12" s="285">
        <v>1.4543734324453348</v>
      </c>
      <c r="G12" s="297">
        <v>2785.1</v>
      </c>
      <c r="H12" s="285">
        <v>2.1667761815352486</v>
      </c>
      <c r="I12" s="311">
        <v>25381.9</v>
      </c>
      <c r="J12" s="285">
        <v>7.867444049162698</v>
      </c>
      <c r="K12" s="278">
        <v>176.1900039666799</v>
      </c>
      <c r="L12" s="496">
        <v>811.3460917022729</v>
      </c>
    </row>
    <row r="13" spans="1:12" ht="12.75">
      <c r="A13" s="509" t="s">
        <v>506</v>
      </c>
      <c r="B13" s="724">
        <v>46</v>
      </c>
      <c r="C13" s="722">
        <v>52</v>
      </c>
      <c r="D13" s="723">
        <v>55</v>
      </c>
      <c r="E13" s="512">
        <v>3968.1</v>
      </c>
      <c r="F13" s="285">
        <v>5.723025800561616</v>
      </c>
      <c r="G13" s="297">
        <v>5800.7</v>
      </c>
      <c r="H13" s="285">
        <v>4.512878746268183</v>
      </c>
      <c r="I13" s="311">
        <v>22393.8</v>
      </c>
      <c r="J13" s="285">
        <v>6.9412442940890795</v>
      </c>
      <c r="K13" s="278">
        <v>46.183311912502205</v>
      </c>
      <c r="L13" s="496">
        <v>286.0534073473891</v>
      </c>
    </row>
    <row r="14" spans="1:12" ht="12.75">
      <c r="A14" s="509" t="s">
        <v>507</v>
      </c>
      <c r="B14" s="724">
        <v>14</v>
      </c>
      <c r="C14" s="722">
        <v>15</v>
      </c>
      <c r="D14" s="723">
        <v>16</v>
      </c>
      <c r="E14" s="512">
        <v>4045.4</v>
      </c>
      <c r="F14" s="285">
        <v>5.834512379625504</v>
      </c>
      <c r="G14" s="297">
        <v>5556.7</v>
      </c>
      <c r="H14" s="285">
        <v>4.3230495163322376</v>
      </c>
      <c r="I14" s="311">
        <v>12685.7</v>
      </c>
      <c r="J14" s="285">
        <v>3.9320947200352707</v>
      </c>
      <c r="K14" s="278">
        <v>37.35848123794926</v>
      </c>
      <c r="L14" s="496">
        <v>128.29557111235087</v>
      </c>
    </row>
    <row r="15" spans="1:12" ht="12.75">
      <c r="A15" s="510" t="s">
        <v>511</v>
      </c>
      <c r="B15" s="724">
        <v>29</v>
      </c>
      <c r="C15" s="722">
        <v>29</v>
      </c>
      <c r="D15" s="723">
        <v>21</v>
      </c>
      <c r="E15" s="512">
        <v>4941</v>
      </c>
      <c r="F15" s="285">
        <v>7.126199057628321</v>
      </c>
      <c r="G15" s="297">
        <v>5766.1</v>
      </c>
      <c r="H15" s="285">
        <v>4.485960339072348</v>
      </c>
      <c r="I15" s="311">
        <v>6227.7</v>
      </c>
      <c r="J15" s="285">
        <v>1.9303551469736517</v>
      </c>
      <c r="K15" s="278">
        <v>16.699048775551518</v>
      </c>
      <c r="L15" s="496">
        <v>8.005410936334783</v>
      </c>
    </row>
    <row r="16" spans="1:12" ht="12.75">
      <c r="A16" s="510" t="s">
        <v>512</v>
      </c>
      <c r="B16" s="724">
        <v>4</v>
      </c>
      <c r="C16" s="722">
        <v>4</v>
      </c>
      <c r="D16" s="723">
        <v>4</v>
      </c>
      <c r="E16" s="512">
        <v>2307.1</v>
      </c>
      <c r="F16" s="285">
        <v>3.327434496226331</v>
      </c>
      <c r="G16" s="297">
        <v>2404.98</v>
      </c>
      <c r="H16" s="285">
        <v>1.871047136931759</v>
      </c>
      <c r="I16" s="311">
        <v>3706.98</v>
      </c>
      <c r="J16" s="285">
        <v>1.1490257916611892</v>
      </c>
      <c r="K16" s="278">
        <v>4.242555589267923</v>
      </c>
      <c r="L16" s="496">
        <v>54.137664346481046</v>
      </c>
    </row>
    <row r="17" spans="1:12" ht="12.75">
      <c r="A17" s="510" t="s">
        <v>513</v>
      </c>
      <c r="B17" s="724">
        <v>8</v>
      </c>
      <c r="C17" s="722">
        <v>8</v>
      </c>
      <c r="D17" s="723">
        <v>5</v>
      </c>
      <c r="E17" s="512">
        <v>695.9</v>
      </c>
      <c r="F17" s="285">
        <v>1.0036676632672634</v>
      </c>
      <c r="G17" s="297">
        <v>772.7</v>
      </c>
      <c r="H17" s="285">
        <v>0.6011518277520688</v>
      </c>
      <c r="I17" s="311">
        <v>846.7</v>
      </c>
      <c r="J17" s="285">
        <v>0.2624454779360905</v>
      </c>
      <c r="K17" s="278">
        <v>11.036068400632288</v>
      </c>
      <c r="L17" s="496">
        <v>9.576808593244465</v>
      </c>
    </row>
    <row r="18" spans="1:12" ht="12.75">
      <c r="A18" s="510" t="s">
        <v>368</v>
      </c>
      <c r="B18" s="724">
        <v>3</v>
      </c>
      <c r="C18" s="722">
        <v>3</v>
      </c>
      <c r="D18" s="723">
        <v>2</v>
      </c>
      <c r="E18" s="512">
        <v>4344.8</v>
      </c>
      <c r="F18" s="285">
        <v>6.26632456295963</v>
      </c>
      <c r="G18" s="297">
        <v>12808.5</v>
      </c>
      <c r="H18" s="285">
        <v>9.964867588666198</v>
      </c>
      <c r="I18" s="311">
        <v>24.71</v>
      </c>
      <c r="J18" s="285">
        <v>0.007659180063541746</v>
      </c>
      <c r="K18" s="278">
        <v>194.80068127416683</v>
      </c>
      <c r="L18" s="496">
        <v>-99.80708123511731</v>
      </c>
    </row>
    <row r="19" spans="1:12" ht="13.5" thickBot="1">
      <c r="A19" s="511" t="s">
        <v>514</v>
      </c>
      <c r="B19" s="725">
        <v>2</v>
      </c>
      <c r="C19" s="726">
        <v>3</v>
      </c>
      <c r="D19" s="727">
        <v>3</v>
      </c>
      <c r="E19" s="513" t="s">
        <v>301</v>
      </c>
      <c r="F19" s="497" t="s">
        <v>301</v>
      </c>
      <c r="G19" s="498" t="s">
        <v>301</v>
      </c>
      <c r="H19" s="498" t="s">
        <v>301</v>
      </c>
      <c r="I19" s="499">
        <v>31119.7</v>
      </c>
      <c r="J19" s="500">
        <v>9.645948434779445</v>
      </c>
      <c r="K19" s="501" t="s">
        <v>301</v>
      </c>
      <c r="L19" s="502" t="s">
        <v>301</v>
      </c>
    </row>
    <row r="21" ht="12.75">
      <c r="I21" s="42"/>
    </row>
  </sheetData>
  <mergeCells count="11">
    <mergeCell ref="G6:H6"/>
    <mergeCell ref="A1:K1"/>
    <mergeCell ref="I6:J6"/>
    <mergeCell ref="K6:L6"/>
    <mergeCell ref="A2:K2"/>
    <mergeCell ref="A3:L3"/>
    <mergeCell ref="B4:D4"/>
    <mergeCell ref="E4:L4"/>
    <mergeCell ref="B5:D5"/>
    <mergeCell ref="E5:J5"/>
    <mergeCell ref="E6:F6"/>
  </mergeCells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6"/>
  <sheetViews>
    <sheetView workbookViewId="0" topLeftCell="A1">
      <selection activeCell="K36" sqref="K36"/>
    </sheetView>
  </sheetViews>
  <sheetFormatPr defaultColWidth="9.140625" defaultRowHeight="12.75"/>
  <cols>
    <col min="1" max="1" width="23.421875" style="272" customWidth="1"/>
    <col min="2" max="2" width="10.00390625" style="272" bestFit="1" customWidth="1"/>
    <col min="3" max="3" width="9.28125" style="272" bestFit="1" customWidth="1"/>
    <col min="4" max="4" width="9.00390625" style="272" bestFit="1" customWidth="1"/>
    <col min="5" max="6" width="8.00390625" style="272" bestFit="1" customWidth="1"/>
    <col min="7" max="7" width="8.140625" style="272" bestFit="1" customWidth="1"/>
    <col min="8" max="8" width="8.421875" style="272" customWidth="1"/>
    <col min="9" max="9" width="8.57421875" style="272" bestFit="1" customWidth="1"/>
    <col min="10" max="10" width="9.140625" style="272" customWidth="1"/>
    <col min="11" max="11" width="9.57421875" style="272" customWidth="1"/>
    <col min="12" max="14" width="9.57421875" style="272" bestFit="1" customWidth="1"/>
    <col min="15" max="16384" width="9.140625" style="272" customWidth="1"/>
  </cols>
  <sheetData>
    <row r="1" spans="1:14" ht="12.75">
      <c r="A1" s="1169" t="s">
        <v>206</v>
      </c>
      <c r="B1" s="1169"/>
      <c r="C1" s="1169"/>
      <c r="D1" s="1169"/>
      <c r="E1" s="1169"/>
      <c r="F1" s="1169"/>
      <c r="G1" s="1169"/>
      <c r="H1" s="1169"/>
      <c r="I1" s="1169"/>
      <c r="J1" s="1169"/>
      <c r="K1" s="153"/>
      <c r="L1" s="153"/>
      <c r="M1" s="153"/>
      <c r="N1" s="153"/>
    </row>
    <row r="2" spans="1:14" ht="15.75">
      <c r="A2" s="1034" t="s">
        <v>465</v>
      </c>
      <c r="B2" s="1034"/>
      <c r="C2" s="1034"/>
      <c r="D2" s="1034"/>
      <c r="E2" s="1034"/>
      <c r="F2" s="1034"/>
      <c r="G2" s="1034"/>
      <c r="H2" s="1034"/>
      <c r="I2" s="1034"/>
      <c r="J2" s="1034"/>
      <c r="K2" s="154"/>
      <c r="L2" s="154"/>
      <c r="M2" s="154"/>
      <c r="N2" s="154"/>
    </row>
    <row r="3" spans="1:14" ht="16.5" thickBo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ht="15.75">
      <c r="A4" s="530"/>
      <c r="B4" s="1170" t="s">
        <v>208</v>
      </c>
      <c r="C4" s="1171"/>
      <c r="D4" s="1171"/>
      <c r="E4" s="1171"/>
      <c r="F4" s="1171"/>
      <c r="G4" s="1171"/>
      <c r="H4" s="1172"/>
      <c r="I4" s="532"/>
      <c r="J4" s="519"/>
      <c r="K4" s="154"/>
      <c r="L4" s="154"/>
      <c r="M4" s="154"/>
      <c r="N4" s="154"/>
    </row>
    <row r="5" spans="1:11" ht="18" customHeight="1">
      <c r="A5" s="1173" t="s">
        <v>377</v>
      </c>
      <c r="B5" s="1175" t="s">
        <v>845</v>
      </c>
      <c r="C5" s="1176"/>
      <c r="D5" s="1176"/>
      <c r="E5" s="1176"/>
      <c r="F5" s="1176"/>
      <c r="G5" s="1176"/>
      <c r="H5" s="1177"/>
      <c r="I5" s="451"/>
      <c r="J5" s="425"/>
      <c r="K5" s="24"/>
    </row>
    <row r="6" spans="1:11" ht="18" customHeight="1">
      <c r="A6" s="1173"/>
      <c r="B6" s="455">
        <v>2005</v>
      </c>
      <c r="C6" s="1180">
        <v>2006</v>
      </c>
      <c r="D6" s="1180"/>
      <c r="E6" s="1180"/>
      <c r="F6" s="1181">
        <v>2007</v>
      </c>
      <c r="G6" s="1176"/>
      <c r="H6" s="1177"/>
      <c r="I6" s="1178" t="s">
        <v>515</v>
      </c>
      <c r="J6" s="1179"/>
      <c r="K6" s="24"/>
    </row>
    <row r="7" spans="1:11" ht="18" customHeight="1">
      <c r="A7" s="1173"/>
      <c r="B7" s="537" t="s">
        <v>378</v>
      </c>
      <c r="C7" s="274" t="s">
        <v>379</v>
      </c>
      <c r="D7" s="273" t="s">
        <v>380</v>
      </c>
      <c r="E7" s="273" t="s">
        <v>378</v>
      </c>
      <c r="F7" s="274" t="s">
        <v>379</v>
      </c>
      <c r="G7" s="273" t="s">
        <v>380</v>
      </c>
      <c r="H7" s="521" t="s">
        <v>378</v>
      </c>
      <c r="I7" s="533"/>
      <c r="J7" s="520"/>
      <c r="K7" s="275"/>
    </row>
    <row r="8" spans="1:14" ht="18" customHeight="1">
      <c r="A8" s="1174"/>
      <c r="B8" s="538">
        <v>1</v>
      </c>
      <c r="C8" s="273">
        <v>2</v>
      </c>
      <c r="D8" s="273">
        <v>3</v>
      </c>
      <c r="E8" s="274">
        <v>4</v>
      </c>
      <c r="F8" s="273">
        <v>5</v>
      </c>
      <c r="G8" s="273">
        <v>6</v>
      </c>
      <c r="H8" s="539">
        <v>7</v>
      </c>
      <c r="I8" s="291" t="s">
        <v>381</v>
      </c>
      <c r="J8" s="521" t="s">
        <v>516</v>
      </c>
      <c r="K8" s="518"/>
      <c r="L8" s="276"/>
      <c r="M8" s="277"/>
      <c r="N8" s="276"/>
    </row>
    <row r="9" spans="1:14" ht="18" customHeight="1">
      <c r="A9" s="778" t="s">
        <v>382</v>
      </c>
      <c r="B9" s="540">
        <v>329.32</v>
      </c>
      <c r="C9" s="279">
        <v>584.68</v>
      </c>
      <c r="D9" s="279">
        <v>506.2</v>
      </c>
      <c r="E9" s="279">
        <v>584.68</v>
      </c>
      <c r="F9" s="177">
        <v>1060.9</v>
      </c>
      <c r="G9" s="177">
        <v>887.05</v>
      </c>
      <c r="H9" s="541">
        <v>1056.27</v>
      </c>
      <c r="I9" s="534">
        <v>77.54160087452931</v>
      </c>
      <c r="J9" s="522">
        <v>80.65779571731548</v>
      </c>
      <c r="K9" s="31"/>
      <c r="L9" s="280"/>
      <c r="M9" s="280"/>
      <c r="N9" s="280"/>
    </row>
    <row r="10" spans="1:14" ht="17.25" customHeight="1">
      <c r="A10" s="778" t="s">
        <v>383</v>
      </c>
      <c r="B10" s="540">
        <v>225.54</v>
      </c>
      <c r="C10" s="279">
        <v>493.21</v>
      </c>
      <c r="D10" s="279">
        <v>381.11</v>
      </c>
      <c r="E10" s="279">
        <v>493.21</v>
      </c>
      <c r="F10" s="177">
        <v>1912.3</v>
      </c>
      <c r="G10" s="177">
        <v>1209.21</v>
      </c>
      <c r="H10" s="541">
        <v>1912.3</v>
      </c>
      <c r="I10" s="534">
        <v>118.67961337235081</v>
      </c>
      <c r="J10" s="522">
        <v>287.7253097058048</v>
      </c>
      <c r="K10" s="31"/>
      <c r="L10" s="280"/>
      <c r="M10" s="280"/>
      <c r="N10" s="280"/>
    </row>
    <row r="11" spans="1:14" ht="18" customHeight="1">
      <c r="A11" s="778" t="s">
        <v>517</v>
      </c>
      <c r="B11" s="540">
        <v>326.65</v>
      </c>
      <c r="C11" s="279">
        <v>427.79</v>
      </c>
      <c r="D11" s="279">
        <v>404.48</v>
      </c>
      <c r="E11" s="279">
        <v>427.79</v>
      </c>
      <c r="F11" s="177">
        <v>963.98</v>
      </c>
      <c r="G11" s="177">
        <v>754.54</v>
      </c>
      <c r="H11" s="541">
        <v>963.98</v>
      </c>
      <c r="I11" s="534">
        <v>30.962804224705366</v>
      </c>
      <c r="J11" s="522">
        <v>125.33953575352393</v>
      </c>
      <c r="K11" s="31"/>
      <c r="L11" s="280"/>
      <c r="M11" s="280"/>
      <c r="N11" s="280"/>
    </row>
    <row r="12" spans="1:14" ht="18" customHeight="1">
      <c r="A12" s="778" t="s">
        <v>518</v>
      </c>
      <c r="B12" s="540">
        <v>239.99</v>
      </c>
      <c r="C12" s="279">
        <v>292.73</v>
      </c>
      <c r="D12" s="279">
        <v>280.63</v>
      </c>
      <c r="E12" s="279">
        <v>292.73</v>
      </c>
      <c r="F12" s="177">
        <v>929.27</v>
      </c>
      <c r="G12" s="177">
        <v>766.36</v>
      </c>
      <c r="H12" s="541">
        <v>929.27</v>
      </c>
      <c r="I12" s="534">
        <v>21.975915663152634</v>
      </c>
      <c r="J12" s="522">
        <v>217.44952686776207</v>
      </c>
      <c r="K12" s="31"/>
      <c r="L12" s="280"/>
      <c r="M12" s="280"/>
      <c r="N12" s="280"/>
    </row>
    <row r="13" spans="1:14" ht="18" customHeight="1">
      <c r="A13" s="778" t="s">
        <v>365</v>
      </c>
      <c r="B13" s="540">
        <v>271.89</v>
      </c>
      <c r="C13" s="279">
        <v>317.29</v>
      </c>
      <c r="D13" s="279">
        <v>314.69</v>
      </c>
      <c r="E13" s="279">
        <v>317.29</v>
      </c>
      <c r="F13" s="177">
        <v>350.19</v>
      </c>
      <c r="G13" s="177">
        <v>350.19</v>
      </c>
      <c r="H13" s="541">
        <v>350.19</v>
      </c>
      <c r="I13" s="534">
        <v>16.697929309647307</v>
      </c>
      <c r="J13" s="522">
        <v>10.36906300230072</v>
      </c>
      <c r="K13" s="31"/>
      <c r="L13" s="280"/>
      <c r="M13" s="280"/>
      <c r="N13" s="280"/>
    </row>
    <row r="14" spans="1:14" ht="18" customHeight="1">
      <c r="A14" s="778" t="s">
        <v>366</v>
      </c>
      <c r="B14" s="540">
        <v>177.9</v>
      </c>
      <c r="C14" s="279">
        <v>185.45</v>
      </c>
      <c r="D14" s="279">
        <v>181.04</v>
      </c>
      <c r="E14" s="279">
        <v>185.45</v>
      </c>
      <c r="F14" s="177">
        <v>285.85</v>
      </c>
      <c r="G14" s="177">
        <v>276.9</v>
      </c>
      <c r="H14" s="541">
        <v>285.85</v>
      </c>
      <c r="I14" s="534">
        <v>4.24395727937042</v>
      </c>
      <c r="J14" s="522">
        <v>54.138581827986</v>
      </c>
      <c r="K14" s="31"/>
      <c r="L14" s="280"/>
      <c r="M14" s="280"/>
      <c r="N14" s="280"/>
    </row>
    <row r="15" spans="1:14" ht="18" customHeight="1">
      <c r="A15" s="778" t="s">
        <v>367</v>
      </c>
      <c r="B15" s="540">
        <v>134.84</v>
      </c>
      <c r="C15" s="279">
        <v>149.71</v>
      </c>
      <c r="D15" s="279">
        <v>149.71</v>
      </c>
      <c r="E15" s="279">
        <v>149.71</v>
      </c>
      <c r="F15" s="177">
        <v>165.2</v>
      </c>
      <c r="G15" s="177">
        <v>162.32</v>
      </c>
      <c r="H15" s="541">
        <v>165.2</v>
      </c>
      <c r="I15" s="534">
        <v>11.027884900622965</v>
      </c>
      <c r="J15" s="522">
        <v>10.346670229109591</v>
      </c>
      <c r="K15" s="31"/>
      <c r="L15" s="280"/>
      <c r="M15" s="280"/>
      <c r="N15" s="280"/>
    </row>
    <row r="16" spans="1:14" ht="18" customHeight="1">
      <c r="A16" s="778" t="s">
        <v>368</v>
      </c>
      <c r="B16" s="540">
        <v>328.74</v>
      </c>
      <c r="C16" s="279">
        <v>655.71</v>
      </c>
      <c r="D16" s="279">
        <v>532.62</v>
      </c>
      <c r="E16" s="279">
        <v>655.71</v>
      </c>
      <c r="F16" s="177">
        <v>818.12</v>
      </c>
      <c r="G16" s="177">
        <v>818.12</v>
      </c>
      <c r="H16" s="541">
        <v>818.12</v>
      </c>
      <c r="I16" s="534">
        <v>99.46158058039791</v>
      </c>
      <c r="J16" s="522">
        <v>24.7685714721447</v>
      </c>
      <c r="K16" s="31"/>
      <c r="L16" s="280"/>
      <c r="M16" s="280"/>
      <c r="N16" s="280"/>
    </row>
    <row r="17" spans="1:14" ht="18" customHeight="1">
      <c r="A17" s="779" t="s">
        <v>519</v>
      </c>
      <c r="B17" s="540"/>
      <c r="C17" s="278"/>
      <c r="D17" s="278"/>
      <c r="E17" s="278"/>
      <c r="F17" s="177">
        <v>1593.08</v>
      </c>
      <c r="G17" s="177">
        <v>1341.94</v>
      </c>
      <c r="H17" s="541">
        <v>1593.08</v>
      </c>
      <c r="I17" s="534"/>
      <c r="J17" s="522"/>
      <c r="K17" s="31"/>
      <c r="L17" s="280"/>
      <c r="M17" s="280"/>
      <c r="N17" s="280"/>
    </row>
    <row r="18" spans="1:14" ht="18" customHeight="1">
      <c r="A18" s="531" t="s">
        <v>520</v>
      </c>
      <c r="B18" s="542">
        <v>303.12</v>
      </c>
      <c r="C18" s="281">
        <v>508.58</v>
      </c>
      <c r="D18" s="282">
        <v>445.58</v>
      </c>
      <c r="E18" s="282">
        <v>508.58</v>
      </c>
      <c r="F18" s="283">
        <v>1025.91</v>
      </c>
      <c r="G18" s="283">
        <v>851.55</v>
      </c>
      <c r="H18" s="543">
        <v>1025.91</v>
      </c>
      <c r="I18" s="535">
        <v>67.78173660596462</v>
      </c>
      <c r="J18" s="523">
        <v>101.72047662118055</v>
      </c>
      <c r="K18" s="21"/>
      <c r="L18" s="284"/>
      <c r="M18" s="284"/>
      <c r="N18" s="284"/>
    </row>
    <row r="19" spans="1:14" ht="18" customHeight="1" thickBot="1">
      <c r="A19" s="524" t="s">
        <v>521</v>
      </c>
      <c r="B19" s="544"/>
      <c r="C19" s="525"/>
      <c r="D19" s="526"/>
      <c r="E19" s="526"/>
      <c r="F19" s="527">
        <v>265.05</v>
      </c>
      <c r="G19" s="528">
        <v>225.25</v>
      </c>
      <c r="H19" s="545">
        <v>265.05</v>
      </c>
      <c r="I19" s="536"/>
      <c r="J19" s="529"/>
      <c r="K19" s="290"/>
      <c r="L19" s="286"/>
      <c r="M19" s="286"/>
      <c r="N19" s="286"/>
    </row>
    <row r="20" spans="1:14" ht="18" customHeight="1">
      <c r="A20" s="24"/>
      <c r="B20" s="287"/>
      <c r="C20" s="288"/>
      <c r="D20" s="289"/>
      <c r="E20" s="289"/>
      <c r="F20" s="289"/>
      <c r="G20" s="289"/>
      <c r="H20" s="289"/>
      <c r="I20" s="280"/>
      <c r="J20" s="290"/>
      <c r="K20" s="290"/>
      <c r="L20" s="286"/>
      <c r="M20" s="286"/>
      <c r="N20" s="286"/>
    </row>
    <row r="21" spans="1:14" ht="18" customHeight="1" thickBot="1">
      <c r="A21" s="1182" t="s">
        <v>527</v>
      </c>
      <c r="B21" s="1183"/>
      <c r="C21" s="1183"/>
      <c r="D21" s="1183"/>
      <c r="E21" s="1183"/>
      <c r="F21" s="1183"/>
      <c r="G21" s="1183"/>
      <c r="H21" s="1183"/>
      <c r="I21" s="1183"/>
      <c r="J21" s="1183"/>
      <c r="K21" s="1183"/>
      <c r="L21" s="1183"/>
      <c r="M21" s="1183"/>
      <c r="N21" s="1184"/>
    </row>
    <row r="22" spans="1:14" ht="18" customHeight="1">
      <c r="A22" s="445"/>
      <c r="B22" s="1185" t="s">
        <v>845</v>
      </c>
      <c r="C22" s="1186"/>
      <c r="D22" s="1186"/>
      <c r="E22" s="1186"/>
      <c r="F22" s="1186"/>
      <c r="G22" s="1186"/>
      <c r="H22" s="1186"/>
      <c r="I22" s="1186"/>
      <c r="J22" s="1187"/>
      <c r="K22" s="1186" t="s">
        <v>361</v>
      </c>
      <c r="L22" s="1186"/>
      <c r="M22" s="1186"/>
      <c r="N22" s="1187"/>
    </row>
    <row r="23" spans="1:14" ht="18" customHeight="1">
      <c r="A23" s="1188" t="s">
        <v>469</v>
      </c>
      <c r="B23" s="1190">
        <v>2005</v>
      </c>
      <c r="C23" s="1191"/>
      <c r="D23" s="1192"/>
      <c r="E23" s="1193">
        <v>2006</v>
      </c>
      <c r="F23" s="1191"/>
      <c r="G23" s="1192"/>
      <c r="H23" s="1193">
        <v>2007</v>
      </c>
      <c r="I23" s="1191"/>
      <c r="J23" s="1194"/>
      <c r="K23" s="1195" t="s">
        <v>522</v>
      </c>
      <c r="L23" s="1196"/>
      <c r="M23" s="1199" t="s">
        <v>523</v>
      </c>
      <c r="N23" s="1200"/>
    </row>
    <row r="24" spans="1:14" ht="31.5">
      <c r="A24" s="1188"/>
      <c r="B24" s="537" t="s">
        <v>384</v>
      </c>
      <c r="C24" s="273" t="s">
        <v>566</v>
      </c>
      <c r="D24" s="273" t="s">
        <v>385</v>
      </c>
      <c r="E24" s="291" t="s">
        <v>384</v>
      </c>
      <c r="F24" s="291" t="s">
        <v>565</v>
      </c>
      <c r="G24" s="273" t="s">
        <v>385</v>
      </c>
      <c r="H24" s="291" t="s">
        <v>384</v>
      </c>
      <c r="I24" s="291" t="s">
        <v>566</v>
      </c>
      <c r="J24" s="521" t="s">
        <v>385</v>
      </c>
      <c r="K24" s="1197"/>
      <c r="L24" s="1198"/>
      <c r="M24" s="1201"/>
      <c r="N24" s="1202"/>
    </row>
    <row r="25" spans="1:14" ht="18" customHeight="1">
      <c r="A25" s="1189"/>
      <c r="B25" s="494">
        <v>1</v>
      </c>
      <c r="C25" s="292">
        <v>2</v>
      </c>
      <c r="D25" s="293">
        <v>3</v>
      </c>
      <c r="E25" s="294">
        <v>4</v>
      </c>
      <c r="F25" s="294">
        <v>5</v>
      </c>
      <c r="G25" s="294">
        <v>6</v>
      </c>
      <c r="H25" s="294">
        <v>7</v>
      </c>
      <c r="I25" s="294">
        <v>8</v>
      </c>
      <c r="J25" s="546">
        <v>9</v>
      </c>
      <c r="K25" s="549" t="s">
        <v>381</v>
      </c>
      <c r="L25" s="295" t="s">
        <v>386</v>
      </c>
      <c r="M25" s="293" t="s">
        <v>524</v>
      </c>
      <c r="N25" s="546" t="s">
        <v>269</v>
      </c>
    </row>
    <row r="26" spans="1:14" ht="18" customHeight="1">
      <c r="A26" s="548" t="s">
        <v>362</v>
      </c>
      <c r="B26" s="1012">
        <v>1354.83</v>
      </c>
      <c r="C26" s="1013">
        <v>326.89</v>
      </c>
      <c r="D26" s="296">
        <v>100</v>
      </c>
      <c r="E26" s="1013">
        <v>1686.89</v>
      </c>
      <c r="F26" s="1013">
        <v>944.48</v>
      </c>
      <c r="G26" s="296">
        <v>100</v>
      </c>
      <c r="H26" s="1014">
        <v>3138.82</v>
      </c>
      <c r="I26" s="1014">
        <v>2732.37</v>
      </c>
      <c r="J26" s="1015">
        <v>100</v>
      </c>
      <c r="K26" s="1021">
        <v>24.509348036284976</v>
      </c>
      <c r="L26" s="278">
        <v>86.07140951692165</v>
      </c>
      <c r="M26" s="278">
        <v>188.92899752210224</v>
      </c>
      <c r="N26" s="496">
        <v>189.2988734541758</v>
      </c>
    </row>
    <row r="27" spans="1:14" ht="18" customHeight="1">
      <c r="A27" s="780" t="s">
        <v>382</v>
      </c>
      <c r="B27" s="1012">
        <v>532.21</v>
      </c>
      <c r="C27" s="1013">
        <v>239.52</v>
      </c>
      <c r="D27" s="296">
        <v>73.2723546147022</v>
      </c>
      <c r="E27" s="1013">
        <v>1188.79</v>
      </c>
      <c r="F27" s="1013">
        <v>749.26</v>
      </c>
      <c r="G27" s="1014">
        <v>27.421615666985073</v>
      </c>
      <c r="H27" s="1014">
        <v>1209.53</v>
      </c>
      <c r="I27" s="1014">
        <v>1458.87</v>
      </c>
      <c r="J27" s="1015">
        <v>53.39211014613687</v>
      </c>
      <c r="K27" s="1021">
        <v>123.36859510343658</v>
      </c>
      <c r="L27" s="278">
        <v>1.7446310954836406</v>
      </c>
      <c r="M27" s="278">
        <v>212.81730126920507</v>
      </c>
      <c r="N27" s="496">
        <v>94.70811200384378</v>
      </c>
    </row>
    <row r="28" spans="1:14" ht="18" customHeight="1">
      <c r="A28" s="780" t="s">
        <v>383</v>
      </c>
      <c r="B28" s="1012">
        <v>142.2</v>
      </c>
      <c r="C28" s="1013">
        <v>15.64</v>
      </c>
      <c r="D28" s="296">
        <v>4.784484077212517</v>
      </c>
      <c r="E28" s="1013">
        <v>75.04</v>
      </c>
      <c r="F28" s="1013">
        <v>26.57</v>
      </c>
      <c r="G28" s="1014">
        <v>0.9724158880385892</v>
      </c>
      <c r="H28" s="1014">
        <v>325.26</v>
      </c>
      <c r="I28" s="1014">
        <v>424.86</v>
      </c>
      <c r="J28" s="1015">
        <v>15.54913865984475</v>
      </c>
      <c r="K28" s="1021">
        <v>-47.229254571026715</v>
      </c>
      <c r="L28" s="278">
        <v>333.4488272921108</v>
      </c>
      <c r="M28" s="278">
        <v>69.88491048593349</v>
      </c>
      <c r="N28" s="496">
        <v>1499.021452766278</v>
      </c>
    </row>
    <row r="29" spans="1:14" ht="18" customHeight="1">
      <c r="A29" s="780" t="s">
        <v>517</v>
      </c>
      <c r="B29" s="1016">
        <v>71.37</v>
      </c>
      <c r="C29" s="1014">
        <v>12.71</v>
      </c>
      <c r="D29" s="296">
        <v>12.420080149285692</v>
      </c>
      <c r="E29" s="1013">
        <v>54.53</v>
      </c>
      <c r="F29" s="1013">
        <v>16.53</v>
      </c>
      <c r="G29" s="1014">
        <v>0.6049693123552082</v>
      </c>
      <c r="H29" s="1014">
        <v>31.5</v>
      </c>
      <c r="I29" s="1014">
        <v>22.09</v>
      </c>
      <c r="J29" s="1015">
        <v>0.8084556630324591</v>
      </c>
      <c r="K29" s="1021">
        <v>-23.595348185512123</v>
      </c>
      <c r="L29" s="278">
        <v>-42.23363286264442</v>
      </c>
      <c r="M29" s="278">
        <v>30.05507474429581</v>
      </c>
      <c r="N29" s="496">
        <v>33.63581367211131</v>
      </c>
    </row>
    <row r="30" spans="1:14" ht="18" customHeight="1">
      <c r="A30" s="780" t="s">
        <v>518</v>
      </c>
      <c r="B30" s="1012">
        <v>285.36</v>
      </c>
      <c r="C30" s="1013">
        <v>40.6</v>
      </c>
      <c r="D30" s="296">
        <v>0.1070696564593594</v>
      </c>
      <c r="E30" s="1013">
        <v>211.18</v>
      </c>
      <c r="F30" s="1013">
        <v>46.61</v>
      </c>
      <c r="G30" s="1014">
        <v>1.7058451088249396</v>
      </c>
      <c r="H30" s="1014">
        <v>227.69</v>
      </c>
      <c r="I30" s="1014">
        <v>164.24</v>
      </c>
      <c r="J30" s="1015">
        <v>6.010898963171167</v>
      </c>
      <c r="K30" s="1021">
        <v>-25.995234090271936</v>
      </c>
      <c r="L30" s="278">
        <v>7.817975187044226</v>
      </c>
      <c r="M30" s="278">
        <v>14.802955665024626</v>
      </c>
      <c r="N30" s="496">
        <v>252.37073589358505</v>
      </c>
    </row>
    <row r="31" spans="1:14" ht="18" customHeight="1">
      <c r="A31" s="780" t="s">
        <v>365</v>
      </c>
      <c r="B31" s="1012">
        <v>1.67</v>
      </c>
      <c r="C31" s="1013">
        <v>0.35</v>
      </c>
      <c r="D31" s="296">
        <v>0.1070696564593594</v>
      </c>
      <c r="E31" s="1013">
        <v>0.27</v>
      </c>
      <c r="F31" s="1013">
        <v>0.69</v>
      </c>
      <c r="G31" s="1014">
        <v>0.025252802512104874</v>
      </c>
      <c r="H31" s="1014">
        <v>0.03</v>
      </c>
      <c r="I31" s="1014">
        <v>0.1</v>
      </c>
      <c r="J31" s="1015">
        <v>0.0036598264510296925</v>
      </c>
      <c r="K31" s="1021">
        <v>-83.83233532934132</v>
      </c>
      <c r="L31" s="278">
        <v>-88.88888888888889</v>
      </c>
      <c r="M31" s="278">
        <v>97.14285714285714</v>
      </c>
      <c r="N31" s="496">
        <v>-85.5072463768116</v>
      </c>
    </row>
    <row r="32" spans="1:18" ht="18" customHeight="1">
      <c r="A32" s="780" t="s">
        <v>366</v>
      </c>
      <c r="B32" s="1012">
        <v>320.53</v>
      </c>
      <c r="C32" s="1013">
        <v>16.28</v>
      </c>
      <c r="D32" s="296">
        <v>4.98026859188106</v>
      </c>
      <c r="E32" s="1013">
        <v>1.43</v>
      </c>
      <c r="F32" s="1013">
        <v>0.07</v>
      </c>
      <c r="G32" s="1014">
        <v>0.0025618785157207847</v>
      </c>
      <c r="H32" s="1014">
        <v>11.04</v>
      </c>
      <c r="I32" s="1014">
        <v>1.28</v>
      </c>
      <c r="J32" s="1015">
        <v>0.046845778573180064</v>
      </c>
      <c r="K32" s="1021">
        <v>-99.55386391289427</v>
      </c>
      <c r="L32" s="278">
        <v>672.0279720279719</v>
      </c>
      <c r="M32" s="278">
        <v>-99.57002457002457</v>
      </c>
      <c r="N32" s="496">
        <v>1728.5714285714284</v>
      </c>
      <c r="O32" s="18"/>
      <c r="P32" s="18"/>
      <c r="Q32" s="18"/>
      <c r="R32" s="18"/>
    </row>
    <row r="33" spans="1:18" ht="18" customHeight="1">
      <c r="A33" s="780" t="s">
        <v>367</v>
      </c>
      <c r="B33" s="1012">
        <v>0.81</v>
      </c>
      <c r="C33" s="1013">
        <v>1.49</v>
      </c>
      <c r="D33" s="296">
        <v>0.45581082321270144</v>
      </c>
      <c r="E33" s="1013">
        <v>0.02</v>
      </c>
      <c r="F33" s="1013">
        <v>0.04</v>
      </c>
      <c r="G33" s="1014">
        <v>0.001463930580411877</v>
      </c>
      <c r="H33" s="1014">
        <v>0.11</v>
      </c>
      <c r="I33" s="1014">
        <v>0.31</v>
      </c>
      <c r="J33" s="1015">
        <v>0.011345461998192046</v>
      </c>
      <c r="K33" s="1021">
        <v>-97.53086419753086</v>
      </c>
      <c r="L33" s="278">
        <v>450</v>
      </c>
      <c r="M33" s="278">
        <v>-97.31543624161074</v>
      </c>
      <c r="N33" s="496">
        <v>675</v>
      </c>
      <c r="O33" s="18"/>
      <c r="P33" s="18"/>
      <c r="Q33" s="18"/>
      <c r="R33" s="18"/>
    </row>
    <row r="34" spans="1:18" ht="18" customHeight="1" thickBot="1">
      <c r="A34" s="781" t="s">
        <v>368</v>
      </c>
      <c r="B34" s="1017">
        <v>0.68</v>
      </c>
      <c r="C34" s="1018">
        <v>0.3</v>
      </c>
      <c r="D34" s="547">
        <v>0.09177399125087948</v>
      </c>
      <c r="E34" s="1018">
        <v>155.63</v>
      </c>
      <c r="F34" s="1018">
        <v>104.71</v>
      </c>
      <c r="G34" s="1019">
        <v>3.8322042768731905</v>
      </c>
      <c r="H34" s="1019">
        <v>1333.66</v>
      </c>
      <c r="I34" s="1019">
        <v>660.62</v>
      </c>
      <c r="J34" s="1020">
        <v>24.177545500792355</v>
      </c>
      <c r="K34" s="1022">
        <v>22786.76470588235</v>
      </c>
      <c r="L34" s="1023">
        <v>756.9427488273469</v>
      </c>
      <c r="M34" s="1023">
        <v>34803.33333333333</v>
      </c>
      <c r="N34" s="1024">
        <v>530.9044026358514</v>
      </c>
      <c r="O34" s="18"/>
      <c r="P34" s="18"/>
      <c r="Q34" s="18"/>
      <c r="R34" s="18"/>
    </row>
    <row r="35" spans="1:18" ht="18" customHeight="1">
      <c r="A35" s="833" t="s">
        <v>525</v>
      </c>
      <c r="L35" s="32"/>
      <c r="M35" s="32"/>
      <c r="O35" s="18"/>
      <c r="P35" s="18"/>
      <c r="Q35" s="18"/>
      <c r="R35" s="18"/>
    </row>
    <row r="36" spans="1:18" ht="18" customHeight="1">
      <c r="A36" s="833" t="s">
        <v>608</v>
      </c>
      <c r="L36" s="32"/>
      <c r="M36" s="32"/>
      <c r="O36" s="18"/>
      <c r="P36" s="18"/>
      <c r="Q36" s="18"/>
      <c r="R36" s="18"/>
    </row>
    <row r="37" spans="1:18" ht="18" customHeight="1">
      <c r="A37" s="31"/>
      <c r="B37" s="31"/>
      <c r="C37" s="31"/>
      <c r="D37" s="31"/>
      <c r="E37" s="31"/>
      <c r="F37" s="31"/>
      <c r="G37" s="31"/>
      <c r="L37" s="32"/>
      <c r="M37" s="32"/>
      <c r="O37" s="18"/>
      <c r="P37" s="18"/>
      <c r="Q37" s="18"/>
      <c r="R37" s="18"/>
    </row>
    <row r="38" spans="1:12" ht="18" customHeight="1">
      <c r="A38" s="178"/>
      <c r="B38" s="299"/>
      <c r="C38" s="299"/>
      <c r="D38" s="31"/>
      <c r="E38" s="31"/>
      <c r="F38" s="32"/>
      <c r="G38" s="32"/>
      <c r="I38" s="18"/>
      <c r="J38" s="18"/>
      <c r="K38" s="18"/>
      <c r="L38" s="18"/>
    </row>
    <row r="39" spans="1:12" ht="18" customHeight="1">
      <c r="A39" s="178"/>
      <c r="B39" s="299"/>
      <c r="C39" s="300"/>
      <c r="D39" s="31"/>
      <c r="E39" s="31"/>
      <c r="F39" s="32"/>
      <c r="G39" s="32"/>
      <c r="I39" s="18"/>
      <c r="J39" s="18"/>
      <c r="K39" s="18"/>
      <c r="L39" s="18"/>
    </row>
    <row r="40" spans="1:12" ht="18" customHeight="1">
      <c r="A40" s="178"/>
      <c r="B40" s="299"/>
      <c r="C40" s="299"/>
      <c r="D40" s="31"/>
      <c r="E40" s="31"/>
      <c r="F40" s="32"/>
      <c r="G40" s="32"/>
      <c r="I40" s="18"/>
      <c r="J40" s="18"/>
      <c r="K40" s="18"/>
      <c r="L40" s="18"/>
    </row>
    <row r="41" spans="1:12" ht="18" customHeight="1">
      <c r="A41" s="178"/>
      <c r="B41" s="299"/>
      <c r="C41" s="299"/>
      <c r="D41" s="31"/>
      <c r="E41" s="31"/>
      <c r="F41" s="32"/>
      <c r="G41" s="32"/>
      <c r="I41" s="18"/>
      <c r="J41" s="18"/>
      <c r="K41" s="18"/>
      <c r="L41" s="18"/>
    </row>
    <row r="42" spans="1:12" ht="18" customHeight="1">
      <c r="A42" s="178"/>
      <c r="B42" s="299"/>
      <c r="C42" s="299"/>
      <c r="D42" s="31"/>
      <c r="E42" s="31"/>
      <c r="F42" s="32"/>
      <c r="G42" s="32"/>
      <c r="I42" s="18"/>
      <c r="J42" s="18"/>
      <c r="K42" s="18"/>
      <c r="L42" s="18"/>
    </row>
    <row r="43" spans="1:12" ht="18" customHeight="1">
      <c r="A43" s="178"/>
      <c r="B43" s="299"/>
      <c r="C43" s="299"/>
      <c r="D43" s="31"/>
      <c r="E43" s="31"/>
      <c r="F43" s="32"/>
      <c r="G43" s="32"/>
      <c r="I43" s="18"/>
      <c r="J43" s="18"/>
      <c r="K43" s="18"/>
      <c r="L43" s="18"/>
    </row>
    <row r="44" spans="1:12" ht="18" customHeight="1">
      <c r="A44" s="178"/>
      <c r="B44" s="299"/>
      <c r="C44" s="299"/>
      <c r="D44" s="31"/>
      <c r="E44" s="31"/>
      <c r="F44" s="32"/>
      <c r="G44" s="32"/>
      <c r="I44" s="18"/>
      <c r="J44" s="18"/>
      <c r="K44" s="18"/>
      <c r="L44" s="18"/>
    </row>
    <row r="45" spans="1:12" ht="15">
      <c r="A45" s="178"/>
      <c r="B45" s="299"/>
      <c r="C45" s="299"/>
      <c r="D45" s="31"/>
      <c r="E45" s="31"/>
      <c r="F45" s="32"/>
      <c r="G45" s="32"/>
      <c r="I45" s="18"/>
      <c r="J45" s="18"/>
      <c r="K45" s="18"/>
      <c r="L45" s="18"/>
    </row>
    <row r="46" spans="1:12" ht="15">
      <c r="A46" s="178"/>
      <c r="B46" s="299"/>
      <c r="C46" s="299"/>
      <c r="D46" s="31"/>
      <c r="E46" s="31"/>
      <c r="F46" s="32"/>
      <c r="G46" s="32"/>
      <c r="I46" s="18"/>
      <c r="J46" s="18"/>
      <c r="K46" s="18"/>
      <c r="L46" s="18"/>
    </row>
    <row r="47" spans="1:12" ht="18" customHeight="1">
      <c r="A47" s="31"/>
      <c r="B47" s="31"/>
      <c r="C47" s="31"/>
      <c r="D47" s="31"/>
      <c r="E47" s="31"/>
      <c r="F47" s="32"/>
      <c r="G47" s="32"/>
      <c r="I47" s="18"/>
      <c r="J47" s="18"/>
      <c r="K47" s="18"/>
      <c r="L47" s="18"/>
    </row>
    <row r="48" spans="1:12" ht="12.75" customHeight="1">
      <c r="A48" s="31"/>
      <c r="B48" s="31"/>
      <c r="C48" s="31"/>
      <c r="D48" s="31"/>
      <c r="E48" s="31"/>
      <c r="F48" s="32"/>
      <c r="G48" s="32"/>
      <c r="I48" s="18"/>
      <c r="J48" s="18"/>
      <c r="K48" s="18"/>
      <c r="L48" s="18"/>
    </row>
    <row r="49" spans="1:12" ht="12.75">
      <c r="A49" s="31"/>
      <c r="B49" s="31"/>
      <c r="C49" s="31"/>
      <c r="D49" s="31"/>
      <c r="E49" s="31"/>
      <c r="F49" s="32"/>
      <c r="G49" s="32"/>
      <c r="I49" s="18"/>
      <c r="J49" s="18"/>
      <c r="K49" s="18"/>
      <c r="L49" s="18"/>
    </row>
    <row r="50" spans="12:18" ht="12.75">
      <c r="L50" s="32"/>
      <c r="M50" s="32"/>
      <c r="O50" s="18"/>
      <c r="P50" s="18"/>
      <c r="Q50" s="18"/>
      <c r="R50" s="18"/>
    </row>
    <row r="51" spans="12:18" ht="12.75">
      <c r="L51" s="32"/>
      <c r="M51" s="32"/>
      <c r="O51" s="18"/>
      <c r="P51" s="18"/>
      <c r="Q51" s="18"/>
      <c r="R51" s="18"/>
    </row>
    <row r="52" spans="12:18" ht="12.75">
      <c r="L52" s="32"/>
      <c r="M52" s="32"/>
      <c r="O52" s="18"/>
      <c r="P52" s="18"/>
      <c r="Q52" s="18"/>
      <c r="R52" s="18"/>
    </row>
    <row r="53" spans="12:18" ht="12.75">
      <c r="L53" s="32"/>
      <c r="M53" s="32"/>
      <c r="O53" s="18"/>
      <c r="P53" s="18"/>
      <c r="Q53" s="18"/>
      <c r="R53" s="18"/>
    </row>
    <row r="54" spans="12:18" ht="12.75">
      <c r="L54" s="32"/>
      <c r="M54" s="32"/>
      <c r="O54" s="18"/>
      <c r="P54" s="18"/>
      <c r="Q54" s="18"/>
      <c r="R54" s="18"/>
    </row>
    <row r="55" spans="12:18" ht="12.75">
      <c r="L55" s="32"/>
      <c r="M55" s="32"/>
      <c r="O55" s="18"/>
      <c r="P55" s="18"/>
      <c r="Q55" s="18"/>
      <c r="R55" s="18"/>
    </row>
    <row r="56" spans="12:18" ht="12.75">
      <c r="L56" s="32"/>
      <c r="M56" s="32"/>
      <c r="O56" s="18"/>
      <c r="P56" s="18"/>
      <c r="Q56" s="18"/>
      <c r="R56" s="18"/>
    </row>
    <row r="57" spans="12:18" ht="12.75">
      <c r="L57" s="32"/>
      <c r="M57" s="32"/>
      <c r="O57" s="18"/>
      <c r="P57" s="18"/>
      <c r="Q57" s="18"/>
      <c r="R57" s="18"/>
    </row>
    <row r="58" spans="12:18" ht="12.75">
      <c r="L58" s="32"/>
      <c r="M58" s="32"/>
      <c r="O58" s="18"/>
      <c r="P58" s="18"/>
      <c r="Q58" s="18"/>
      <c r="R58" s="18"/>
    </row>
    <row r="59" spans="12:18" ht="12.75">
      <c r="L59" s="32"/>
      <c r="M59" s="32"/>
      <c r="O59" s="18"/>
      <c r="P59" s="18"/>
      <c r="Q59" s="18"/>
      <c r="R59" s="18"/>
    </row>
    <row r="60" spans="12:18" ht="12.75">
      <c r="L60" s="32"/>
      <c r="M60" s="32"/>
      <c r="O60" s="18"/>
      <c r="P60" s="18"/>
      <c r="Q60" s="18"/>
      <c r="R60" s="18"/>
    </row>
    <row r="61" spans="12:18" ht="12.75">
      <c r="L61" s="32"/>
      <c r="M61" s="32"/>
      <c r="O61" s="18"/>
      <c r="P61" s="18"/>
      <c r="Q61" s="18"/>
      <c r="R61" s="18"/>
    </row>
    <row r="62" spans="12:18" ht="12.75">
      <c r="L62" s="32"/>
      <c r="M62" s="32"/>
      <c r="O62" s="18"/>
      <c r="P62" s="18"/>
      <c r="Q62" s="18"/>
      <c r="R62" s="18"/>
    </row>
    <row r="63" spans="12:18" ht="12.75">
      <c r="L63" s="32"/>
      <c r="M63" s="32"/>
      <c r="O63" s="18"/>
      <c r="P63" s="18"/>
      <c r="Q63" s="18"/>
      <c r="R63" s="18"/>
    </row>
    <row r="64" spans="12:18" ht="12.75">
      <c r="L64" s="32"/>
      <c r="M64" s="32"/>
      <c r="O64" s="18"/>
      <c r="P64" s="18"/>
      <c r="Q64" s="18"/>
      <c r="R64" s="18"/>
    </row>
    <row r="65" spans="12:18" ht="12.75">
      <c r="L65" s="32"/>
      <c r="M65" s="32"/>
      <c r="O65" s="18"/>
      <c r="P65" s="18"/>
      <c r="Q65" s="18"/>
      <c r="R65" s="18"/>
    </row>
    <row r="66" spans="12:13" ht="12.75">
      <c r="L66" s="32"/>
      <c r="M66" s="32"/>
    </row>
    <row r="67" spans="12:13" ht="12.75">
      <c r="L67" s="32"/>
      <c r="M67" s="32"/>
    </row>
    <row r="68" spans="12:13" ht="12.75">
      <c r="L68" s="32"/>
      <c r="M68" s="32"/>
    </row>
    <row r="69" spans="12:13" ht="12.75">
      <c r="L69" s="32"/>
      <c r="M69" s="32"/>
    </row>
    <row r="70" spans="12:13" ht="12.75">
      <c r="L70" s="32"/>
      <c r="M70" s="32"/>
    </row>
    <row r="71" spans="12:13" ht="12.75">
      <c r="L71" s="32"/>
      <c r="M71" s="32"/>
    </row>
    <row r="72" spans="12:13" ht="12.75">
      <c r="L72" s="32"/>
      <c r="M72" s="32"/>
    </row>
    <row r="73" spans="12:13" ht="12.75">
      <c r="L73" s="32"/>
      <c r="M73" s="32"/>
    </row>
    <row r="74" spans="12:13" ht="12.75">
      <c r="L74" s="32"/>
      <c r="M74" s="32"/>
    </row>
    <row r="75" spans="12:13" ht="12.75">
      <c r="L75" s="32"/>
      <c r="M75" s="32"/>
    </row>
    <row r="76" spans="12:13" ht="12.75">
      <c r="L76" s="32"/>
      <c r="M76" s="32"/>
    </row>
    <row r="77" spans="12:13" ht="12.75">
      <c r="L77" s="32"/>
      <c r="M77" s="32"/>
    </row>
    <row r="78" spans="12:13" ht="12.75">
      <c r="L78" s="32"/>
      <c r="M78" s="32"/>
    </row>
    <row r="79" spans="12:13" ht="12.75">
      <c r="L79" s="32"/>
      <c r="M79" s="32"/>
    </row>
    <row r="80" spans="12:13" ht="12.75">
      <c r="L80" s="32"/>
      <c r="M80" s="32"/>
    </row>
    <row r="81" spans="12:13" ht="12.75">
      <c r="L81" s="32"/>
      <c r="M81" s="32"/>
    </row>
    <row r="82" spans="12:13" ht="12.75">
      <c r="L82" s="32"/>
      <c r="M82" s="32"/>
    </row>
    <row r="83" spans="12:13" ht="12.75">
      <c r="L83" s="32"/>
      <c r="M83" s="32"/>
    </row>
    <row r="84" spans="12:13" ht="12.75">
      <c r="L84" s="32"/>
      <c r="M84" s="32"/>
    </row>
    <row r="85" spans="12:13" ht="12.75">
      <c r="L85" s="32"/>
      <c r="M85" s="32"/>
    </row>
    <row r="86" spans="12:13" ht="12.75">
      <c r="L86" s="32"/>
      <c r="M86" s="32"/>
    </row>
    <row r="87" spans="12:13" ht="12.75">
      <c r="L87" s="32"/>
      <c r="M87" s="32"/>
    </row>
    <row r="88" spans="12:13" ht="12.75">
      <c r="L88" s="32"/>
      <c r="M88" s="32"/>
    </row>
    <row r="89" spans="12:13" ht="12.75">
      <c r="L89" s="32"/>
      <c r="M89" s="32"/>
    </row>
    <row r="90" spans="12:13" ht="12.75">
      <c r="L90" s="32"/>
      <c r="M90" s="32"/>
    </row>
    <row r="91" spans="12:13" ht="12.75">
      <c r="L91" s="32"/>
      <c r="M91" s="32"/>
    </row>
    <row r="92" spans="12:13" ht="12.75">
      <c r="L92" s="32"/>
      <c r="M92" s="32"/>
    </row>
    <row r="93" spans="12:13" ht="12.75">
      <c r="L93" s="32"/>
      <c r="M93" s="32"/>
    </row>
    <row r="94" spans="12:13" ht="12.75">
      <c r="L94" s="32"/>
      <c r="M94" s="32"/>
    </row>
    <row r="95" spans="12:13" ht="12.75">
      <c r="L95" s="32"/>
      <c r="M95" s="32"/>
    </row>
    <row r="96" spans="12:13" ht="12.75">
      <c r="L96" s="32"/>
      <c r="M96" s="32"/>
    </row>
    <row r="97" spans="12:13" ht="12.75">
      <c r="L97" s="32"/>
      <c r="M97" s="32"/>
    </row>
    <row r="98" spans="12:13" ht="12.75">
      <c r="L98" s="32"/>
      <c r="M98" s="32"/>
    </row>
    <row r="99" spans="12:13" ht="12.75">
      <c r="L99" s="32"/>
      <c r="M99" s="32"/>
    </row>
    <row r="100" spans="12:13" ht="12.75">
      <c r="L100" s="32"/>
      <c r="M100" s="32"/>
    </row>
    <row r="101" spans="12:13" ht="12.75">
      <c r="L101" s="32"/>
      <c r="M101" s="32"/>
    </row>
    <row r="102" spans="12:13" ht="12.75">
      <c r="L102" s="32"/>
      <c r="M102" s="32"/>
    </row>
    <row r="103" spans="12:13" ht="12.75">
      <c r="L103" s="32"/>
      <c r="M103" s="32"/>
    </row>
    <row r="104" spans="12:13" ht="12.75">
      <c r="L104" s="32"/>
      <c r="M104" s="32"/>
    </row>
    <row r="105" spans="12:13" ht="12.75">
      <c r="L105" s="32"/>
      <c r="M105" s="32"/>
    </row>
    <row r="106" spans="12:13" ht="12.75">
      <c r="L106" s="32"/>
      <c r="M106" s="32"/>
    </row>
    <row r="107" spans="12:13" ht="12.75">
      <c r="L107" s="32"/>
      <c r="M107" s="32"/>
    </row>
    <row r="108" spans="12:13" ht="12.75">
      <c r="L108" s="32"/>
      <c r="M108" s="32"/>
    </row>
    <row r="109" spans="12:13" ht="12.75">
      <c r="L109" s="32"/>
      <c r="M109" s="32"/>
    </row>
    <row r="110" spans="12:13" ht="12.75">
      <c r="L110" s="32"/>
      <c r="M110" s="32"/>
    </row>
    <row r="111" spans="12:13" ht="12.75">
      <c r="L111" s="32"/>
      <c r="M111" s="32"/>
    </row>
    <row r="112" spans="12:13" ht="12.75">
      <c r="L112" s="32"/>
      <c r="M112" s="32"/>
    </row>
    <row r="113" spans="12:13" ht="12.75">
      <c r="L113" s="32"/>
      <c r="M113" s="32"/>
    </row>
    <row r="114" spans="12:13" ht="12.75">
      <c r="L114" s="32"/>
      <c r="M114" s="32"/>
    </row>
    <row r="115" spans="12:13" ht="12.75">
      <c r="L115" s="32"/>
      <c r="M115" s="32"/>
    </row>
    <row r="116" spans="12:13" ht="12.75">
      <c r="L116" s="32"/>
      <c r="M116" s="32"/>
    </row>
    <row r="117" spans="12:13" ht="12.75">
      <c r="L117" s="32"/>
      <c r="M117" s="32"/>
    </row>
    <row r="118" spans="12:13" ht="12.75">
      <c r="L118" s="32"/>
      <c r="M118" s="32"/>
    </row>
    <row r="119" spans="12:13" ht="12.75">
      <c r="L119" s="32"/>
      <c r="M119" s="32"/>
    </row>
    <row r="120" spans="12:13" ht="12.75">
      <c r="L120" s="32"/>
      <c r="M120" s="32"/>
    </row>
    <row r="121" spans="12:13" ht="12.75">
      <c r="L121" s="32"/>
      <c r="M121" s="32"/>
    </row>
    <row r="122" spans="12:13" ht="12.75">
      <c r="L122" s="32"/>
      <c r="M122" s="32"/>
    </row>
    <row r="123" spans="12:13" ht="12.75">
      <c r="L123" s="32"/>
      <c r="M123" s="32"/>
    </row>
    <row r="124" spans="12:13" ht="12.75">
      <c r="L124" s="32"/>
      <c r="M124" s="32"/>
    </row>
    <row r="125" spans="12:13" ht="12.75">
      <c r="L125" s="32"/>
      <c r="M125" s="32"/>
    </row>
    <row r="126" spans="12:13" ht="12.75">
      <c r="L126" s="32"/>
      <c r="M126" s="32"/>
    </row>
    <row r="127" spans="12:13" ht="12.75">
      <c r="L127" s="32"/>
      <c r="M127" s="32"/>
    </row>
    <row r="128" spans="12:13" ht="12.75">
      <c r="L128" s="32"/>
      <c r="M128" s="32"/>
    </row>
    <row r="129" spans="12:13" ht="12.75">
      <c r="L129" s="32"/>
      <c r="M129" s="32"/>
    </row>
    <row r="130" spans="12:13" ht="12.75">
      <c r="L130" s="32"/>
      <c r="M130" s="32"/>
    </row>
    <row r="131" spans="12:13" ht="12.75">
      <c r="L131" s="32"/>
      <c r="M131" s="32"/>
    </row>
    <row r="132" spans="12:13" ht="12.75">
      <c r="L132" s="32"/>
      <c r="M132" s="32"/>
    </row>
    <row r="133" spans="12:13" ht="12.75">
      <c r="L133" s="32"/>
      <c r="M133" s="32"/>
    </row>
    <row r="134" spans="12:13" ht="12.75">
      <c r="L134" s="32"/>
      <c r="M134" s="32"/>
    </row>
    <row r="135" spans="12:13" ht="12.75">
      <c r="L135" s="32"/>
      <c r="M135" s="32"/>
    </row>
    <row r="136" spans="12:13" ht="12.75">
      <c r="L136" s="32"/>
      <c r="M136" s="32"/>
    </row>
    <row r="137" spans="12:13" ht="12.75">
      <c r="L137" s="32"/>
      <c r="M137" s="32"/>
    </row>
    <row r="138" spans="12:13" ht="12.75">
      <c r="L138" s="32"/>
      <c r="M138" s="32"/>
    </row>
    <row r="139" spans="12:13" ht="12.75">
      <c r="L139" s="32"/>
      <c r="M139" s="32"/>
    </row>
    <row r="140" spans="12:13" ht="12.75">
      <c r="L140" s="32"/>
      <c r="M140" s="32"/>
    </row>
    <row r="141" spans="12:13" ht="12.75">
      <c r="L141" s="32"/>
      <c r="M141" s="32"/>
    </row>
    <row r="142" spans="12:13" ht="12.75">
      <c r="L142" s="32"/>
      <c r="M142" s="32"/>
    </row>
    <row r="143" spans="12:13" ht="12.75">
      <c r="L143" s="32"/>
      <c r="M143" s="32"/>
    </row>
    <row r="144" spans="12:13" ht="12.75">
      <c r="L144" s="32"/>
      <c r="M144" s="32"/>
    </row>
    <row r="145" spans="12:13" ht="12.75">
      <c r="L145" s="32"/>
      <c r="M145" s="32"/>
    </row>
    <row r="146" spans="12:13" ht="12.75">
      <c r="L146" s="32"/>
      <c r="M146" s="32"/>
    </row>
  </sheetData>
  <mergeCells count="17">
    <mergeCell ref="A21:N21"/>
    <mergeCell ref="B22:J22"/>
    <mergeCell ref="K22:N22"/>
    <mergeCell ref="A23:A25"/>
    <mergeCell ref="B23:D23"/>
    <mergeCell ref="E23:G23"/>
    <mergeCell ref="H23:J23"/>
    <mergeCell ref="K23:L24"/>
    <mergeCell ref="M23:N24"/>
    <mergeCell ref="A1:J1"/>
    <mergeCell ref="A2:J2"/>
    <mergeCell ref="B4:H4"/>
    <mergeCell ref="A5:A8"/>
    <mergeCell ref="B5:H5"/>
    <mergeCell ref="I6:J6"/>
    <mergeCell ref="C6:E6"/>
    <mergeCell ref="F6:H6"/>
  </mergeCells>
  <printOptions horizontalCentered="1"/>
  <pageMargins left="0.33" right="0.34" top="0.77" bottom="0.67" header="0.5" footer="0.5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</cp:lastModifiedBy>
  <cp:lastPrinted>2008-01-22T07:08:53Z</cp:lastPrinted>
  <dcterms:created xsi:type="dcterms:W3CDTF">1996-10-14T23:33:28Z</dcterms:created>
  <dcterms:modified xsi:type="dcterms:W3CDTF">2008-01-22T07:22:39Z</dcterms:modified>
  <cp:category/>
  <cp:version/>
  <cp:contentType/>
  <cp:contentStatus/>
</cp:coreProperties>
</file>