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" sheetId="6" r:id="rId6"/>
    <sheet name="Sec.Loan" sheetId="7" r:id="rId7"/>
    <sheet name="Secu Loan" sheetId="8" r:id="rId8"/>
    <sheet name="Loan Gov E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definedNames>
    <definedName name="_xlnm.Print_Area" localSheetId="15">'Int'!$A$66:$BI$108</definedName>
  </definedNames>
  <calcPr fullCalcOnLoad="1"/>
</workbook>
</file>

<file path=xl/sharedStrings.xml><?xml version="1.0" encoding="utf-8"?>
<sst xmlns="http://schemas.openxmlformats.org/spreadsheetml/2006/main" count="4026" uniqueCount="1714">
  <si>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</si>
  <si>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</si>
  <si>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</si>
  <si>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</si>
  <si>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</si>
  <si>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</si>
  <si>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</si>
  <si>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</si>
  <si>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</si>
  <si>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</si>
  <si>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</si>
  <si>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</si>
  <si>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</si>
  <si>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</si>
  <si>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</si>
  <si>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</si>
  <si>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</si>
  <si>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</si>
  <si>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</si>
  <si>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</si>
  <si>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</si>
  <si>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</si>
  <si>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</si>
  <si>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</si>
  <si>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</si>
  <si>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</si>
  <si>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</si>
  <si>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</si>
  <si>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</si>
  <si>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</si>
  <si>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</si>
  <si>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</si>
  <si>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</si>
  <si>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</si>
  <si>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</si>
  <si>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</si>
  <si>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</si>
  <si>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</si>
  <si>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</si>
  <si>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</si>
  <si>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</si>
  <si>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</si>
  <si>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</si>
  <si>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</si>
  <si>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</si>
  <si>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</si>
  <si>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</si>
  <si>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</si>
  <si>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</si>
  <si>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</si>
  <si>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</si>
  <si>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</si>
  <si>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</si>
  <si>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</si>
  <si>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</si>
  <si>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(Based on the Three Months' Data of FY 20011/12)</t>
  </si>
  <si>
    <t xml:space="preserve"> Changes in the Three Months of </t>
  </si>
  <si>
    <t>Oct  (e)</t>
  </si>
  <si>
    <t xml:space="preserve"> 1/ Adjusting the exchange valuation loss of  Rs. 2543.6 million </t>
  </si>
  <si>
    <t xml:space="preserve"> 2/ Adjusting the exchange valuation gain of Rs. 13918.7 million</t>
  </si>
  <si>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</si>
  <si>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</si>
  <si>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</si>
  <si>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</si>
  <si>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</si>
  <si>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</si>
  <si>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</si>
  <si>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</si>
  <si>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</si>
  <si>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</si>
  <si>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</si>
  <si>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</si>
  <si>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</si>
  <si>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</si>
  <si>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</si>
  <si>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</si>
  <si>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</si>
  <si>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</si>
  <si>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</si>
  <si>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</si>
  <si>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</si>
  <si>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</si>
  <si>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</si>
  <si>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</si>
  <si>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</si>
  <si>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</si>
  <si>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</si>
  <si>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</si>
  <si>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</si>
  <si>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</si>
  <si>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</si>
  <si>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</si>
  <si>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</si>
  <si>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</si>
  <si>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</si>
  <si>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</si>
  <si>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 xml:space="preserve"> Sewa Bikas Bank Ltd.</t>
  </si>
  <si>
    <t>Bonus</t>
  </si>
  <si>
    <t>2068-4-9</t>
  </si>
  <si>
    <t>Everest Finance Ltd.</t>
  </si>
  <si>
    <t>Gorkha Finance Ltd.</t>
  </si>
  <si>
    <t>2068-5-20</t>
  </si>
  <si>
    <t>Salt Trading Co. Ltd.</t>
  </si>
  <si>
    <t>Bikas Rinpatra 2071 "Ga"</t>
  </si>
  <si>
    <t>Gov. Bond</t>
  </si>
  <si>
    <t>2068-5-22</t>
  </si>
  <si>
    <t>Everest Bank Ltd.</t>
  </si>
  <si>
    <t>Convt. Pref.</t>
  </si>
  <si>
    <t>Bank of Asia Nepal Ltd.</t>
  </si>
  <si>
    <t>Rights</t>
  </si>
  <si>
    <t>Citizen Bank Int. Ltd.</t>
  </si>
  <si>
    <t>2068-4-19</t>
  </si>
  <si>
    <t>Pathivara Bikas Bank Ltd.</t>
  </si>
  <si>
    <t>Auction</t>
  </si>
  <si>
    <t>Api Finace Ltd.</t>
  </si>
  <si>
    <t>Zenith Finance Ltd.</t>
  </si>
  <si>
    <t>NMB Bank Ltd.</t>
  </si>
  <si>
    <t>Lord Buddha Finance Ltd.</t>
  </si>
  <si>
    <t>Global Bank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</si>
  <si>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</si>
  <si>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</si>
  <si>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</si>
  <si>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</si>
  <si>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</si>
  <si>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</si>
  <si>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</si>
  <si>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</si>
  <si>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</si>
  <si>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</si>
  <si>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</si>
  <si>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</si>
  <si>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</si>
  <si>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</si>
  <si>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</si>
  <si>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</si>
  <si>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</si>
  <si>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</si>
  <si>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</si>
  <si>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</si>
  <si>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</si>
  <si>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</si>
  <si>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</si>
  <si>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</si>
  <si>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</si>
  <si>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</si>
  <si>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</si>
  <si>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</si>
  <si>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</si>
  <si>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</si>
  <si>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</si>
  <si>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</si>
  <si>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</si>
  <si>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</si>
  <si>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</si>
  <si>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</si>
  <si>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</si>
  <si>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</si>
  <si>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</si>
  <si>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</si>
  <si>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</si>
  <si>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</si>
  <si>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</si>
  <si>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</si>
  <si>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</si>
  <si>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</si>
  <si>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</si>
  <si>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</si>
  <si>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</si>
  <si>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</si>
  <si>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</si>
  <si>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</si>
  <si>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</si>
  <si>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</si>
  <si>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</si>
  <si>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</si>
  <si>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</si>
  <si>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</si>
  <si>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</si>
  <si>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</si>
  <si>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</si>
  <si>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</si>
  <si>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</si>
  <si>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</si>
  <si>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</si>
  <si>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</si>
  <si>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</si>
  <si>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</si>
  <si>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</si>
  <si>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</si>
  <si>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</si>
  <si>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</si>
  <si>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</si>
  <si>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</si>
  <si>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</si>
  <si>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</si>
  <si>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</si>
  <si>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</si>
  <si>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</si>
  <si>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</si>
  <si>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</si>
  <si>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</si>
  <si>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</si>
  <si>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</si>
  <si>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</si>
  <si>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</si>
  <si>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</si>
  <si>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</si>
  <si>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</si>
  <si>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</si>
  <si>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</si>
  <si>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</si>
  <si>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</si>
  <si>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</si>
  <si>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</si>
  <si>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</si>
  <si>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</si>
  <si>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</si>
  <si>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</si>
  <si>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</si>
  <si>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</si>
  <si>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</si>
  <si>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</si>
  <si>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</si>
  <si>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</si>
  <si>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</si>
  <si>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</si>
  <si>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</si>
  <si>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</si>
  <si>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</si>
  <si>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</si>
  <si>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</si>
  <si>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</si>
  <si>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</si>
  <si>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</si>
  <si>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</si>
  <si>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</si>
  <si>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</si>
  <si>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</si>
  <si>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</si>
  <si>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</si>
  <si>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</si>
  <si>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</si>
  <si>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</si>
  <si>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</si>
  <si>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</si>
  <si>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</si>
  <si>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</si>
  <si>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</si>
  <si>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 xml:space="preserve">Rights Share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</si>
  <si>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</si>
  <si>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</si>
  <si>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</si>
  <si>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</si>
  <si>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</si>
  <si>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</si>
  <si>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</si>
  <si>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</si>
  <si>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</si>
  <si>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</si>
  <si>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</si>
  <si>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</si>
  <si>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</si>
  <si>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</si>
  <si>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</si>
  <si>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</si>
  <si>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</si>
  <si>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</si>
  <si>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</si>
  <si>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</si>
  <si>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</si>
  <si>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</si>
  <si>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</si>
  <si>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</si>
  <si>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</si>
  <si>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</si>
  <si>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</si>
  <si>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</si>
  <si>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</si>
  <si>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</si>
  <si>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</si>
  <si>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</si>
  <si>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</si>
  <si>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</si>
  <si>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</si>
  <si>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</si>
  <si>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</si>
  <si>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</si>
  <si>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</si>
  <si>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</si>
  <si>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</si>
  <si>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</si>
  <si>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</si>
  <si>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</si>
  <si>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</si>
  <si>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</si>
  <si>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</si>
  <si>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</si>
  <si>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</si>
  <si>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</si>
  <si>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</si>
  <si>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</si>
  <si>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</si>
  <si>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</si>
  <si>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</si>
  <si>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</si>
  <si>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</si>
  <si>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</si>
  <si>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</si>
  <si>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</si>
  <si>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</si>
  <si>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</si>
  <si>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</si>
  <si>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</si>
  <si>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</si>
  <si>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</si>
  <si>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</si>
  <si>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</si>
  <si>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</si>
  <si>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</si>
  <si>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</si>
  <si>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</si>
  <si>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</si>
  <si>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</si>
  <si>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154.3  </t>
  </si>
  <si>
    <t>170.8  </t>
  </si>
  <si>
    <t>161.3  </t>
  </si>
  <si>
    <t>124.8  </t>
  </si>
  <si>
    <t>173.8  </t>
  </si>
  <si>
    <t>55.51  </t>
  </si>
  <si>
    <t>1.1  </t>
  </si>
  <si>
    <t>0.5  </t>
  </si>
  <si>
    <t>12.9  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</si>
  <si>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</si>
  <si>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</si>
  <si>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</si>
  <si>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</si>
  <si>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</si>
  <si>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</si>
  <si>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</si>
  <si>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</si>
  <si>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</si>
  <si>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</si>
  <si>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</si>
  <si>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</si>
  <si>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</si>
  <si>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</si>
  <si>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</si>
  <si>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</si>
  <si>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</si>
  <si>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</si>
  <si>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</si>
  <si>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</si>
  <si>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</si>
  <si>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</si>
  <si>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</si>
  <si>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 xml:space="preserve">         1.9 Royal Drugs Ltd.</t>
  </si>
  <si>
    <t xml:space="preserve">         2.6 The Timber Corporation of Nepal</t>
  </si>
  <si>
    <t xml:space="preserve">         5.3 Janak Educational Material Center Ltd.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</si>
  <si>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</si>
  <si>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</si>
  <si>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</si>
  <si>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</si>
  <si>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</si>
  <si>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</si>
  <si>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</si>
  <si>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</si>
  <si>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</si>
  <si>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</si>
  <si>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</si>
  <si>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186.3  </t>
  </si>
  <si>
    <t>190.4  </t>
  </si>
  <si>
    <t>186.7  </t>
  </si>
  <si>
    <t>187.2  </t>
  </si>
  <si>
    <t>262.8  </t>
  </si>
  <si>
    <t>6.9  </t>
  </si>
  <si>
    <t>155.4  </t>
  </si>
  <si>
    <t>221.7  </t>
  </si>
  <si>
    <t>215.9  </t>
  </si>
  <si>
    <t>203.9  </t>
  </si>
  <si>
    <t>-2.2  </t>
  </si>
  <si>
    <t>181.8  </t>
  </si>
  <si>
    <t>201.7  </t>
  </si>
  <si>
    <t>138.0  </t>
  </si>
  <si>
    <t>151.3  </t>
  </si>
  <si>
    <t>137.7  </t>
  </si>
  <si>
    <t>83.8  </t>
  </si>
  <si>
    <t>8.9  </t>
  </si>
  <si>
    <t>140.7  </t>
  </si>
  <si>
    <t xml:space="preserve">Consumer Price Index : Kathmandu Valley </t>
  </si>
  <si>
    <t>188.7  </t>
  </si>
  <si>
    <t>191.7  </t>
  </si>
  <si>
    <t>140.8  </t>
  </si>
  <si>
    <t xml:space="preserve">Consumer Price Index : Terai </t>
  </si>
  <si>
    <t>155.8  </t>
  </si>
  <si>
    <t>186.5  </t>
  </si>
  <si>
    <t>135.1  </t>
  </si>
  <si>
    <t xml:space="preserve">Consumer Price Index : Hill </t>
  </si>
  <si>
    <t>195.2  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</si>
  <si>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</si>
  <si>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</si>
  <si>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</si>
  <si>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</si>
  <si>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</si>
  <si>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</si>
  <si>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</si>
  <si>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</si>
  <si>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t>Jul./Aug.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</si>
  <si>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</si>
  <si>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</si>
  <si>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</si>
  <si>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</si>
  <si>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</si>
  <si>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</si>
  <si>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</si>
  <si>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</si>
  <si>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</si>
  <si>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</si>
  <si>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</si>
  <si>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</si>
  <si>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</si>
  <si>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</si>
  <si>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</si>
  <si>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</si>
  <si>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</si>
  <si>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</si>
  <si>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</si>
  <si>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</si>
  <si>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</si>
  <si>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</si>
  <si>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</si>
  <si>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</si>
  <si>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</si>
  <si>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</si>
  <si>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</si>
  <si>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</si>
  <si>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</si>
  <si>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</si>
  <si>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</si>
  <si>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</si>
  <si>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</si>
  <si>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</si>
  <si>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</si>
  <si>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</si>
  <si>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   1.6 Janakpur Cigaratte Factory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</si>
  <si>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</si>
  <si>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</si>
  <si>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</si>
  <si>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</si>
  <si>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</si>
  <si>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</si>
  <si>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</si>
  <si>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</si>
  <si>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</si>
  <si>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</si>
  <si>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</si>
  <si>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</si>
  <si>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</si>
  <si>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</si>
  <si>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</si>
  <si>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</si>
  <si>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</si>
  <si>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</si>
  <si>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</si>
  <si>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</si>
  <si>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</si>
  <si>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</si>
  <si>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</si>
  <si>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</si>
  <si>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</si>
  <si>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</si>
  <si>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</si>
  <si>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</si>
  <si>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</si>
  <si>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</si>
  <si>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</si>
  <si>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</si>
  <si>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</si>
  <si>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</si>
  <si>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</si>
  <si>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</si>
  <si>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</si>
  <si>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</si>
  <si>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</si>
  <si>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</si>
  <si>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</si>
  <si>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</si>
  <si>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</si>
  <si>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</si>
  <si>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</si>
  <si>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</si>
  <si>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</si>
  <si>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</si>
  <si>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</si>
  <si>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</si>
  <si>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</si>
  <si>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</si>
  <si>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</si>
  <si>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</si>
  <si>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</si>
  <si>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</si>
  <si>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</si>
  <si>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</si>
  <si>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</si>
  <si>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</si>
  <si>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</si>
  <si>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</si>
  <si>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</si>
  <si>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</si>
  <si>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</si>
  <si>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</si>
  <si>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</si>
  <si>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</si>
  <si>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</si>
  <si>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</si>
  <si>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</si>
  <si>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</si>
  <si>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</si>
  <si>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</si>
  <si>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</si>
  <si>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</si>
  <si>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</si>
  <si>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</si>
  <si>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</si>
  <si>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</si>
  <si>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</si>
  <si>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</si>
  <si>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</si>
  <si>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</si>
  <si>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</si>
  <si>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</si>
  <si>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</si>
  <si>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</si>
  <si>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</si>
  <si>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</si>
  <si>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</si>
  <si>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</si>
  <si>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</si>
  <si>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</si>
  <si>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</si>
  <si>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</si>
  <si>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</si>
  <si>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</si>
  <si>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</si>
  <si>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 xml:space="preserve">   Financial (Principal Refund)</t>
  </si>
  <si>
    <t>2068-4-13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</si>
  <si>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</si>
  <si>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</si>
  <si>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</si>
  <si>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</si>
  <si>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</si>
  <si>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</si>
  <si>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</si>
  <si>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</si>
  <si>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</si>
  <si>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</si>
  <si>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</si>
  <si>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</si>
  <si>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</si>
  <si>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</si>
  <si>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</si>
  <si>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</si>
  <si>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</si>
  <si>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</si>
  <si>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</si>
  <si>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</si>
  <si>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</si>
  <si>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</si>
  <si>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</si>
  <si>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</si>
  <si>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</si>
  <si>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</si>
  <si>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</si>
  <si>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</si>
  <si>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</si>
  <si>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</si>
  <si>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</si>
  <si>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</si>
  <si>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</si>
  <si>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</si>
  <si>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</si>
  <si>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</si>
  <si>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</si>
  <si>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</si>
  <si>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</si>
  <si>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</si>
  <si>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</si>
  <si>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</si>
  <si>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</si>
  <si>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</si>
  <si>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</si>
  <si>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</si>
  <si>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</si>
  <si>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</si>
  <si>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</si>
  <si>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</si>
  <si>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</si>
  <si>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</si>
  <si>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</si>
  <si>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</si>
  <si>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</si>
  <si>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</si>
  <si>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</si>
  <si>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</si>
  <si>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</si>
  <si>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</si>
  <si>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</si>
  <si>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</si>
  <si>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</si>
  <si>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</si>
  <si>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</si>
  <si>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</si>
  <si>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</si>
  <si>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</si>
  <si>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</si>
  <si>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</si>
  <si>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</si>
  <si>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</si>
  <si>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</si>
  <si>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</si>
  <si>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</si>
  <si>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</si>
  <si>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</si>
  <si>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</si>
  <si>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</si>
  <si>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</si>
  <si>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</si>
  <si>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</si>
  <si>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</si>
  <si>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</si>
  <si>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</si>
  <si>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</si>
  <si>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</si>
  <si>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</si>
  <si>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</si>
  <si>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</si>
  <si>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</si>
  <si>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</si>
  <si>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</si>
  <si>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</si>
  <si>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</si>
  <si>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</si>
  <si>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</si>
  <si>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2.1  </t>
  </si>
  <si>
    <t>160.3  </t>
  </si>
  <si>
    <t>52.74  </t>
  </si>
  <si>
    <t>0.7  </t>
  </si>
  <si>
    <t>121.7  </t>
  </si>
  <si>
    <t>Other Items, net</t>
  </si>
  <si>
    <t>1. Total Deposits</t>
  </si>
  <si>
    <t xml:space="preserve">   1.1. Demand Deposits</t>
  </si>
  <si>
    <t>Jul  (p)</t>
  </si>
  <si>
    <t>e=estimates</t>
  </si>
  <si>
    <t xml:space="preserve">   d. Other Deposits</t>
  </si>
  <si>
    <t>percent</t>
  </si>
  <si>
    <t>*    Also includes 'other deposits'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</si>
  <si>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</si>
  <si>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</si>
  <si>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</si>
  <si>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</si>
  <si>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</si>
  <si>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</si>
  <si>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</si>
  <si>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</si>
  <si>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</si>
  <si>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</si>
  <si>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</si>
  <si>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</si>
  <si>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</si>
  <si>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</si>
  <si>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</si>
  <si>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</si>
  <si>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</si>
  <si>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</si>
  <si>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</si>
  <si>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</si>
  <si>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</si>
  <si>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</si>
  <si>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</si>
  <si>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</si>
  <si>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</si>
  <si>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</si>
  <si>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</si>
  <si>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</si>
  <si>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</si>
  <si>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</si>
  <si>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</si>
  <si>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</si>
  <si>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</si>
  <si>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</si>
  <si>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</si>
  <si>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</si>
  <si>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</si>
  <si>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</si>
  <si>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</si>
  <si>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</si>
  <si>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</si>
  <si>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</si>
  <si>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9. Other Assets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</si>
  <si>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</si>
  <si>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</si>
  <si>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</si>
  <si>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</si>
  <si>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</si>
  <si>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</si>
  <si>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</si>
  <si>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</si>
  <si>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</si>
  <si>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</si>
  <si>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</si>
  <si>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</si>
  <si>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</si>
  <si>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</si>
  <si>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t>R=Revised, P= Povisional</t>
  </si>
  <si>
    <t>Other Stationery Goods</t>
  </si>
  <si>
    <t xml:space="preserve">2010/11 </t>
  </si>
  <si>
    <t>P= Povisional</t>
  </si>
  <si>
    <t>Unique Finance Ltd.</t>
  </si>
  <si>
    <t>Patan Finance Ltd.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</si>
  <si>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</si>
  <si>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</si>
  <si>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</si>
  <si>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</si>
  <si>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</si>
  <si>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</si>
  <si>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</si>
  <si>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</si>
  <si>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</si>
  <si>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</si>
  <si>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</si>
  <si>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</si>
  <si>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</si>
  <si>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</si>
  <si>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</si>
  <si>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</si>
  <si>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</si>
  <si>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r>
      <t>2011/12</t>
    </r>
    <r>
      <rPr>
        <b/>
        <i/>
        <vertAlign val="superscript"/>
        <sz val="10"/>
        <rFont val="Times New Roman"/>
        <family val="1"/>
      </rPr>
      <t>p</t>
    </r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</si>
  <si>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</si>
  <si>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</si>
  <si>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</si>
  <si>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</si>
  <si>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</si>
  <si>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</si>
  <si>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</si>
  <si>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</si>
  <si>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</si>
  <si>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</si>
  <si>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</si>
  <si>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</si>
  <si>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</si>
  <si>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</si>
  <si>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</si>
  <si>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</si>
  <si>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</si>
  <si>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</si>
  <si>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</si>
  <si>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</si>
  <si>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</si>
  <si>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</si>
  <si>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</si>
  <si>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p= provisional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</si>
  <si>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</si>
  <si>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</si>
  <si>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</si>
  <si>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</si>
  <si>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</si>
  <si>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</si>
  <si>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</si>
  <si>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</si>
  <si>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</si>
  <si>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</si>
  <si>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</si>
  <si>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Loan to Government Enterprises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</si>
  <si>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</si>
  <si>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</si>
  <si>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</si>
  <si>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</si>
  <si>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</si>
  <si>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</si>
  <si>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</si>
  <si>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</si>
  <si>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</si>
  <si>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</si>
  <si>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</si>
  <si>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</si>
  <si>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</si>
  <si>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</si>
  <si>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</si>
  <si>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</si>
  <si>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</si>
  <si>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</si>
  <si>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</si>
  <si>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</si>
  <si>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</si>
  <si>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</si>
  <si>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</si>
  <si>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</si>
  <si>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</si>
  <si>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</si>
  <si>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</si>
  <si>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</si>
  <si>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</si>
  <si>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</si>
  <si>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</si>
  <si>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</si>
  <si>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</si>
  <si>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</si>
  <si>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</si>
  <si>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</si>
  <si>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</si>
  <si>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</si>
  <si>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</si>
  <si>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</si>
  <si>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</si>
  <si>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</si>
  <si>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</si>
  <si>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</si>
  <si>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</si>
  <si>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</si>
  <si>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</si>
  <si>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</si>
  <si>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</si>
  <si>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</si>
  <si>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</si>
  <si>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</si>
  <si>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</si>
  <si>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</si>
  <si>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</si>
  <si>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</si>
  <si>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</si>
  <si>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</si>
  <si>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</si>
  <si>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</si>
  <si>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</si>
  <si>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</si>
  <si>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</si>
  <si>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</si>
  <si>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</si>
  <si>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</si>
  <si>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</si>
  <si>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</si>
  <si>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</si>
  <si>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</si>
  <si>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</si>
  <si>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</si>
  <si>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</si>
  <si>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</si>
  <si>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</si>
  <si>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</si>
  <si>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</si>
  <si>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</si>
  <si>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</si>
  <si>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</si>
  <si>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</si>
  <si>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</si>
  <si>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</si>
  <si>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</si>
  <si>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</si>
  <si>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</si>
  <si>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</si>
  <si>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</si>
  <si>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</si>
  <si>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</si>
  <si>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</si>
  <si>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</si>
  <si>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</si>
  <si>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</si>
  <si>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</si>
  <si>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</si>
  <si>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</si>
  <si>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</si>
  <si>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</si>
  <si>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</si>
  <si>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49.67  </t>
  </si>
  <si>
    <t>128.7  </t>
  </si>
  <si>
    <t>0.3  </t>
  </si>
  <si>
    <t>1.6  </t>
  </si>
  <si>
    <t>192.5  </t>
  </si>
  <si>
    <t>163.7  </t>
  </si>
  <si>
    <t>175.6  </t>
  </si>
  <si>
    <t>155.0  </t>
  </si>
  <si>
    <t>50.33  </t>
  </si>
  <si>
    <t>124.2  </t>
  </si>
  <si>
    <t>148.6  </t>
  </si>
  <si>
    <t>1.0  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</si>
  <si>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</si>
  <si>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</si>
  <si>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</si>
  <si>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</si>
  <si>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</si>
  <si>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</si>
  <si>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</si>
  <si>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</si>
  <si>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</si>
  <si>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</si>
  <si>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</si>
  <si>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</si>
  <si>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</si>
  <si>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</si>
  <si>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</si>
  <si>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</si>
  <si>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</si>
  <si>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</si>
  <si>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</si>
  <si>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</si>
  <si>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</si>
  <si>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</si>
  <si>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</si>
  <si>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</si>
  <si>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</si>
  <si>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</si>
  <si>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</si>
  <si>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</si>
  <si>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</si>
  <si>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</si>
  <si>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</si>
  <si>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</si>
  <si>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</si>
  <si>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</si>
  <si>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</si>
  <si>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</si>
  <si>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</si>
  <si>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</si>
  <si>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</si>
  <si>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</si>
  <si>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</si>
  <si>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</si>
  <si>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</si>
  <si>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</si>
  <si>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</si>
  <si>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</si>
  <si>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</si>
  <si>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</si>
  <si>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</si>
  <si>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</si>
  <si>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</si>
  <si>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</si>
  <si>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</si>
  <si>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</si>
  <si>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</si>
  <si>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</si>
  <si>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</si>
  <si>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</si>
  <si>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</si>
  <si>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</si>
  <si>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</si>
  <si>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</si>
  <si>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</si>
  <si>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</si>
  <si>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</si>
  <si>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</si>
  <si>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</si>
  <si>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</si>
  <si>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</si>
  <si>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</si>
  <si>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</si>
  <si>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</si>
  <si>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</si>
  <si>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</si>
  <si>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</si>
  <si>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</si>
  <si>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</si>
  <si>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</si>
  <si>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</si>
  <si>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</si>
  <si>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</si>
  <si>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</si>
  <si>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</si>
  <si>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</si>
  <si>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</si>
  <si>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</si>
  <si>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</si>
  <si>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</si>
  <si>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</si>
  <si>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</si>
  <si>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</si>
  <si>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</si>
  <si>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</si>
  <si>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</si>
  <si>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</si>
  <si>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</si>
  <si>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</si>
  <si>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</si>
  <si>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</si>
  <si>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</si>
  <si>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</si>
  <si>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</si>
  <si>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</si>
  <si>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>Jul/Aug</t>
  </si>
  <si>
    <t xml:space="preserve">Overall Index </t>
  </si>
  <si>
    <t>100.00  </t>
  </si>
  <si>
    <t>135.9  </t>
  </si>
  <si>
    <t>9.5  </t>
  </si>
  <si>
    <t>1. Food and Beverage</t>
  </si>
  <si>
    <t>46.82  </t>
  </si>
  <si>
    <t>      Cereals Grains &amp; their products</t>
  </si>
  <si>
    <t>14.81  </t>
  </si>
  <si>
    <t>138.1  </t>
  </si>
  <si>
    <t>142.4  </t>
  </si>
  <si>
    <t>      Legume Varieties</t>
  </si>
  <si>
    <t>2.01  </t>
  </si>
  <si>
    <t>      Vegetables</t>
  </si>
  <si>
    <t>5.65  </t>
  </si>
  <si>
    <t>2.2  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</si>
  <si>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</si>
  <si>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</si>
  <si>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</si>
  <si>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</si>
  <si>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</si>
  <si>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</si>
  <si>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</si>
  <si>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</si>
  <si>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</si>
  <si>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</si>
  <si>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</si>
  <si>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165.9  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</si>
  <si>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</si>
  <si>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</si>
  <si>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</si>
  <si>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</si>
  <si>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</si>
  <si>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</si>
  <si>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</si>
  <si>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6.1  </t>
  </si>
  <si>
    <t>      Hard Drinks</t>
  </si>
  <si>
    <t>1.72  </t>
  </si>
  <si>
    <t>125.6  </t>
  </si>
  <si>
    <t>145.9  </t>
  </si>
  <si>
    <t>1.8  </t>
  </si>
  <si>
    <t>16.2  </t>
  </si>
  <si>
    <t>6.7  </t>
  </si>
  <si>
    <t>      Tobacco Products</t>
  </si>
  <si>
    <t>0.85  </t>
  </si>
  <si>
    <t>148.3  </t>
  </si>
  <si>
    <t>163.2  </t>
  </si>
  <si>
    <t>10.0  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</si>
  <si>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</si>
  <si>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</si>
  <si>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</si>
  <si>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</si>
  <si>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</si>
  <si>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</si>
  <si>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129.0  </t>
  </si>
  <si>
    <t>133.9  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</si>
  <si>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</si>
  <si>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</si>
  <si>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</si>
  <si>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</si>
  <si>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</si>
  <si>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</si>
  <si>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</si>
  <si>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</si>
  <si>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4.2  </t>
  </si>
  <si>
    <t>      Health</t>
  </si>
  <si>
    <t>3.25  </t>
  </si>
  <si>
    <t>116.5  </t>
  </si>
  <si>
    <t>127.4  </t>
  </si>
  <si>
    <t>      Transport</t>
  </si>
  <si>
    <t>6.01  </t>
  </si>
  <si>
    <t>134.5  </t>
  </si>
  <si>
    <t>121.9  </t>
  </si>
  <si>
    <t>      Communication</t>
  </si>
  <si>
    <t>3.64  </t>
  </si>
  <si>
    <t>100.1  </t>
  </si>
  <si>
    <t>93.9  </t>
  </si>
  <si>
    <t>      Recreation and Culture</t>
  </si>
  <si>
    <t>5.39  </t>
  </si>
  <si>
    <t>      Education</t>
  </si>
  <si>
    <t>8.46  </t>
  </si>
  <si>
    <t>121.3  </t>
  </si>
  <si>
    <t>10.6  </t>
  </si>
  <si>
    <t>5.8  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</si>
  <si>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</si>
  <si>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</si>
  <si>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</si>
  <si>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</si>
  <si>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</si>
  <si>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</si>
  <si>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</si>
  <si>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</si>
  <si>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</si>
  <si>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</si>
  <si>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</si>
  <si>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</si>
  <si>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</si>
  <si>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150.2  </t>
  </si>
  <si>
    <t>163.6  </t>
  </si>
  <si>
    <t>158.8  </t>
  </si>
  <si>
    <t>179.5  </t>
  </si>
  <si>
    <t>196.8  </t>
  </si>
  <si>
    <t>13.1  </t>
  </si>
  <si>
    <t>1.7  </t>
  </si>
  <si>
    <t>9.6  </t>
  </si>
  <si>
    <t>149.8  </t>
  </si>
  <si>
    <t>175.3  </t>
  </si>
  <si>
    <t>178.4  </t>
  </si>
  <si>
    <t>17.1  </t>
  </si>
  <si>
    <t>194.5  </t>
  </si>
  <si>
    <t>189.1  </t>
  </si>
  <si>
    <t>-4.6  </t>
  </si>
  <si>
    <t>-2.8  </t>
  </si>
  <si>
    <t>200.0  </t>
  </si>
  <si>
    <t>219.4  </t>
  </si>
  <si>
    <t>312.7  </t>
  </si>
  <si>
    <t>11.6  </t>
  </si>
  <si>
    <t>42.5  </t>
  </si>
  <si>
    <t>185.3  </t>
  </si>
  <si>
    <t>193.4  </t>
  </si>
  <si>
    <t>11.9  </t>
  </si>
  <si>
    <t>1.9  </t>
  </si>
  <si>
    <t>4.4  </t>
  </si>
  <si>
    <t>143.9  </t>
  </si>
  <si>
    <t>165.3  </t>
  </si>
  <si>
    <t>14.9  </t>
  </si>
  <si>
    <t>143.6  </t>
  </si>
  <si>
    <t>157.7  </t>
  </si>
  <si>
    <t>161.7  </t>
  </si>
  <si>
    <t>167.7  </t>
  </si>
  <si>
    <t>218.3  </t>
  </si>
  <si>
    <t>3.7  </t>
  </si>
  <si>
    <t>1.2  </t>
  </si>
  <si>
    <t>30.2  </t>
  </si>
  <si>
    <t>-4.7  </t>
  </si>
  <si>
    <t>161.2  </t>
  </si>
  <si>
    <t>207.4  </t>
  </si>
  <si>
    <t>224.2  </t>
  </si>
  <si>
    <t>28.6  </t>
  </si>
  <si>
    <t>8.1  </t>
  </si>
  <si>
    <t>156.5  </t>
  </si>
  <si>
    <t>220.9  </t>
  </si>
  <si>
    <t>201.0  </t>
  </si>
  <si>
    <t>41.1  </t>
  </si>
  <si>
    <t>-2.1  </t>
  </si>
  <si>
    <t>-9.0  </t>
  </si>
  <si>
    <t>-0.5  </t>
  </si>
  <si>
    <t>167.3  </t>
  </si>
  <si>
    <t>-1.0  </t>
  </si>
  <si>
    <t>183.5  </t>
  </si>
  <si>
    <t>205.4  </t>
  </si>
  <si>
    <t>14.8  </t>
  </si>
  <si>
    <t>122.2  </t>
  </si>
  <si>
    <t>128.9  </t>
  </si>
  <si>
    <t>139.4  </t>
  </si>
  <si>
    <t>5.5  </t>
  </si>
  <si>
    <t>156.7  </t>
  </si>
  <si>
    <t>1.5  </t>
  </si>
  <si>
    <t>15.4  </t>
  </si>
  <si>
    <t>3.6  </t>
  </si>
  <si>
    <t>119.4  </t>
  </si>
  <si>
    <t>131.8  </t>
  </si>
  <si>
    <t>138.7  </t>
  </si>
  <si>
    <t>5.2  </t>
  </si>
  <si>
    <t>138.6  </t>
  </si>
  <si>
    <t>156.4  </t>
  </si>
  <si>
    <t>5.0  </t>
  </si>
  <si>
    <t>0.9  </t>
  </si>
  <si>
    <t>121.0  </t>
  </si>
  <si>
    <t>125.5  </t>
  </si>
  <si>
    <t>3.9  </t>
  </si>
  <si>
    <t>-5.0  </t>
  </si>
  <si>
    <t>149.4  </t>
  </si>
  <si>
    <t>90.5  </t>
  </si>
  <si>
    <t>82.6  </t>
  </si>
  <si>
    <t>-9.6  </t>
  </si>
  <si>
    <t>-3.6  </t>
  </si>
  <si>
    <t>-8.8  </t>
  </si>
  <si>
    <t>-1.5  </t>
  </si>
  <si>
    <t>121.8  </t>
  </si>
  <si>
    <t>117.3  </t>
  </si>
  <si>
    <t>-3.7  </t>
  </si>
  <si>
    <t>7.0  </t>
  </si>
  <si>
    <t>141.5  </t>
  </si>
  <si>
    <t>141.4  </t>
  </si>
  <si>
    <t>158.4  </t>
  </si>
  <si>
    <t>170.3  </t>
  </si>
  <si>
    <t>7.5  </t>
  </si>
  <si>
    <t>2.6  </t>
  </si>
  <si>
    <t>205.8  </t>
  </si>
  <si>
    <t>15.6  </t>
  </si>
  <si>
    <t>10.3  </t>
  </si>
  <si>
    <t>135.3  </t>
  </si>
  <si>
    <t>136.6  </t>
  </si>
  <si>
    <t>144.4  </t>
  </si>
  <si>
    <t>157.8  </t>
  </si>
  <si>
    <t>9.3  </t>
  </si>
  <si>
    <t>176.2  </t>
  </si>
  <si>
    <t>190.0  </t>
  </si>
  <si>
    <t>121.1  </t>
  </si>
  <si>
    <t>123.7  </t>
  </si>
  <si>
    <t>136.3  </t>
  </si>
  <si>
    <t>136.4  </t>
  </si>
  <si>
    <t>150.4  </t>
  </si>
  <si>
    <t>154.9  </t>
  </si>
  <si>
    <t>176.9  </t>
  </si>
  <si>
    <t>197.5  </t>
  </si>
  <si>
    <t>14.3  </t>
  </si>
  <si>
    <t>-1.1  </t>
  </si>
  <si>
    <t>130.2  </t>
  </si>
  <si>
    <t>Sep/Oct</t>
  </si>
  <si>
    <t>Mid October 2011</t>
  </si>
  <si>
    <t>Sept./Oct.</t>
  </si>
  <si>
    <t>Sep./Oct.</t>
  </si>
  <si>
    <t>Mid-October  2011</t>
  </si>
  <si>
    <t>Mid-October 2011</t>
  </si>
  <si>
    <t>Three Months</t>
  </si>
  <si>
    <t xml:space="preserve"> +     Based on data reported by 8 offices of NRB, 62 out of total 65 branches of Rastriya Banijya Bank Limited, 33 out of  total 43 branches of Nepal Bank Limited, 5 branches of Everest Bank Limited and 1-1 branch each from Nepal Bangladesh Bank Limited and Global Bank Limited conducting government transactions.</t>
  </si>
  <si>
    <t>Mid-Oct</t>
  </si>
  <si>
    <t>Oct-Jul</t>
  </si>
  <si>
    <t>During Three months</t>
  </si>
  <si>
    <t>Mid-Jul To Mid-Oct</t>
  </si>
  <si>
    <t>October-October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</si>
  <si>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</si>
  <si>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</si>
  <si>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</si>
  <si>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</si>
  <si>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</si>
  <si>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</si>
  <si>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</si>
  <si>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</si>
  <si>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</si>
  <si>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</si>
  <si>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</si>
  <si>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</si>
  <si>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</si>
  <si>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</si>
  <si>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</si>
  <si>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</si>
  <si>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</si>
  <si>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</si>
  <si>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</si>
  <si>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</si>
  <si>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</si>
  <si>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</si>
  <si>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</si>
  <si>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</si>
  <si>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</si>
  <si>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</si>
  <si>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</si>
  <si>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</si>
  <si>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</si>
  <si>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</si>
  <si>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</si>
  <si>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</si>
  <si>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</si>
  <si>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</si>
  <si>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</si>
  <si>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</si>
  <si>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</si>
  <si>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</si>
  <si>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</si>
  <si>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</si>
  <si>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</si>
  <si>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</si>
  <si>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</si>
  <si>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</si>
  <si>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</si>
  <si>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</si>
  <si>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</si>
  <si>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</si>
  <si>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</si>
  <si>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</si>
  <si>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</si>
  <si>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</si>
  <si>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</si>
  <si>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</si>
  <si>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</si>
  <si>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</si>
  <si>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</si>
  <si>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</si>
  <si>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</si>
  <si>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</si>
  <si>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</si>
  <si>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</si>
  <si>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</si>
  <si>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</si>
  <si>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</si>
  <si>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</si>
  <si>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</si>
  <si>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</si>
  <si>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</si>
  <si>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</si>
  <si>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</si>
  <si>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</si>
  <si>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</si>
  <si>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</si>
  <si>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</si>
  <si>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</si>
  <si>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</si>
  <si>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</si>
  <si>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</si>
  <si>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</si>
  <si>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</si>
  <si>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</si>
  <si>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</si>
  <si>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</si>
  <si>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</si>
  <si>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</si>
  <si>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</si>
  <si>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</si>
  <si>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</si>
  <si>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</si>
  <si>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</si>
  <si>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</si>
  <si>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</si>
  <si>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</si>
  <si>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</si>
  <si>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</si>
  <si>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</si>
  <si>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</si>
  <si>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</si>
  <si>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</si>
  <si>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</si>
  <si>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</si>
  <si>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</si>
  <si>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</si>
  <si>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</si>
  <si>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</si>
  <si>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</si>
  <si>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</si>
  <si>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</si>
  <si>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</si>
  <si>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</si>
  <si>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</si>
  <si>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</si>
  <si>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</si>
  <si>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</si>
  <si>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</si>
  <si>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</si>
  <si>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</si>
  <si>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</si>
  <si>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</si>
  <si>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</si>
  <si>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</si>
  <si>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</si>
  <si>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</si>
  <si>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</si>
  <si>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</si>
  <si>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</si>
  <si>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</si>
  <si>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</si>
  <si>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</si>
  <si>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</si>
  <si>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</si>
  <si>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</si>
  <si>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</si>
  <si>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</si>
  <si>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</si>
  <si>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</si>
  <si>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</si>
  <si>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</si>
  <si>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</si>
  <si>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</si>
  <si>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</si>
  <si>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</si>
  <si>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</si>
  <si>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</si>
  <si>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</si>
  <si>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</si>
  <si>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</si>
  <si>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</si>
  <si>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</si>
  <si>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</si>
  <si>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</si>
  <si>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</si>
  <si>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</si>
  <si>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</si>
  <si>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</si>
  <si>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</si>
  <si>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</si>
  <si>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</si>
  <si>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</si>
  <si>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</si>
  <si>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</si>
  <si>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</si>
  <si>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</si>
  <si>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</si>
  <si>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</si>
  <si>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</si>
  <si>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</si>
  <si>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</si>
  <si>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</si>
  <si>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</si>
  <si>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</si>
  <si>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</si>
  <si>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</si>
  <si>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</si>
  <si>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</si>
  <si>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</si>
  <si>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</si>
  <si>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</si>
  <si>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</si>
  <si>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</si>
  <si>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</si>
  <si>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</si>
  <si>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</si>
  <si>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</si>
  <si>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</si>
  <si>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</si>
  <si>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Actual Expenditure 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</si>
  <si>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</si>
  <si>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</si>
  <si>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</si>
  <si>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</si>
  <si>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</si>
  <si>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</si>
  <si>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</si>
  <si>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</si>
  <si>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</si>
  <si>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</si>
  <si>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</si>
  <si>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</si>
  <si>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</si>
  <si>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</si>
  <si>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</si>
  <si>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</si>
  <si>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</si>
  <si>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</si>
  <si>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</si>
  <si>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</si>
  <si>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</si>
  <si>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</si>
  <si>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</si>
  <si>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</si>
  <si>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</si>
  <si>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</si>
  <si>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</si>
  <si>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</si>
  <si>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</si>
  <si>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</si>
  <si>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</si>
  <si>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</si>
  <si>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</si>
  <si>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</si>
  <si>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</si>
  <si>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</si>
  <si>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</si>
  <si>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1/ Adjusting the exchange valuation loss of Rs. 2589.1 million</t>
  </si>
  <si>
    <t xml:space="preserve"> 2/ Adjusting the exchange valuation gain of Rs. 13866.5 million</t>
  </si>
  <si>
    <t xml:space="preserve">Changes in the Three months of </t>
  </si>
  <si>
    <t xml:space="preserve"> 1/ Adjusting the exchange valuation gain of  Rs. 45.5 million</t>
  </si>
  <si>
    <t xml:space="preserve"> 2/ Adjusting the exchange valuation gain of Rs. 52.2 million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</si>
  <si>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</si>
  <si>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</si>
  <si>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</si>
  <si>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</si>
  <si>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Mid-October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</si>
  <si>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</si>
  <si>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</si>
  <si>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</si>
  <si>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</si>
  <si>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</si>
  <si>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</si>
  <si>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Premier Finance Ltd.</t>
  </si>
  <si>
    <t>NIDC Capital Market Ltd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</si>
  <si>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</si>
  <si>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</si>
  <si>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</si>
  <si>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</si>
  <si>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</si>
  <si>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</si>
  <si>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Mid October</t>
  </si>
  <si>
    <t>Three  Months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</si>
  <si>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</si>
  <si>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</si>
  <si>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</si>
  <si>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</si>
  <si>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</si>
  <si>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</si>
  <si>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</si>
  <si>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</si>
  <si>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</si>
  <si>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</si>
  <si>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</si>
  <si>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</si>
  <si>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</si>
  <si>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</si>
  <si>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</si>
  <si>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</si>
  <si>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</si>
  <si>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</si>
  <si>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</si>
  <si>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</si>
  <si>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</si>
  <si>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</si>
  <si>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</si>
  <si>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</si>
  <si>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</si>
  <si>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</si>
  <si>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</si>
  <si>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</si>
  <si>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</si>
  <si>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</si>
  <si>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</si>
  <si>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</si>
  <si>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 xml:space="preserve">       Others</t>
  </si>
  <si>
    <t>149.2  </t>
  </si>
  <si>
    <t>161.9  </t>
  </si>
  <si>
    <t>8.5  </t>
  </si>
  <si>
    <t>176.5  </t>
  </si>
  <si>
    <t>194.3  </t>
  </si>
  <si>
    <t>174.5  </t>
  </si>
  <si>
    <t>0.6  </t>
  </si>
  <si>
    <t>196.9  </t>
  </si>
  <si>
    <t>196.5  </t>
  </si>
  <si>
    <t>293.0  </t>
  </si>
  <si>
    <t>164.1  </t>
  </si>
  <si>
    <t>181.9  </t>
  </si>
  <si>
    <t>193.1  </t>
  </si>
  <si>
    <t>186.2  </t>
  </si>
  <si>
    <t>142.9  </t>
  </si>
  <si>
    <t>157.5  </t>
  </si>
  <si>
    <t>-0.7  </t>
  </si>
  <si>
    <t>10.2  </t>
  </si>
  <si>
    <t>165.6  </t>
  </si>
  <si>
    <t>229.2  </t>
  </si>
  <si>
    <t>159.9  </t>
  </si>
  <si>
    <t>208.7  </t>
  </si>
  <si>
    <t>220.7  </t>
  </si>
  <si>
    <t>225.6  </t>
  </si>
  <si>
    <t>202.0  </t>
  </si>
  <si>
    <t>169.0  </t>
  </si>
  <si>
    <t>170.7  </t>
  </si>
  <si>
    <t>181.4  </t>
  </si>
  <si>
    <t>203.3  </t>
  </si>
  <si>
    <t>12.1  </t>
  </si>
  <si>
    <t>138.3  </t>
  </si>
  <si>
    <t>-1.2  </t>
  </si>
  <si>
    <t>10.4  </t>
  </si>
  <si>
    <t>131.4  </t>
  </si>
  <si>
    <t>0.4  </t>
  </si>
  <si>
    <t>137.4  </t>
  </si>
  <si>
    <t>131.9  </t>
  </si>
  <si>
    <t>8.2  </t>
  </si>
  <si>
    <t>116.9  </t>
  </si>
  <si>
    <t>124.7  </t>
  </si>
  <si>
    <t>141.3  </t>
  </si>
  <si>
    <t>-0.3  </t>
  </si>
  <si>
    <t>155.5  </t>
  </si>
  <si>
    <t>159.3  </t>
  </si>
  <si>
    <t>184.4  </t>
  </si>
  <si>
    <t>197.1  </t>
  </si>
  <si>
    <t>140.9  </t>
  </si>
  <si>
    <t>144.8  </t>
  </si>
  <si>
    <t>157.0  </t>
  </si>
  <si>
    <t>172.2  </t>
  </si>
  <si>
    <t>189.2  </t>
  </si>
  <si>
    <t>126.5  </t>
  </si>
  <si>
    <t>135.4  </t>
  </si>
  <si>
    <t>149.0  </t>
  </si>
  <si>
    <t>165.4  </t>
  </si>
  <si>
    <t>9.7  </t>
  </si>
  <si>
    <t>174.3  </t>
  </si>
  <si>
    <t>199.7  </t>
  </si>
  <si>
    <t>13.3  </t>
  </si>
  <si>
    <t>2.3  </t>
  </si>
  <si>
    <t>129.6  </t>
  </si>
  <si>
    <t>7.9  </t>
  </si>
  <si>
    <t>Aug/Sep</t>
  </si>
  <si>
    <t>Aug./Sep.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</si>
  <si>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</si>
  <si>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</si>
  <si>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</si>
  <si>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</si>
  <si>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</si>
  <si>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</si>
  <si>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</si>
  <si>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</si>
  <si>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</si>
  <si>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</si>
  <si>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</si>
  <si>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</si>
  <si>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</si>
  <si>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</si>
  <si>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</si>
  <si>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</si>
  <si>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</si>
  <si>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</si>
  <si>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</si>
  <si>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</si>
  <si>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</si>
  <si>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</si>
  <si>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</si>
  <si>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</si>
  <si>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</si>
  <si>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</si>
  <si>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</si>
  <si>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</si>
  <si>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</si>
  <si>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</si>
  <si>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</si>
  <si>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</si>
  <si>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</si>
  <si>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</si>
  <si>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</si>
  <si>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</si>
  <si>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</si>
  <si>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</si>
  <si>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</si>
  <si>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</si>
  <si>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</si>
  <si>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</si>
  <si>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</si>
  <si>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</si>
  <si>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</si>
  <si>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</si>
  <si>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</si>
  <si>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</si>
  <si>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</si>
  <si>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</si>
  <si>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</si>
  <si>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</si>
  <si>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</si>
  <si>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</si>
  <si>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</si>
  <si>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</si>
  <si>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</si>
  <si>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</si>
  <si>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</si>
  <si>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</si>
  <si>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</si>
  <si>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</si>
  <si>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</si>
  <si>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 xml:space="preserve"> e = estimates.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</si>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</sst>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7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5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1" applyFont="1">
      <alignment/>
      <protection/>
    </xf>
    <xf numFmtId="165" fontId="2" fillId="0" borderId="0" xfId="57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20" xfId="42" applyNumberFormat="1" applyFont="1" applyBorder="1" applyAlignment="1">
      <alignment/>
    </xf>
    <xf numFmtId="43" fontId="2" fillId="0" borderId="20" xfId="42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2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2" fillId="0" borderId="0" xfId="62" applyFont="1">
      <alignment/>
      <protection/>
    </xf>
    <xf numFmtId="164" fontId="1" fillId="0" borderId="24" xfId="62" applyNumberFormat="1" applyFont="1" applyBorder="1">
      <alignment/>
      <protection/>
    </xf>
    <xf numFmtId="164" fontId="1" fillId="0" borderId="18" xfId="62" applyNumberFormat="1" applyFont="1" applyBorder="1">
      <alignment/>
      <protection/>
    </xf>
    <xf numFmtId="164" fontId="1" fillId="0" borderId="25" xfId="62" applyNumberFormat="1" applyFont="1" applyBorder="1">
      <alignment/>
      <protection/>
    </xf>
    <xf numFmtId="164" fontId="2" fillId="0" borderId="24" xfId="62" applyNumberFormat="1" applyFont="1" applyBorder="1">
      <alignment/>
      <protection/>
    </xf>
    <xf numFmtId="164" fontId="2" fillId="0" borderId="18" xfId="62" applyNumberFormat="1" applyFont="1" applyBorder="1">
      <alignment/>
      <protection/>
    </xf>
    <xf numFmtId="164" fontId="2" fillId="0" borderId="25" xfId="62" applyNumberFormat="1" applyFont="1" applyBorder="1">
      <alignment/>
      <protection/>
    </xf>
    <xf numFmtId="164" fontId="2" fillId="0" borderId="26" xfId="62" applyNumberFormat="1" applyFont="1" applyBorder="1">
      <alignment/>
      <protection/>
    </xf>
    <xf numFmtId="164" fontId="2" fillId="0" borderId="20" xfId="62" applyNumberFormat="1" applyFont="1" applyBorder="1">
      <alignment/>
      <protection/>
    </xf>
    <xf numFmtId="164" fontId="2" fillId="0" borderId="27" xfId="62" applyNumberFormat="1" applyFont="1" applyBorder="1">
      <alignment/>
      <protection/>
    </xf>
    <xf numFmtId="0" fontId="2" fillId="0" borderId="0" xfId="62" applyFont="1" applyAlignment="1">
      <alignment horizontal="right"/>
      <protection/>
    </xf>
    <xf numFmtId="164" fontId="2" fillId="0" borderId="19" xfId="62" applyNumberFormat="1" applyFont="1" applyBorder="1">
      <alignment/>
      <protection/>
    </xf>
    <xf numFmtId="164" fontId="2" fillId="0" borderId="13" xfId="62" applyNumberFormat="1" applyFont="1" applyBorder="1">
      <alignment/>
      <protection/>
    </xf>
    <xf numFmtId="164" fontId="2" fillId="0" borderId="1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24" xfId="62" applyFont="1" applyBorder="1">
      <alignment/>
      <protection/>
    </xf>
    <xf numFmtId="164" fontId="2" fillId="0" borderId="20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33" borderId="18" xfId="0" applyFont="1" applyFill="1" applyBorder="1" applyAlignment="1" quotePrefix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167" fontId="1" fillId="33" borderId="17" xfId="0" applyNumberFormat="1" applyFont="1" applyFill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18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57" applyFont="1" applyFill="1">
      <alignment/>
      <protection/>
    </xf>
    <xf numFmtId="0" fontId="13" fillId="0" borderId="0" xfId="0" applyFont="1" applyAlignment="1">
      <alignment horizontal="right"/>
    </xf>
    <xf numFmtId="164" fontId="7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4" fontId="1" fillId="33" borderId="15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" fillId="33" borderId="28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 horizontal="right"/>
    </xf>
    <xf numFmtId="43" fontId="2" fillId="0" borderId="2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8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1" fontId="1" fillId="0" borderId="32" xfId="0" applyNumberFormat="1" applyFont="1" applyBorder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13" fillId="0" borderId="32" xfId="0" applyNumberFormat="1" applyFont="1" applyBorder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/>
      <protection locked="0"/>
    </xf>
    <xf numFmtId="1" fontId="13" fillId="0" borderId="32" xfId="0" applyNumberFormat="1" applyFont="1" applyBorder="1" applyAlignment="1" applyProtection="1">
      <alignment/>
      <protection locked="0"/>
    </xf>
    <xf numFmtId="1" fontId="13" fillId="0" borderId="33" xfId="0" applyNumberFormat="1" applyFont="1" applyBorder="1" applyAlignment="1" applyProtection="1">
      <alignment/>
      <protection locked="0"/>
    </xf>
    <xf numFmtId="166" fontId="2" fillId="0" borderId="34" xfId="0" applyNumberFormat="1" applyFont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6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22" fillId="33" borderId="19" xfId="0" applyFont="1" applyFill="1" applyBorder="1" applyAlignment="1">
      <alignment horizontal="center"/>
    </xf>
    <xf numFmtId="0" fontId="22" fillId="33" borderId="38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33" borderId="37" xfId="0" applyNumberFormat="1" applyFont="1" applyFill="1" applyBorder="1" applyAlignment="1">
      <alignment/>
    </xf>
    <xf numFmtId="1" fontId="1" fillId="33" borderId="30" xfId="0" applyNumberFormat="1" applyFont="1" applyFill="1" applyBorder="1" applyAlignment="1">
      <alignment/>
    </xf>
    <xf numFmtId="164" fontId="1" fillId="33" borderId="32" xfId="0" applyNumberFormat="1" applyFont="1" applyFill="1" applyBorder="1" applyAlignment="1">
      <alignment/>
    </xf>
    <xf numFmtId="164" fontId="1" fillId="0" borderId="44" xfId="0" applyNumberFormat="1" applyFont="1" applyBorder="1" applyAlignment="1">
      <alignment/>
    </xf>
    <xf numFmtId="164" fontId="25" fillId="0" borderId="12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/>
    </xf>
    <xf numFmtId="164" fontId="23" fillId="0" borderId="12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3" fillId="0" borderId="13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/>
    </xf>
    <xf numFmtId="169" fontId="2" fillId="0" borderId="17" xfId="0" applyNumberFormat="1" applyFont="1" applyBorder="1" applyAlignment="1">
      <alignment/>
    </xf>
    <xf numFmtId="169" fontId="23" fillId="0" borderId="12" xfId="0" applyNumberFormat="1" applyFont="1" applyBorder="1" applyAlignment="1">
      <alignment horizontal="right"/>
    </xf>
    <xf numFmtId="169" fontId="2" fillId="0" borderId="40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9" fontId="2" fillId="0" borderId="34" xfId="0" applyNumberFormat="1" applyFont="1" applyBorder="1" applyAlignment="1">
      <alignment/>
    </xf>
    <xf numFmtId="169" fontId="2" fillId="0" borderId="49" xfId="0" applyNumberFormat="1" applyFont="1" applyBorder="1" applyAlignment="1">
      <alignment/>
    </xf>
    <xf numFmtId="169" fontId="23" fillId="0" borderId="50" xfId="0" applyNumberFormat="1" applyFont="1" applyBorder="1" applyAlignment="1">
      <alignment horizontal="right"/>
    </xf>
    <xf numFmtId="169" fontId="2" fillId="0" borderId="35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33" borderId="30" xfId="0" applyNumberFormat="1" applyFont="1" applyFill="1" applyBorder="1" applyAlignment="1">
      <alignment/>
    </xf>
    <xf numFmtId="164" fontId="1" fillId="33" borderId="51" xfId="0" applyNumberFormat="1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51" xfId="0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6" fontId="2" fillId="0" borderId="49" xfId="0" applyNumberFormat="1" applyFont="1" applyFill="1" applyBorder="1" applyAlignment="1" applyProtection="1">
      <alignment vertical="center"/>
      <protection/>
    </xf>
    <xf numFmtId="0" fontId="2" fillId="0" borderId="50" xfId="0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33" borderId="55" xfId="0" applyNumberFormat="1" applyFont="1" applyFill="1" applyBorder="1" applyAlignment="1">
      <alignment/>
    </xf>
    <xf numFmtId="164" fontId="1" fillId="33" borderId="44" xfId="0" applyNumberFormat="1" applyFont="1" applyFill="1" applyBorder="1" applyAlignment="1">
      <alignment/>
    </xf>
    <xf numFmtId="164" fontId="1" fillId="33" borderId="56" xfId="0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7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33" borderId="37" xfId="0" applyNumberFormat="1" applyFont="1" applyFill="1" applyBorder="1" applyAlignment="1" applyProtection="1">
      <alignment horizontal="left"/>
      <protection/>
    </xf>
    <xf numFmtId="164" fontId="1" fillId="33" borderId="32" xfId="0" applyNumberFormat="1" applyFont="1" applyFill="1" applyBorder="1" applyAlignment="1" applyProtection="1">
      <alignment horizontal="left"/>
      <protection/>
    </xf>
    <xf numFmtId="164" fontId="1" fillId="33" borderId="51" xfId="0" applyNumberFormat="1" applyFont="1" applyFill="1" applyBorder="1" applyAlignment="1">
      <alignment horizontal="center"/>
    </xf>
    <xf numFmtId="164" fontId="1" fillId="33" borderId="20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>
      <alignment horizontal="center"/>
    </xf>
    <xf numFmtId="2" fontId="1" fillId="33" borderId="11" xfId="42" applyNumberFormat="1" applyFont="1" applyFill="1" applyBorder="1" applyAlignment="1">
      <alignment/>
    </xf>
    <xf numFmtId="2" fontId="1" fillId="33" borderId="58" xfId="42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2" fillId="0" borderId="17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2" fontId="2" fillId="0" borderId="58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56" xfId="42" applyNumberFormat="1" applyFont="1" applyFill="1" applyBorder="1" applyAlignment="1">
      <alignment/>
    </xf>
    <xf numFmtId="164" fontId="2" fillId="0" borderId="39" xfId="0" applyNumberFormat="1" applyFont="1" applyFill="1" applyBorder="1" applyAlignment="1" applyProtection="1">
      <alignment horizontal="left"/>
      <protection/>
    </xf>
    <xf numFmtId="2" fontId="2" fillId="0" borderId="12" xfId="42" applyNumberFormat="1" applyFont="1" applyFill="1" applyBorder="1" applyAlignment="1">
      <alignment/>
    </xf>
    <xf numFmtId="2" fontId="2" fillId="0" borderId="59" xfId="42" applyNumberFormat="1" applyFont="1" applyFill="1" applyBorder="1" applyAlignment="1">
      <alignment/>
    </xf>
    <xf numFmtId="164" fontId="2" fillId="0" borderId="51" xfId="0" applyNumberFormat="1" applyFont="1" applyFill="1" applyBorder="1" applyAlignment="1" applyProtection="1">
      <alignment horizontal="left"/>
      <protection/>
    </xf>
    <xf numFmtId="164" fontId="1" fillId="0" borderId="42" xfId="0" applyNumberFormat="1" applyFont="1" applyFill="1" applyBorder="1" applyAlignment="1" applyProtection="1">
      <alignment horizontal="left"/>
      <protection/>
    </xf>
    <xf numFmtId="164" fontId="1" fillId="0" borderId="54" xfId="42" applyNumberFormat="1" applyFont="1" applyFill="1" applyBorder="1" applyAlignment="1">
      <alignment/>
    </xf>
    <xf numFmtId="164" fontId="2" fillId="0" borderId="49" xfId="42" applyNumberFormat="1" applyFont="1" applyFill="1" applyBorder="1" applyAlignment="1">
      <alignment/>
    </xf>
    <xf numFmtId="2" fontId="2" fillId="0" borderId="50" xfId="42" applyNumberFormat="1" applyFont="1" applyFill="1" applyBorder="1" applyAlignment="1">
      <alignment/>
    </xf>
    <xf numFmtId="2" fontId="2" fillId="0" borderId="60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42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164" fontId="1" fillId="0" borderId="21" xfId="0" applyNumberFormat="1" applyFont="1" applyFill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vertical="center"/>
    </xf>
    <xf numFmtId="164" fontId="7" fillId="0" borderId="5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7" fillId="0" borderId="59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61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vertical="center"/>
    </xf>
    <xf numFmtId="164" fontId="1" fillId="0" borderId="62" xfId="0" applyNumberFormat="1" applyFont="1" applyFill="1" applyBorder="1" applyAlignment="1">
      <alignment vertical="center"/>
    </xf>
    <xf numFmtId="164" fontId="14" fillId="0" borderId="62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/>
    </xf>
    <xf numFmtId="1" fontId="1" fillId="33" borderId="30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1" fillId="33" borderId="63" xfId="0" applyNumberFormat="1" applyFont="1" applyFill="1" applyBorder="1" applyAlignment="1">
      <alignment horizontal="center" vertical="center"/>
    </xf>
    <xf numFmtId="164" fontId="1" fillId="33" borderId="30" xfId="0" applyNumberFormat="1" applyFont="1" applyFill="1" applyBorder="1" applyAlignment="1">
      <alignment horizontal="center" vertical="center"/>
    </xf>
    <xf numFmtId="164" fontId="1" fillId="33" borderId="44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1" fillId="33" borderId="64" xfId="0" applyFont="1" applyFill="1" applyBorder="1" applyAlignment="1" quotePrefix="1">
      <alignment horizontal="center"/>
    </xf>
    <xf numFmtId="0" fontId="1" fillId="33" borderId="65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5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/>
    </xf>
    <xf numFmtId="0" fontId="1" fillId="0" borderId="66" xfId="0" applyFont="1" applyBorder="1" applyAlignment="1">
      <alignment horizontal="center"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67" xfId="0" applyNumberFormat="1" applyFont="1" applyFill="1" applyBorder="1" applyAlignment="1">
      <alignment vertical="center"/>
    </xf>
    <xf numFmtId="176" fontId="14" fillId="0" borderId="68" xfId="0" applyNumberFormat="1" applyFont="1" applyFill="1" applyBorder="1" applyAlignment="1">
      <alignment vertical="center"/>
    </xf>
    <xf numFmtId="177" fontId="14" fillId="0" borderId="68" xfId="0" applyNumberFormat="1" applyFont="1" applyFill="1" applyBorder="1" applyAlignment="1">
      <alignment vertical="center"/>
    </xf>
    <xf numFmtId="177" fontId="14" fillId="0" borderId="69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horizontal="left"/>
    </xf>
    <xf numFmtId="177" fontId="2" fillId="0" borderId="59" xfId="0" applyNumberFormat="1" applyFont="1" applyFill="1" applyBorder="1" applyAlignment="1">
      <alignment horizontal="left"/>
    </xf>
    <xf numFmtId="178" fontId="2" fillId="0" borderId="12" xfId="0" applyNumberFormat="1" applyFont="1" applyBorder="1" applyAlignment="1">
      <alignment/>
    </xf>
    <xf numFmtId="178" fontId="2" fillId="0" borderId="12" xfId="0" applyNumberFormat="1" applyFont="1" applyFill="1" applyBorder="1" applyAlignment="1">
      <alignment horizontal="left"/>
    </xf>
    <xf numFmtId="178" fontId="2" fillId="0" borderId="59" xfId="0" applyNumberFormat="1" applyFont="1" applyFill="1" applyBorder="1" applyAlignment="1">
      <alignment horizontal="left"/>
    </xf>
    <xf numFmtId="177" fontId="2" fillId="0" borderId="28" xfId="0" applyNumberFormat="1" applyFont="1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177" fontId="1" fillId="0" borderId="50" xfId="0" applyNumberFormat="1" applyFont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0" fontId="1" fillId="33" borderId="70" xfId="0" applyFont="1" applyFill="1" applyBorder="1" applyAlignment="1">
      <alignment horizontal="left"/>
    </xf>
    <xf numFmtId="176" fontId="2" fillId="0" borderId="18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1" fillId="0" borderId="50" xfId="0" applyNumberFormat="1" applyFont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67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1" fillId="0" borderId="68" xfId="0" applyNumberFormat="1" applyFont="1" applyFill="1" applyBorder="1" applyAlignment="1">
      <alignment horizontal="center" vertical="center"/>
    </xf>
    <xf numFmtId="39" fontId="1" fillId="33" borderId="37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177" fontId="1" fillId="0" borderId="68" xfId="0" applyNumberFormat="1" applyFont="1" applyFill="1" applyBorder="1" applyAlignment="1">
      <alignment vertical="center"/>
    </xf>
    <xf numFmtId="177" fontId="2" fillId="0" borderId="59" xfId="0" applyNumberFormat="1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1" fillId="33" borderId="51" xfId="0" applyFont="1" applyFill="1" applyBorder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56" xfId="0" applyFont="1" applyFill="1" applyBorder="1" applyAlignment="1">
      <alignment horizontal="right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7" xfId="42" applyNumberFormat="1" applyFont="1" applyBorder="1" applyAlignment="1">
      <alignment horizontal="right" vertical="center"/>
    </xf>
    <xf numFmtId="168" fontId="2" fillId="0" borderId="59" xfId="42" applyNumberFormat="1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17" xfId="42" applyNumberFormat="1" applyFont="1" applyFill="1" applyBorder="1" applyAlignment="1">
      <alignment horizontal="right" vertical="center"/>
    </xf>
    <xf numFmtId="168" fontId="2" fillId="0" borderId="59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17" xfId="42" applyFont="1" applyFill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43" fontId="2" fillId="0" borderId="28" xfId="42" applyFont="1" applyFill="1" applyBorder="1" applyAlignment="1">
      <alignment horizontal="right" vertical="center"/>
    </xf>
    <xf numFmtId="168" fontId="2" fillId="0" borderId="56" xfId="42" applyNumberFormat="1" applyFont="1" applyFill="1" applyBorder="1" applyAlignment="1">
      <alignment horizontal="right" vertical="center"/>
    </xf>
    <xf numFmtId="43" fontId="1" fillId="0" borderId="54" xfId="42" applyFont="1" applyFill="1" applyBorder="1" applyAlignment="1">
      <alignment horizontal="right" vertical="center"/>
    </xf>
    <xf numFmtId="168" fontId="1" fillId="0" borderId="67" xfId="42" applyNumberFormat="1" applyFont="1" applyFill="1" applyBorder="1" applyAlignment="1">
      <alignment horizontal="right" vertical="center"/>
    </xf>
    <xf numFmtId="43" fontId="1" fillId="0" borderId="54" xfId="42" applyNumberFormat="1" applyFont="1" applyFill="1" applyBorder="1" applyAlignment="1">
      <alignment horizontal="right" vertical="center"/>
    </xf>
    <xf numFmtId="168" fontId="1" fillId="0" borderId="69" xfId="42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left" vertical="center"/>
    </xf>
    <xf numFmtId="0" fontId="1" fillId="33" borderId="71" xfId="0" applyFont="1" applyFill="1" applyBorder="1" applyAlignment="1" quotePrefix="1">
      <alignment horizontal="center" vertical="center"/>
    </xf>
    <xf numFmtId="0" fontId="1" fillId="33" borderId="64" xfId="0" applyFont="1" applyFill="1" applyBorder="1" applyAlignment="1" quotePrefix="1">
      <alignment horizontal="center" vertical="center"/>
    </xf>
    <xf numFmtId="0" fontId="1" fillId="33" borderId="65" xfId="0" applyFont="1" applyFill="1" applyBorder="1" applyAlignment="1" quotePrefix="1">
      <alignment horizontal="center" vertical="center"/>
    </xf>
    <xf numFmtId="0" fontId="1" fillId="33" borderId="72" xfId="0" applyFont="1" applyFill="1" applyBorder="1" applyAlignment="1" quotePrefix="1">
      <alignment horizontal="center" vertical="center"/>
    </xf>
    <xf numFmtId="177" fontId="2" fillId="0" borderId="18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1" fillId="0" borderId="53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6" fontId="1" fillId="0" borderId="50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33" borderId="70" xfId="0" applyFont="1" applyFill="1" applyBorder="1" applyAlignment="1" applyProtection="1">
      <alignment horizontal="left" vertical="center"/>
      <protection/>
    </xf>
    <xf numFmtId="0" fontId="14" fillId="33" borderId="74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/>
    </xf>
    <xf numFmtId="168" fontId="2" fillId="0" borderId="59" xfId="0" applyNumberFormat="1" applyFont="1" applyBorder="1" applyAlignment="1">
      <alignment horizontal="right" vertical="center"/>
    </xf>
    <xf numFmtId="168" fontId="2" fillId="0" borderId="59" xfId="0" applyNumberFormat="1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168" fontId="14" fillId="0" borderId="60" xfId="42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14" fillId="33" borderId="75" xfId="0" applyFont="1" applyFill="1" applyBorder="1" applyAlignment="1">
      <alignment horizontal="left"/>
    </xf>
    <xf numFmtId="0" fontId="14" fillId="33" borderId="71" xfId="0" applyFont="1" applyFill="1" applyBorder="1" applyAlignment="1" quotePrefix="1">
      <alignment horizontal="center"/>
    </xf>
    <xf numFmtId="0" fontId="14" fillId="33" borderId="64" xfId="0" applyFont="1" applyFill="1" applyBorder="1" applyAlignment="1" quotePrefix="1">
      <alignment horizontal="center"/>
    </xf>
    <xf numFmtId="0" fontId="14" fillId="33" borderId="65" xfId="0" applyFont="1" applyFill="1" applyBorder="1" applyAlignment="1" quotePrefix="1">
      <alignment horizontal="center"/>
    </xf>
    <xf numFmtId="0" fontId="14" fillId="33" borderId="72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18" xfId="42" applyNumberFormat="1" applyFont="1" applyFill="1" applyBorder="1" applyAlignment="1">
      <alignment horizontal="center"/>
    </xf>
    <xf numFmtId="43" fontId="2" fillId="0" borderId="40" xfId="42" applyNumberFormat="1" applyFont="1" applyFill="1" applyBorder="1" applyAlignment="1">
      <alignment/>
    </xf>
    <xf numFmtId="43" fontId="2" fillId="0" borderId="40" xfId="42" applyNumberFormat="1" applyFont="1" applyFill="1" applyBorder="1" applyAlignment="1">
      <alignment/>
    </xf>
    <xf numFmtId="43" fontId="2" fillId="0" borderId="40" xfId="42" applyNumberFormat="1" applyFont="1" applyFill="1" applyBorder="1" applyAlignment="1" quotePrefix="1">
      <alignment horizontal="right"/>
    </xf>
    <xf numFmtId="43" fontId="2" fillId="0" borderId="18" xfId="42" applyNumberFormat="1" applyFont="1" applyFill="1" applyBorder="1" applyAlignment="1">
      <alignment horizontal="right"/>
    </xf>
    <xf numFmtId="43" fontId="2" fillId="0" borderId="40" xfId="42" applyNumberFormat="1" applyFont="1" applyFill="1" applyBorder="1" applyAlignment="1">
      <alignment horizontal="right"/>
    </xf>
    <xf numFmtId="0" fontId="2" fillId="0" borderId="45" xfId="0" applyFont="1" applyBorder="1" applyAlignment="1">
      <alignment/>
    </xf>
    <xf numFmtId="43" fontId="2" fillId="0" borderId="31" xfId="42" applyNumberFormat="1" applyFont="1" applyFill="1" applyBorder="1" applyAlignment="1">
      <alignment/>
    </xf>
    <xf numFmtId="0" fontId="14" fillId="0" borderId="48" xfId="0" applyFont="1" applyBorder="1" applyAlignment="1">
      <alignment horizontal="center" vertical="center"/>
    </xf>
    <xf numFmtId="43" fontId="14" fillId="0" borderId="50" xfId="42" applyNumberFormat="1" applyFont="1" applyFill="1" applyBorder="1" applyAlignment="1">
      <alignment horizontal="center" vertical="center"/>
    </xf>
    <xf numFmtId="43" fontId="14" fillId="0" borderId="53" xfId="42" applyNumberFormat="1" applyFont="1" applyFill="1" applyBorder="1" applyAlignment="1">
      <alignment horizontal="center" vertical="center"/>
    </xf>
    <xf numFmtId="43" fontId="14" fillId="0" borderId="34" xfId="42" applyNumberFormat="1" applyFont="1" applyFill="1" applyBorder="1" applyAlignment="1">
      <alignment horizontal="center" vertical="center"/>
    </xf>
    <xf numFmtId="43" fontId="14" fillId="0" borderId="35" xfId="42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 quotePrefix="1">
      <alignment horizontal="right"/>
    </xf>
    <xf numFmtId="2" fontId="2" fillId="34" borderId="21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 quotePrefix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1" xfId="0" applyNumberFormat="1" applyFont="1" applyBorder="1" applyAlignment="1" quotePrefix="1">
      <alignment horizontal="center"/>
    </xf>
    <xf numFmtId="2" fontId="2" fillId="0" borderId="21" xfId="0" applyNumberFormat="1" applyFont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64" fontId="2" fillId="0" borderId="21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33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36" xfId="0" applyFont="1" applyBorder="1" applyAlignment="1">
      <alignment/>
    </xf>
    <xf numFmtId="0" fontId="1" fillId="33" borderId="76" xfId="0" applyFont="1" applyFill="1" applyBorder="1" applyAlignment="1">
      <alignment horizontal="center" vertical="center"/>
    </xf>
    <xf numFmtId="177" fontId="1" fillId="33" borderId="77" xfId="0" applyNumberFormat="1" applyFont="1" applyFill="1" applyBorder="1" applyAlignment="1">
      <alignment horizontal="left" vertical="center"/>
    </xf>
    <xf numFmtId="39" fontId="1" fillId="33" borderId="78" xfId="0" applyNumberFormat="1" applyFont="1" applyFill="1" applyBorder="1" applyAlignment="1" applyProtection="1">
      <alignment horizontal="center" vertical="center"/>
      <protection/>
    </xf>
    <xf numFmtId="39" fontId="1" fillId="33" borderId="79" xfId="0" applyNumberFormat="1" applyFont="1" applyFill="1" applyBorder="1" applyAlignment="1" applyProtection="1">
      <alignment horizontal="center" vertical="center"/>
      <protection/>
    </xf>
    <xf numFmtId="39" fontId="1" fillId="33" borderId="80" xfId="0" applyNumberFormat="1" applyFont="1" applyFill="1" applyBorder="1" applyAlignment="1" applyProtection="1">
      <alignment horizontal="center" vertical="center" wrapText="1"/>
      <protection/>
    </xf>
    <xf numFmtId="39" fontId="1" fillId="33" borderId="79" xfId="0" applyNumberFormat="1" applyFont="1" applyFill="1" applyBorder="1" applyAlignment="1" applyProtection="1">
      <alignment horizontal="center" vertical="center" wrapText="1"/>
      <protection/>
    </xf>
    <xf numFmtId="39" fontId="1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/>
    </xf>
    <xf numFmtId="164" fontId="2" fillId="0" borderId="47" xfId="0" applyNumberFormat="1" applyFont="1" applyBorder="1" applyAlignment="1">
      <alignment horizontal="center"/>
    </xf>
    <xf numFmtId="164" fontId="2" fillId="0" borderId="47" xfId="0" applyNumberFormat="1" applyFont="1" applyBorder="1" applyAlignment="1" quotePrefix="1">
      <alignment horizontal="center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/>
    </xf>
    <xf numFmtId="164" fontId="2" fillId="0" borderId="36" xfId="0" applyNumberFormat="1" applyFont="1" applyBorder="1" applyAlignment="1" quotePrefix="1">
      <alignment horizontal="center"/>
    </xf>
    <xf numFmtId="164" fontId="2" fillId="0" borderId="43" xfId="0" applyNumberFormat="1" applyFont="1" applyBorder="1" applyAlignment="1" quotePrefix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right" vertical="center"/>
    </xf>
    <xf numFmtId="2" fontId="1" fillId="0" borderId="47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/>
    </xf>
    <xf numFmtId="0" fontId="1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2" fontId="2" fillId="0" borderId="36" xfId="0" applyNumberFormat="1" applyFont="1" applyFill="1" applyBorder="1" applyAlignment="1">
      <alignment/>
    </xf>
    <xf numFmtId="2" fontId="2" fillId="0" borderId="36" xfId="0" applyNumberFormat="1" applyFont="1" applyBorder="1" applyAlignment="1">
      <alignment horizontal="right" vertical="center"/>
    </xf>
    <xf numFmtId="43" fontId="2" fillId="0" borderId="40" xfId="42" applyNumberFormat="1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40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166" fontId="2" fillId="0" borderId="40" xfId="0" applyNumberFormat="1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164" fontId="2" fillId="0" borderId="0" xfId="62" applyNumberFormat="1" applyFont="1">
      <alignment/>
      <protection/>
    </xf>
    <xf numFmtId="0" fontId="2" fillId="0" borderId="18" xfId="62" applyFont="1" applyBorder="1">
      <alignment/>
      <protection/>
    </xf>
    <xf numFmtId="164" fontId="2" fillId="0" borderId="0" xfId="62" applyNumberFormat="1" applyFont="1" applyAlignment="1">
      <alignment horizontal="right"/>
      <protection/>
    </xf>
    <xf numFmtId="0" fontId="1" fillId="33" borderId="31" xfId="62" applyFont="1" applyFill="1" applyBorder="1" applyAlignment="1" applyProtection="1">
      <alignment horizontal="center"/>
      <protection/>
    </xf>
    <xf numFmtId="0" fontId="2" fillId="0" borderId="40" xfId="62" applyFont="1" applyBorder="1">
      <alignment/>
      <protection/>
    </xf>
    <xf numFmtId="164" fontId="1" fillId="0" borderId="40" xfId="62" applyNumberFormat="1" applyFont="1" applyBorder="1">
      <alignment/>
      <protection/>
    </xf>
    <xf numFmtId="164" fontId="2" fillId="0" borderId="40" xfId="62" applyNumberFormat="1" applyFont="1" applyBorder="1">
      <alignment/>
      <protection/>
    </xf>
    <xf numFmtId="164" fontId="2" fillId="0" borderId="31" xfId="62" applyNumberFormat="1" applyFont="1" applyBorder="1">
      <alignment/>
      <protection/>
    </xf>
    <xf numFmtId="164" fontId="2" fillId="0" borderId="34" xfId="62" applyNumberFormat="1" applyFont="1" applyBorder="1">
      <alignment/>
      <protection/>
    </xf>
    <xf numFmtId="164" fontId="2" fillId="0" borderId="35" xfId="62" applyNumberFormat="1" applyFont="1" applyBorder="1">
      <alignment/>
      <protection/>
    </xf>
    <xf numFmtId="0" fontId="2" fillId="0" borderId="44" xfId="62" applyFont="1" applyBorder="1">
      <alignment/>
      <protection/>
    </xf>
    <xf numFmtId="0" fontId="1" fillId="0" borderId="44" xfId="62" applyFont="1" applyBorder="1" applyAlignment="1" applyProtection="1">
      <alignment horizontal="left"/>
      <protection/>
    </xf>
    <xf numFmtId="0" fontId="2" fillId="0" borderId="44" xfId="62" applyFont="1" applyBorder="1" applyAlignment="1" applyProtection="1">
      <alignment horizontal="left"/>
      <protection/>
    </xf>
    <xf numFmtId="0" fontId="2" fillId="0" borderId="45" xfId="62" applyFont="1" applyBorder="1" applyAlignment="1" applyProtection="1">
      <alignment horizontal="left"/>
      <protection/>
    </xf>
    <xf numFmtId="0" fontId="2" fillId="0" borderId="48" xfId="62" applyFont="1" applyBorder="1" applyAlignment="1" applyProtection="1">
      <alignment horizontal="left"/>
      <protection/>
    </xf>
    <xf numFmtId="0" fontId="1" fillId="33" borderId="13" xfId="62" applyFont="1" applyFill="1" applyBorder="1" applyAlignment="1" applyProtection="1">
      <alignment horizontal="center"/>
      <protection/>
    </xf>
    <xf numFmtId="0" fontId="2" fillId="0" borderId="12" xfId="62" applyFont="1" applyBorder="1">
      <alignment/>
      <protection/>
    </xf>
    <xf numFmtId="164" fontId="1" fillId="0" borderId="12" xfId="62" applyNumberFormat="1" applyFont="1" applyBorder="1">
      <alignment/>
      <protection/>
    </xf>
    <xf numFmtId="164" fontId="2" fillId="0" borderId="12" xfId="62" applyNumberFormat="1" applyFont="1" applyBorder="1">
      <alignment/>
      <protection/>
    </xf>
    <xf numFmtId="164" fontId="2" fillId="0" borderId="50" xfId="62" applyNumberFormat="1" applyFont="1" applyBorder="1">
      <alignment/>
      <protection/>
    </xf>
    <xf numFmtId="0" fontId="2" fillId="0" borderId="25" xfId="62" applyFont="1" applyBorder="1">
      <alignment/>
      <protection/>
    </xf>
    <xf numFmtId="164" fontId="2" fillId="0" borderId="82" xfId="62" applyNumberFormat="1" applyFont="1" applyBorder="1">
      <alignment/>
      <protection/>
    </xf>
    <xf numFmtId="164" fontId="2" fillId="0" borderId="83" xfId="62" applyNumberFormat="1" applyFont="1" applyBorder="1">
      <alignment/>
      <protection/>
    </xf>
    <xf numFmtId="164" fontId="2" fillId="0" borderId="71" xfId="62" applyNumberFormat="1" applyFont="1" applyBorder="1">
      <alignment/>
      <protection/>
    </xf>
    <xf numFmtId="164" fontId="2" fillId="0" borderId="72" xfId="62" applyNumberFormat="1" applyFont="1" applyBorder="1">
      <alignment/>
      <protection/>
    </xf>
    <xf numFmtId="164" fontId="2" fillId="0" borderId="38" xfId="62" applyNumberFormat="1" applyFont="1" applyBorder="1">
      <alignment/>
      <protection/>
    </xf>
    <xf numFmtId="166" fontId="14" fillId="33" borderId="20" xfId="63" applyFont="1" applyFill="1" applyBorder="1" applyAlignment="1">
      <alignment horizontal="center"/>
      <protection/>
    </xf>
    <xf numFmtId="49" fontId="14" fillId="33" borderId="20" xfId="63" applyNumberFormat="1" applyFont="1" applyFill="1" applyBorder="1" applyAlignment="1">
      <alignment horizontal="center"/>
      <protection/>
    </xf>
    <xf numFmtId="166" fontId="14" fillId="0" borderId="18" xfId="63" applyFont="1" applyBorder="1">
      <alignment/>
      <protection/>
    </xf>
    <xf numFmtId="166" fontId="14" fillId="0" borderId="18" xfId="63" applyFont="1" applyBorder="1" applyAlignment="1" quotePrefix="1">
      <alignment horizontal="right"/>
      <protection/>
    </xf>
    <xf numFmtId="166" fontId="7" fillId="0" borderId="18" xfId="63" applyFont="1" applyBorder="1">
      <alignment/>
      <protection/>
    </xf>
    <xf numFmtId="166" fontId="7" fillId="0" borderId="18" xfId="63" applyFont="1" applyBorder="1" applyAlignment="1">
      <alignment horizontal="right"/>
      <protection/>
    </xf>
    <xf numFmtId="166" fontId="14" fillId="33" borderId="51" xfId="63" applyFont="1" applyFill="1" applyBorder="1" applyAlignment="1">
      <alignment horizontal="center"/>
      <protection/>
    </xf>
    <xf numFmtId="49" fontId="14" fillId="33" borderId="31" xfId="63" applyNumberFormat="1" applyFont="1" applyFill="1" applyBorder="1" applyAlignment="1">
      <alignment horizontal="center"/>
      <protection/>
    </xf>
    <xf numFmtId="166" fontId="7" fillId="0" borderId="32" xfId="63" applyFont="1" applyBorder="1" applyAlignment="1">
      <alignment horizontal="center"/>
      <protection/>
    </xf>
    <xf numFmtId="166" fontId="14" fillId="0" borderId="40" xfId="63" applyFont="1" applyBorder="1" applyAlignment="1" quotePrefix="1">
      <alignment horizontal="right"/>
      <protection/>
    </xf>
    <xf numFmtId="167" fontId="7" fillId="0" borderId="32" xfId="63" applyNumberFormat="1" applyFont="1" applyBorder="1" applyAlignment="1">
      <alignment horizontal="left"/>
      <protection/>
    </xf>
    <xf numFmtId="166" fontId="7" fillId="0" borderId="40" xfId="63" applyFont="1" applyBorder="1" applyAlignment="1">
      <alignment horizontal="right"/>
      <protection/>
    </xf>
    <xf numFmtId="166" fontId="7" fillId="0" borderId="0" xfId="63" applyFont="1" applyBorder="1">
      <alignment/>
      <protection/>
    </xf>
    <xf numFmtId="166" fontId="14" fillId="0" borderId="0" xfId="63" applyFont="1" applyBorder="1">
      <alignment/>
      <protection/>
    </xf>
    <xf numFmtId="166" fontId="14" fillId="0" borderId="0" xfId="63" applyFont="1" applyBorder="1" applyAlignment="1">
      <alignment horizontal="right"/>
      <protection/>
    </xf>
    <xf numFmtId="166" fontId="7" fillId="0" borderId="0" xfId="63" applyFont="1" applyBorder="1" applyAlignment="1">
      <alignment horizontal="right"/>
      <protection/>
    </xf>
    <xf numFmtId="166" fontId="14" fillId="0" borderId="0" xfId="63" applyFont="1" applyBorder="1" applyAlignment="1" quotePrefix="1">
      <alignment horizontal="right"/>
      <protection/>
    </xf>
    <xf numFmtId="167" fontId="14" fillId="0" borderId="33" xfId="63" applyNumberFormat="1" applyFont="1" applyBorder="1" applyAlignment="1">
      <alignment horizontal="left"/>
      <protection/>
    </xf>
    <xf numFmtId="166" fontId="14" fillId="0" borderId="34" xfId="63" applyFont="1" applyBorder="1">
      <alignment/>
      <protection/>
    </xf>
    <xf numFmtId="166" fontId="14" fillId="0" borderId="34" xfId="63" applyFont="1" applyBorder="1" applyAlignment="1">
      <alignment horizontal="right"/>
      <protection/>
    </xf>
    <xf numFmtId="166" fontId="7" fillId="0" borderId="34" xfId="63" applyFont="1" applyBorder="1" applyAlignment="1">
      <alignment horizontal="right"/>
      <protection/>
    </xf>
    <xf numFmtId="166" fontId="14" fillId="0" borderId="34" xfId="63" applyFont="1" applyBorder="1" applyAlignment="1" quotePrefix="1">
      <alignment horizontal="right"/>
      <protection/>
    </xf>
    <xf numFmtId="166" fontId="14" fillId="0" borderId="35" xfId="63" applyFont="1" applyBorder="1" applyAlignment="1" quotePrefix="1">
      <alignment horizontal="right"/>
      <protection/>
    </xf>
    <xf numFmtId="166" fontId="14" fillId="33" borderId="32" xfId="63" applyFont="1" applyFill="1" applyBorder="1" applyAlignment="1">
      <alignment horizontal="center"/>
      <protection/>
    </xf>
    <xf numFmtId="166" fontId="14" fillId="33" borderId="18" xfId="63" applyFont="1" applyFill="1" applyBorder="1">
      <alignment/>
      <protection/>
    </xf>
    <xf numFmtId="166" fontId="1" fillId="33" borderId="37" xfId="63" applyFont="1" applyFill="1" applyBorder="1">
      <alignment/>
      <protection/>
    </xf>
    <xf numFmtId="166" fontId="1" fillId="33" borderId="30" xfId="63" applyFont="1" applyFill="1" applyBorder="1">
      <alignment/>
      <protection/>
    </xf>
    <xf numFmtId="166" fontId="1" fillId="33" borderId="51" xfId="63" applyFont="1" applyFill="1" applyBorder="1" applyAlignment="1">
      <alignment horizontal="center"/>
      <protection/>
    </xf>
    <xf numFmtId="166" fontId="1" fillId="33" borderId="20" xfId="63" applyFont="1" applyFill="1" applyBorder="1" applyAlignment="1">
      <alignment horizontal="center"/>
      <protection/>
    </xf>
    <xf numFmtId="166" fontId="1" fillId="33" borderId="20" xfId="63" applyFont="1" applyFill="1" applyBorder="1" applyAlignment="1" quotePrefix="1">
      <alignment horizontal="center"/>
      <protection/>
    </xf>
    <xf numFmtId="166" fontId="1" fillId="33" borderId="31" xfId="63" applyFont="1" applyFill="1" applyBorder="1" applyAlignment="1" quotePrefix="1">
      <alignment horizontal="center"/>
      <protection/>
    </xf>
    <xf numFmtId="166" fontId="2" fillId="0" borderId="32" xfId="63" applyFont="1" applyBorder="1">
      <alignment/>
      <protection/>
    </xf>
    <xf numFmtId="166" fontId="1" fillId="0" borderId="18" xfId="63" applyFont="1" applyBorder="1">
      <alignment/>
      <protection/>
    </xf>
    <xf numFmtId="166" fontId="1" fillId="0" borderId="18" xfId="63" applyFont="1" applyBorder="1" applyAlignment="1" quotePrefix="1">
      <alignment horizontal="right"/>
      <protection/>
    </xf>
    <xf numFmtId="166" fontId="1" fillId="0" borderId="40" xfId="63" applyFont="1" applyBorder="1" applyAlignment="1" quotePrefix="1">
      <alignment horizontal="right"/>
      <protection/>
    </xf>
    <xf numFmtId="167" fontId="2" fillId="0" borderId="32" xfId="63" applyNumberFormat="1" applyFont="1" applyBorder="1" applyAlignment="1">
      <alignment horizontal="left"/>
      <protection/>
    </xf>
    <xf numFmtId="166" fontId="2" fillId="0" borderId="18" xfId="63" applyFont="1" applyBorder="1">
      <alignment/>
      <protection/>
    </xf>
    <xf numFmtId="166" fontId="2" fillId="0" borderId="18" xfId="63" applyFont="1" applyBorder="1" applyAlignment="1">
      <alignment horizontal="right"/>
      <protection/>
    </xf>
    <xf numFmtId="166" fontId="2" fillId="0" borderId="40" xfId="63" applyFont="1" applyBorder="1" applyAlignment="1">
      <alignment horizontal="right"/>
      <protection/>
    </xf>
    <xf numFmtId="166" fontId="1" fillId="0" borderId="18" xfId="63" applyFont="1" applyBorder="1" applyAlignment="1">
      <alignment horizontal="right"/>
      <protection/>
    </xf>
    <xf numFmtId="166" fontId="2" fillId="0" borderId="33" xfId="63" applyFont="1" applyBorder="1">
      <alignment/>
      <protection/>
    </xf>
    <xf numFmtId="166" fontId="1" fillId="0" borderId="34" xfId="63" applyFont="1" applyBorder="1">
      <alignment/>
      <protection/>
    </xf>
    <xf numFmtId="166" fontId="1" fillId="0" borderId="34" xfId="63" applyFont="1" applyBorder="1" applyAlignment="1">
      <alignment horizontal="right"/>
      <protection/>
    </xf>
    <xf numFmtId="166" fontId="1" fillId="0" borderId="34" xfId="63" applyFont="1" applyBorder="1" applyAlignment="1" quotePrefix="1">
      <alignment horizontal="right"/>
      <protection/>
    </xf>
    <xf numFmtId="166" fontId="1" fillId="0" borderId="35" xfId="63" applyFont="1" applyBorder="1" applyAlignment="1" quotePrefix="1">
      <alignment horizontal="right"/>
      <protection/>
    </xf>
    <xf numFmtId="166" fontId="1" fillId="0" borderId="18" xfId="63" applyFont="1" applyBorder="1" applyAlignment="1" quotePrefix="1">
      <alignment/>
      <protection/>
    </xf>
    <xf numFmtId="166" fontId="2" fillId="0" borderId="18" xfId="63" applyFont="1" applyBorder="1" applyAlignment="1">
      <alignment/>
      <protection/>
    </xf>
    <xf numFmtId="166" fontId="1" fillId="0" borderId="18" xfId="63" applyFont="1" applyBorder="1" applyAlignment="1">
      <alignment/>
      <protection/>
    </xf>
    <xf numFmtId="166" fontId="1" fillId="33" borderId="37" xfId="63" applyFont="1" applyFill="1" applyBorder="1" applyAlignment="1">
      <alignment horizontal="left"/>
      <protection/>
    </xf>
    <xf numFmtId="166" fontId="2" fillId="0" borderId="32" xfId="63" applyFont="1" applyBorder="1" applyAlignment="1">
      <alignment horizontal="left"/>
      <protection/>
    </xf>
    <xf numFmtId="167" fontId="2" fillId="0" borderId="33" xfId="63" applyNumberFormat="1" applyFont="1" applyBorder="1" applyAlignment="1">
      <alignment horizontal="left"/>
      <protection/>
    </xf>
    <xf numFmtId="166" fontId="1" fillId="0" borderId="34" xfId="63" applyFont="1" applyBorder="1" applyAlignment="1">
      <alignment/>
      <protection/>
    </xf>
    <xf numFmtId="166" fontId="1" fillId="33" borderId="13" xfId="63" applyFont="1" applyFill="1" applyBorder="1" applyAlignment="1" quotePrefix="1">
      <alignment horizontal="center"/>
      <protection/>
    </xf>
    <xf numFmtId="166" fontId="1" fillId="0" borderId="12" xfId="63" applyFont="1" applyBorder="1" applyAlignment="1" quotePrefix="1">
      <alignment/>
      <protection/>
    </xf>
    <xf numFmtId="166" fontId="2" fillId="0" borderId="12" xfId="63" applyFont="1" applyBorder="1" applyAlignment="1">
      <alignment/>
      <protection/>
    </xf>
    <xf numFmtId="166" fontId="1" fillId="0" borderId="12" xfId="63" applyFont="1" applyBorder="1" applyAlignment="1">
      <alignment/>
      <protection/>
    </xf>
    <xf numFmtId="166" fontId="1" fillId="0" borderId="50" xfId="63" applyFont="1" applyBorder="1" applyAlignment="1">
      <alignment/>
      <protection/>
    </xf>
    <xf numFmtId="166" fontId="1" fillId="33" borderId="84" xfId="63" applyFont="1" applyFill="1" applyBorder="1">
      <alignment/>
      <protection/>
    </xf>
    <xf numFmtId="166" fontId="1" fillId="33" borderId="27" xfId="63" applyFont="1" applyFill="1" applyBorder="1" applyAlignment="1">
      <alignment horizontal="center"/>
      <protection/>
    </xf>
    <xf numFmtId="166" fontId="1" fillId="0" borderId="25" xfId="63" applyFont="1" applyBorder="1">
      <alignment/>
      <protection/>
    </xf>
    <xf numFmtId="167" fontId="2" fillId="0" borderId="25" xfId="63" applyNumberFormat="1" applyFont="1" applyBorder="1" applyAlignment="1">
      <alignment horizontal="left"/>
      <protection/>
    </xf>
    <xf numFmtId="167" fontId="1" fillId="0" borderId="25" xfId="63" applyNumberFormat="1" applyFont="1" applyBorder="1" applyAlignment="1">
      <alignment horizontal="left"/>
      <protection/>
    </xf>
    <xf numFmtId="167" fontId="1" fillId="0" borderId="83" xfId="63" applyNumberFormat="1" applyFont="1" applyBorder="1" applyAlignment="1">
      <alignment horizontal="left"/>
      <protection/>
    </xf>
    <xf numFmtId="166" fontId="1" fillId="0" borderId="12" xfId="63" applyFont="1" applyBorder="1" applyAlignment="1" quotePrefix="1">
      <alignment horizontal="right"/>
      <protection/>
    </xf>
    <xf numFmtId="166" fontId="2" fillId="0" borderId="12" xfId="63" applyFont="1" applyBorder="1" applyAlignment="1">
      <alignment horizontal="right"/>
      <protection/>
    </xf>
    <xf numFmtId="166" fontId="1" fillId="0" borderId="50" xfId="63" applyFont="1" applyBorder="1" applyAlignment="1" quotePrefix="1">
      <alignment horizontal="right"/>
      <protection/>
    </xf>
    <xf numFmtId="166" fontId="1" fillId="33" borderId="27" xfId="63" applyFont="1" applyFill="1" applyBorder="1" applyAlignment="1" quotePrefix="1">
      <alignment horizontal="center"/>
      <protection/>
    </xf>
    <xf numFmtId="166" fontId="1" fillId="0" borderId="25" xfId="63" applyFont="1" applyBorder="1" applyAlignment="1" quotePrefix="1">
      <alignment/>
      <protection/>
    </xf>
    <xf numFmtId="166" fontId="2" fillId="0" borderId="25" xfId="63" applyFont="1" applyBorder="1" applyAlignment="1">
      <alignment/>
      <protection/>
    </xf>
    <xf numFmtId="166" fontId="1" fillId="0" borderId="25" xfId="63" applyFont="1" applyBorder="1" applyAlignment="1">
      <alignment/>
      <protection/>
    </xf>
    <xf numFmtId="166" fontId="1" fillId="0" borderId="83" xfId="63" applyFont="1" applyBorder="1" applyAlignment="1">
      <alignment/>
      <protection/>
    </xf>
    <xf numFmtId="166" fontId="1" fillId="0" borderId="25" xfId="63" applyFont="1" applyBorder="1" applyAlignment="1" quotePrefix="1">
      <alignment horizontal="right"/>
      <protection/>
    </xf>
    <xf numFmtId="166" fontId="2" fillId="0" borderId="25" xfId="63" applyFont="1" applyBorder="1" applyAlignment="1">
      <alignment horizontal="right"/>
      <protection/>
    </xf>
    <xf numFmtId="166" fontId="1" fillId="0" borderId="25" xfId="63" applyFont="1" applyBorder="1" applyAlignment="1">
      <alignment horizontal="right"/>
      <protection/>
    </xf>
    <xf numFmtId="166" fontId="1" fillId="0" borderId="83" xfId="63" applyFont="1" applyBorder="1" applyAlignment="1">
      <alignment horizontal="right"/>
      <protection/>
    </xf>
    <xf numFmtId="166" fontId="1" fillId="0" borderId="12" xfId="63" applyFont="1" applyBorder="1" applyAlignment="1">
      <alignment horizontal="right"/>
      <protection/>
    </xf>
    <xf numFmtId="166" fontId="1" fillId="0" borderId="50" xfId="63" applyFont="1" applyBorder="1" applyAlignment="1">
      <alignment horizontal="right"/>
      <protection/>
    </xf>
    <xf numFmtId="166" fontId="1" fillId="33" borderId="70" xfId="63" applyFont="1" applyFill="1" applyBorder="1" applyAlignment="1">
      <alignment horizontal="center"/>
      <protection/>
    </xf>
    <xf numFmtId="166" fontId="1" fillId="33" borderId="85" xfId="63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centerContinuous"/>
    </xf>
    <xf numFmtId="167" fontId="1" fillId="33" borderId="86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8" xfId="0" applyNumberFormat="1" applyFont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167" fontId="1" fillId="33" borderId="25" xfId="0" applyNumberFormat="1" applyFont="1" applyFill="1" applyBorder="1" applyAlignment="1" quotePrefix="1">
      <alignment horizontal="center"/>
    </xf>
    <xf numFmtId="0" fontId="2" fillId="0" borderId="8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3" fillId="33" borderId="55" xfId="0" applyFont="1" applyFill="1" applyBorder="1" applyAlignment="1">
      <alignment/>
    </xf>
    <xf numFmtId="0" fontId="2" fillId="33" borderId="88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1" fillId="33" borderId="89" xfId="0" applyFont="1" applyFill="1" applyBorder="1" applyAlignment="1" quotePrefix="1">
      <alignment horizontal="centerContinuous"/>
    </xf>
    <xf numFmtId="0" fontId="1" fillId="33" borderId="73" xfId="0" applyFont="1" applyFill="1" applyBorder="1" applyAlignment="1" quotePrefix="1">
      <alignment horizontal="centerContinuous"/>
    </xf>
    <xf numFmtId="0" fontId="2" fillId="33" borderId="44" xfId="0" applyFont="1" applyFill="1" applyBorder="1" applyAlignment="1">
      <alignment/>
    </xf>
    <xf numFmtId="0" fontId="1" fillId="33" borderId="56" xfId="0" applyFont="1" applyFill="1" applyBorder="1" applyAlignment="1" quotePrefix="1">
      <alignment horizontal="centerContinuous"/>
    </xf>
    <xf numFmtId="167" fontId="1" fillId="33" borderId="38" xfId="0" applyNumberFormat="1" applyFont="1" applyFill="1" applyBorder="1" applyAlignment="1" quotePrefix="1">
      <alignment horizontal="center"/>
    </xf>
    <xf numFmtId="0" fontId="2" fillId="0" borderId="5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40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56" xfId="0" applyNumberFormat="1" applyFont="1" applyBorder="1" applyAlignment="1">
      <alignment horizontal="right"/>
    </xf>
    <xf numFmtId="0" fontId="2" fillId="0" borderId="57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164" fontId="1" fillId="0" borderId="34" xfId="0" applyNumberFormat="1" applyFont="1" applyBorder="1" applyAlignment="1" quotePrefix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164" fontId="1" fillId="0" borderId="8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33" borderId="12" xfId="0" applyFont="1" applyFill="1" applyBorder="1" applyAlignment="1" quotePrefix="1">
      <alignment horizontal="center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0" xfId="0" applyNumberFormat="1" applyFont="1" applyFill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0" fillId="33" borderId="88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" fillId="33" borderId="90" xfId="0" applyFont="1" applyFill="1" applyBorder="1" applyAlignment="1" quotePrefix="1">
      <alignment horizontal="centerContinuous"/>
    </xf>
    <xf numFmtId="0" fontId="10" fillId="33" borderId="44" xfId="0" applyFont="1" applyFill="1" applyBorder="1" applyAlignment="1">
      <alignment/>
    </xf>
    <xf numFmtId="0" fontId="1" fillId="33" borderId="31" xfId="0" applyFont="1" applyFill="1" applyBorder="1" applyAlignment="1" quotePrefix="1">
      <alignment horizontal="centerContinuous"/>
    </xf>
    <xf numFmtId="0" fontId="10" fillId="33" borderId="45" xfId="0" applyFont="1" applyFill="1" applyBorder="1" applyAlignment="1">
      <alignment/>
    </xf>
    <xf numFmtId="167" fontId="1" fillId="33" borderId="31" xfId="0" applyNumberFormat="1" applyFont="1" applyFill="1" applyBorder="1" applyAlignment="1" quotePrefix="1">
      <alignment horizontal="center"/>
    </xf>
    <xf numFmtId="0" fontId="10" fillId="0" borderId="4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5" xfId="0" applyFont="1" applyBorder="1" applyAlignment="1">
      <alignment/>
    </xf>
    <xf numFmtId="0" fontId="1" fillId="0" borderId="57" xfId="0" applyFont="1" applyBorder="1" applyAlignment="1">
      <alignment/>
    </xf>
    <xf numFmtId="0" fontId="10" fillId="0" borderId="40" xfId="0" applyFont="1" applyFill="1" applyBorder="1" applyAlignment="1">
      <alignment/>
    </xf>
    <xf numFmtId="164" fontId="2" fillId="0" borderId="31" xfId="0" applyNumberFormat="1" applyFont="1" applyBorder="1" applyAlignment="1">
      <alignment horizontal="right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164" fontId="2" fillId="0" borderId="58" xfId="0" applyNumberFormat="1" applyFont="1" applyBorder="1" applyAlignment="1">
      <alignment horizontal="right"/>
    </xf>
    <xf numFmtId="164" fontId="1" fillId="0" borderId="53" xfId="0" applyNumberFormat="1" applyFont="1" applyBorder="1" applyAlignment="1">
      <alignment horizontal="right"/>
    </xf>
    <xf numFmtId="164" fontId="1" fillId="0" borderId="60" xfId="0" applyNumberFormat="1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2" fillId="33" borderId="91" xfId="0" applyFont="1" applyFill="1" applyBorder="1" applyAlignment="1">
      <alignment/>
    </xf>
    <xf numFmtId="0" fontId="2" fillId="33" borderId="92" xfId="0" applyFont="1" applyFill="1" applyBorder="1" applyAlignment="1">
      <alignment/>
    </xf>
    <xf numFmtId="0" fontId="2" fillId="33" borderId="93" xfId="0" applyFont="1" applyFill="1" applyBorder="1" applyAlignment="1">
      <alignment/>
    </xf>
    <xf numFmtId="0" fontId="2" fillId="0" borderId="92" xfId="0" applyFont="1" applyBorder="1" applyAlignment="1">
      <alignment/>
    </xf>
    <xf numFmtId="0" fontId="3" fillId="0" borderId="92" xfId="0" applyFont="1" applyBorder="1" applyAlignment="1">
      <alignment/>
    </xf>
    <xf numFmtId="0" fontId="2" fillId="0" borderId="92" xfId="0" applyFont="1" applyBorder="1" applyAlignment="1" quotePrefix="1">
      <alignment horizontal="left"/>
    </xf>
    <xf numFmtId="0" fontId="2" fillId="0" borderId="93" xfId="0" applyFont="1" applyBorder="1" applyAlignment="1">
      <alignment/>
    </xf>
    <xf numFmtId="0" fontId="2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92" xfId="0" applyFont="1" applyBorder="1" applyAlignment="1">
      <alignment/>
    </xf>
    <xf numFmtId="0" fontId="10" fillId="0" borderId="94" xfId="0" applyFont="1" applyBorder="1" applyAlignment="1">
      <alignment/>
    </xf>
    <xf numFmtId="0" fontId="10" fillId="33" borderId="63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center"/>
    </xf>
    <xf numFmtId="167" fontId="1" fillId="33" borderId="28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33" borderId="95" xfId="0" applyFont="1" applyFill="1" applyBorder="1" applyAlignment="1" quotePrefix="1">
      <alignment horizontal="centerContinuous"/>
    </xf>
    <xf numFmtId="0" fontId="1" fillId="33" borderId="26" xfId="0" applyFont="1" applyFill="1" applyBorder="1" applyAlignment="1" quotePrefix="1">
      <alignment horizontal="centerContinuous"/>
    </xf>
    <xf numFmtId="167" fontId="1" fillId="33" borderId="26" xfId="0" applyNumberFormat="1" applyFont="1" applyFill="1" applyBorder="1" applyAlignment="1" quotePrefix="1">
      <alignment horizontal="center"/>
    </xf>
    <xf numFmtId="0" fontId="10" fillId="0" borderId="24" xfId="0" applyFont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164" fontId="2" fillId="0" borderId="96" xfId="0" applyNumberFormat="1" applyFont="1" applyBorder="1" applyAlignment="1">
      <alignment horizontal="right"/>
    </xf>
    <xf numFmtId="164" fontId="1" fillId="0" borderId="82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 applyProtection="1">
      <alignment horizontal="right"/>
      <protection/>
    </xf>
    <xf numFmtId="1" fontId="1" fillId="33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164" fontId="2" fillId="0" borderId="40" xfId="0" applyNumberFormat="1" applyFont="1" applyBorder="1" applyAlignment="1" quotePrefix="1">
      <alignment horizontal="right"/>
    </xf>
    <xf numFmtId="164" fontId="1" fillId="33" borderId="22" xfId="0" applyNumberFormat="1" applyFont="1" applyFill="1" applyBorder="1" applyAlignment="1">
      <alignment horizontal="center"/>
    </xf>
    <xf numFmtId="164" fontId="25" fillId="33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64" fontId="1" fillId="0" borderId="57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5" fillId="0" borderId="11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/>
    </xf>
    <xf numFmtId="164" fontId="2" fillId="0" borderId="47" xfId="0" applyNumberFormat="1" applyFont="1" applyBorder="1" applyAlignment="1" quotePrefix="1">
      <alignment horizontal="right"/>
    </xf>
    <xf numFmtId="164" fontId="2" fillId="0" borderId="17" xfId="0" applyNumberFormat="1" applyFont="1" applyBorder="1" applyAlignment="1" quotePrefix="1">
      <alignment horizontal="right"/>
    </xf>
    <xf numFmtId="164" fontId="1" fillId="33" borderId="16" xfId="0" applyNumberFormat="1" applyFont="1" applyFill="1" applyBorder="1" applyAlignment="1">
      <alignment horizontal="center"/>
    </xf>
    <xf numFmtId="164" fontId="1" fillId="33" borderId="3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 quotePrefix="1">
      <alignment horizontal="right" vertical="center"/>
    </xf>
    <xf numFmtId="164" fontId="7" fillId="0" borderId="59" xfId="0" applyNumberFormat="1" applyFont="1" applyFill="1" applyBorder="1" applyAlignment="1" quotePrefix="1">
      <alignment horizontal="right" vertical="center"/>
    </xf>
    <xf numFmtId="0" fontId="2" fillId="0" borderId="89" xfId="0" applyFont="1" applyBorder="1" applyAlignment="1">
      <alignment/>
    </xf>
    <xf numFmtId="0" fontId="2" fillId="33" borderId="3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64" fontId="2" fillId="0" borderId="47" xfId="0" applyNumberFormat="1" applyFont="1" applyFill="1" applyBorder="1" applyAlignment="1" quotePrefix="1">
      <alignment horizontal="right"/>
    </xf>
    <xf numFmtId="0" fontId="27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wrapText="1"/>
    </xf>
    <xf numFmtId="177" fontId="2" fillId="0" borderId="1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/>
    </xf>
    <xf numFmtId="177" fontId="2" fillId="0" borderId="58" xfId="0" applyNumberFormat="1" applyFont="1" applyFill="1" applyBorder="1" applyAlignment="1">
      <alignment horizontal="left"/>
    </xf>
    <xf numFmtId="0" fontId="1" fillId="33" borderId="39" xfId="0" applyFont="1" applyFill="1" applyBorder="1" applyAlignment="1">
      <alignment horizontal="left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33" borderId="38" xfId="0" applyFont="1" applyFill="1" applyBorder="1" applyAlignment="1" quotePrefix="1">
      <alignment horizontal="center"/>
    </xf>
    <xf numFmtId="176" fontId="2" fillId="0" borderId="19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0" fontId="1" fillId="33" borderId="37" xfId="0" applyFont="1" applyFill="1" applyBorder="1" applyAlignment="1">
      <alignment horizontal="left"/>
    </xf>
    <xf numFmtId="0" fontId="1" fillId="33" borderId="30" xfId="0" applyFont="1" applyFill="1" applyBorder="1" applyAlignment="1" quotePrefix="1">
      <alignment horizontal="center"/>
    </xf>
    <xf numFmtId="0" fontId="1" fillId="33" borderId="88" xfId="0" applyFont="1" applyFill="1" applyBorder="1" applyAlignment="1" quotePrefix="1">
      <alignment horizontal="center"/>
    </xf>
    <xf numFmtId="0" fontId="1" fillId="33" borderId="89" xfId="0" applyFont="1" applyFill="1" applyBorder="1" applyAlignment="1" quotePrefix="1">
      <alignment horizontal="center"/>
    </xf>
    <xf numFmtId="0" fontId="1" fillId="33" borderId="90" xfId="0" applyFont="1" applyFill="1" applyBorder="1" applyAlignment="1" quotePrefix="1">
      <alignment horizontal="center"/>
    </xf>
    <xf numFmtId="176" fontId="2" fillId="0" borderId="16" xfId="0" applyNumberFormat="1" applyFont="1" applyFill="1" applyBorder="1" applyAlignment="1">
      <alignment/>
    </xf>
    <xf numFmtId="177" fontId="1" fillId="33" borderId="32" xfId="0" applyNumberFormat="1" applyFont="1" applyFill="1" applyBorder="1" applyAlignment="1">
      <alignment horizontal="left" vertical="center"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16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58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40" xfId="0" applyNumberFormat="1" applyFont="1" applyBorder="1" applyAlignment="1" applyProtection="1">
      <alignment horizontal="right" vertical="center"/>
      <protection/>
    </xf>
    <xf numFmtId="168" fontId="2" fillId="0" borderId="40" xfId="0" applyNumberFormat="1" applyFont="1" applyFill="1" applyBorder="1" applyAlignment="1" applyProtection="1">
      <alignment horizontal="right" vertical="center"/>
      <protection/>
    </xf>
    <xf numFmtId="0" fontId="1" fillId="33" borderId="4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47" xfId="0" applyNumberFormat="1" applyFont="1" applyBorder="1" applyAlignment="1">
      <alignment vertical="center"/>
    </xf>
    <xf numFmtId="0" fontId="13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64" fontId="2" fillId="0" borderId="21" xfId="0" applyNumberFormat="1" applyFont="1" applyBorder="1" applyAlignment="1" quotePrefix="1">
      <alignment/>
    </xf>
    <xf numFmtId="164" fontId="2" fillId="0" borderId="21" xfId="0" applyNumberFormat="1" applyFont="1" applyBorder="1" applyAlignment="1">
      <alignment/>
    </xf>
    <xf numFmtId="164" fontId="2" fillId="0" borderId="47" xfId="0" applyNumberFormat="1" applyFont="1" applyBorder="1" applyAlignment="1" quotePrefix="1">
      <alignment/>
    </xf>
    <xf numFmtId="0" fontId="2" fillId="0" borderId="97" xfId="0" applyFont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2" fillId="0" borderId="23" xfId="0" applyNumberFormat="1" applyFont="1" applyBorder="1" applyAlignment="1" quotePrefix="1">
      <alignment horizontal="right"/>
    </xf>
    <xf numFmtId="168" fontId="2" fillId="0" borderId="59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>
      <alignment horizontal="right" vertical="center"/>
    </xf>
    <xf numFmtId="168" fontId="2" fillId="0" borderId="40" xfId="0" applyNumberFormat="1" applyFont="1" applyFill="1" applyBorder="1" applyAlignment="1">
      <alignment horizontal="right" vertical="center"/>
    </xf>
    <xf numFmtId="168" fontId="2" fillId="0" borderId="40" xfId="0" applyNumberFormat="1" applyFont="1" applyBorder="1" applyAlignment="1">
      <alignment horizontal="right" vertical="center"/>
    </xf>
    <xf numFmtId="0" fontId="13" fillId="0" borderId="0" xfId="62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58" applyFont="1">
      <alignment/>
      <protection/>
    </xf>
    <xf numFmtId="0" fontId="1" fillId="0" borderId="44" xfId="58" applyFont="1" applyBorder="1">
      <alignment/>
      <protection/>
    </xf>
    <xf numFmtId="2" fontId="1" fillId="0" borderId="18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Border="1" applyAlignment="1">
      <alignment vertical="center"/>
      <protection/>
    </xf>
    <xf numFmtId="164" fontId="1" fillId="0" borderId="59" xfId="58" applyNumberFormat="1" applyFont="1" applyBorder="1" applyAlignment="1">
      <alignment vertical="center"/>
      <protection/>
    </xf>
    <xf numFmtId="0" fontId="1" fillId="0" borderId="46" xfId="58" applyFont="1" applyBorder="1">
      <alignment/>
      <protection/>
    </xf>
    <xf numFmtId="2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vertical="center"/>
      <protection/>
    </xf>
    <xf numFmtId="164" fontId="1" fillId="0" borderId="61" xfId="58" applyNumberFormat="1" applyFont="1" applyBorder="1" applyAlignment="1">
      <alignment vertical="center"/>
      <protection/>
    </xf>
    <xf numFmtId="0" fontId="2" fillId="0" borderId="44" xfId="58" applyFont="1" applyBorder="1">
      <alignment/>
      <protection/>
    </xf>
    <xf numFmtId="2" fontId="2" fillId="0" borderId="18" xfId="58" applyNumberFormat="1" applyFont="1" applyBorder="1" applyAlignment="1">
      <alignment horizontal="center" vertical="center"/>
      <protection/>
    </xf>
    <xf numFmtId="164" fontId="2" fillId="0" borderId="0" xfId="58" applyNumberFormat="1" applyFont="1" applyBorder="1" applyAlignment="1">
      <alignment vertical="center"/>
      <protection/>
    </xf>
    <xf numFmtId="164" fontId="2" fillId="0" borderId="59" xfId="58" applyNumberFormat="1" applyFont="1" applyBorder="1" applyAlignment="1">
      <alignment vertical="center"/>
      <protection/>
    </xf>
    <xf numFmtId="2" fontId="1" fillId="0" borderId="21" xfId="58" applyNumberFormat="1" applyFont="1" applyBorder="1" applyAlignment="1">
      <alignment horizontal="center" vertical="center"/>
      <protection/>
    </xf>
    <xf numFmtId="0" fontId="1" fillId="0" borderId="0" xfId="58" applyFont="1">
      <alignment/>
      <protection/>
    </xf>
    <xf numFmtId="0" fontId="2" fillId="0" borderId="48" xfId="58" applyFont="1" applyBorder="1">
      <alignment/>
      <protection/>
    </xf>
    <xf numFmtId="2" fontId="2" fillId="0" borderId="34" xfId="58" applyNumberFormat="1" applyFont="1" applyBorder="1" applyAlignment="1">
      <alignment horizontal="center" vertical="center"/>
      <protection/>
    </xf>
    <xf numFmtId="164" fontId="2" fillId="0" borderId="53" xfId="58" applyNumberFormat="1" applyFont="1" applyBorder="1" applyAlignment="1">
      <alignment vertical="center"/>
      <protection/>
    </xf>
    <xf numFmtId="164" fontId="2" fillId="0" borderId="60" xfId="58" applyNumberFormat="1" applyFont="1" applyBorder="1" applyAlignment="1">
      <alignment vertical="center"/>
      <protection/>
    </xf>
    <xf numFmtId="0" fontId="1" fillId="0" borderId="32" xfId="58" applyFont="1" applyBorder="1">
      <alignment/>
      <protection/>
    </xf>
    <xf numFmtId="164" fontId="1" fillId="0" borderId="18" xfId="58" applyNumberFormat="1" applyFont="1" applyBorder="1" applyAlignment="1">
      <alignment vertical="center"/>
      <protection/>
    </xf>
    <xf numFmtId="0" fontId="1" fillId="0" borderId="32" xfId="58" applyFont="1" applyBorder="1" applyAlignment="1">
      <alignment horizontal="center"/>
      <protection/>
    </xf>
    <xf numFmtId="164" fontId="2" fillId="0" borderId="18" xfId="58" applyNumberFormat="1" applyFont="1" applyBorder="1" applyAlignment="1">
      <alignment vertical="center"/>
      <protection/>
    </xf>
    <xf numFmtId="164" fontId="1" fillId="0" borderId="18" xfId="60" applyNumberFormat="1" applyFont="1" applyBorder="1" applyAlignment="1">
      <alignment vertical="center"/>
      <protection/>
    </xf>
    <xf numFmtId="164" fontId="2" fillId="0" borderId="18" xfId="60" applyNumberFormat="1" applyFont="1" applyBorder="1" applyAlignment="1">
      <alignment vertical="center"/>
      <protection/>
    </xf>
    <xf numFmtId="0" fontId="2" fillId="0" borderId="32" xfId="58" applyFont="1" applyBorder="1" applyAlignment="1">
      <alignment horizontal="center"/>
      <protection/>
    </xf>
    <xf numFmtId="0" fontId="1" fillId="0" borderId="33" xfId="58" applyFont="1" applyBorder="1">
      <alignment/>
      <protection/>
    </xf>
    <xf numFmtId="164" fontId="2" fillId="0" borderId="34" xfId="58" applyNumberFormat="1" applyFont="1" applyBorder="1" applyAlignment="1">
      <alignment vertical="center"/>
      <protection/>
    </xf>
    <xf numFmtId="0" fontId="1" fillId="0" borderId="0" xfId="58" applyFont="1" applyAlignment="1">
      <alignment horizontal="center"/>
      <protection/>
    </xf>
    <xf numFmtId="2" fontId="2" fillId="0" borderId="0" xfId="58" applyNumberFormat="1" applyFo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Alignment="1">
      <alignment horizontal="center"/>
      <protection/>
    </xf>
    <xf numFmtId="0" fontId="1" fillId="33" borderId="30" xfId="58" applyFont="1" applyFill="1" applyBorder="1" applyAlignment="1">
      <alignment horizontal="center"/>
      <protection/>
    </xf>
    <xf numFmtId="0" fontId="1" fillId="33" borderId="20" xfId="58" applyFont="1" applyFill="1" applyBorder="1" applyAlignment="1">
      <alignment horizontal="center"/>
      <protection/>
    </xf>
    <xf numFmtId="0" fontId="1" fillId="0" borderId="51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164" fontId="2" fillId="0" borderId="16" xfId="59" applyNumberFormat="1" applyFont="1" applyBorder="1" applyAlignment="1">
      <alignment horizontal="center" vertical="center"/>
      <protection/>
    </xf>
    <xf numFmtId="164" fontId="2" fillId="0" borderId="16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0" xfId="58" applyNumberFormat="1" applyFont="1" applyBorder="1" applyAlignment="1">
      <alignment horizontal="center" vertical="center"/>
      <protection/>
    </xf>
    <xf numFmtId="164" fontId="1" fillId="0" borderId="59" xfId="58" applyNumberFormat="1" applyFont="1" applyBorder="1" applyAlignment="1">
      <alignment horizontal="center" vertical="center"/>
      <protection/>
    </xf>
    <xf numFmtId="164" fontId="1" fillId="0" borderId="0" xfId="59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0" xfId="59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vertical="center"/>
    </xf>
    <xf numFmtId="0" fontId="2" fillId="0" borderId="0" xfId="58" applyFont="1" applyBorder="1" applyAlignment="1">
      <alignment vertical="center"/>
      <protection/>
    </xf>
    <xf numFmtId="164" fontId="2" fillId="0" borderId="0" xfId="58" applyNumberFormat="1" applyFont="1" applyBorder="1" applyAlignment="1">
      <alignment horizontal="center" vertical="center"/>
      <protection/>
    </xf>
    <xf numFmtId="164" fontId="2" fillId="0" borderId="59" xfId="58" applyNumberFormat="1" applyFont="1" applyBorder="1" applyAlignment="1">
      <alignment horizontal="center" vertical="center"/>
      <protection/>
    </xf>
    <xf numFmtId="0" fontId="2" fillId="0" borderId="49" xfId="58" applyFont="1" applyBorder="1" applyAlignment="1">
      <alignment vertical="center"/>
      <protection/>
    </xf>
    <xf numFmtId="164" fontId="2" fillId="0" borderId="53" xfId="59" applyNumberFormat="1" applyFont="1" applyBorder="1" applyAlignment="1">
      <alignment horizontal="center" vertical="center"/>
      <protection/>
    </xf>
    <xf numFmtId="164" fontId="2" fillId="0" borderId="53" xfId="0" applyNumberFormat="1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53" xfId="58" applyNumberFormat="1" applyFont="1" applyBorder="1" applyAlignment="1">
      <alignment horizontal="center" vertical="center"/>
      <protection/>
    </xf>
    <xf numFmtId="164" fontId="2" fillId="0" borderId="60" xfId="58" applyNumberFormat="1" applyFont="1" applyBorder="1" applyAlignment="1">
      <alignment horizontal="center" vertical="center"/>
      <protection/>
    </xf>
    <xf numFmtId="0" fontId="1" fillId="33" borderId="98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1" xfId="58" applyFont="1" applyFill="1" applyBorder="1" applyAlignment="1">
      <alignment horizontal="center"/>
      <protection/>
    </xf>
    <xf numFmtId="0" fontId="1" fillId="33" borderId="28" xfId="58" applyFont="1" applyFill="1" applyBorder="1" applyAlignment="1">
      <alignment horizontal="center"/>
      <protection/>
    </xf>
    <xf numFmtId="0" fontId="1" fillId="33" borderId="15" xfId="58" applyFont="1" applyFill="1" applyBorder="1" applyAlignment="1">
      <alignment horizontal="center"/>
      <protection/>
    </xf>
    <xf numFmtId="1" fontId="1" fillId="33" borderId="21" xfId="58" applyNumberFormat="1" applyFont="1" applyFill="1" applyBorder="1" applyAlignment="1" quotePrefix="1">
      <alignment horizontal="center"/>
      <protection/>
    </xf>
    <xf numFmtId="0" fontId="2" fillId="33" borderId="98" xfId="0" applyFont="1" applyFill="1" applyBorder="1" applyAlignment="1" applyProtection="1" quotePrefix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2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2" fillId="33" borderId="38" xfId="58" applyFont="1" applyFill="1" applyBorder="1" applyAlignment="1">
      <alignment horizontal="center"/>
      <protection/>
    </xf>
    <xf numFmtId="0" fontId="2" fillId="33" borderId="46" xfId="58" applyNumberFormat="1" applyFont="1" applyFill="1" applyBorder="1" applyAlignment="1">
      <alignment horizontal="center"/>
      <protection/>
    </xf>
    <xf numFmtId="0" fontId="2" fillId="33" borderId="21" xfId="58" applyFont="1" applyFill="1" applyBorder="1" applyAlignment="1">
      <alignment horizontal="center"/>
      <protection/>
    </xf>
    <xf numFmtId="0" fontId="2" fillId="33" borderId="23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28" xfId="58" applyFont="1" applyFill="1" applyBorder="1" applyAlignment="1">
      <alignment horizontal="center"/>
      <protection/>
    </xf>
    <xf numFmtId="0" fontId="2" fillId="33" borderId="20" xfId="58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0" fontId="2" fillId="33" borderId="31" xfId="58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5" fontId="14" fillId="33" borderId="21" xfId="57" applyNumberFormat="1" applyFont="1" applyFill="1" applyBorder="1" applyAlignment="1" applyProtection="1">
      <alignment horizontal="center" vertical="center"/>
      <protection/>
    </xf>
    <xf numFmtId="165" fontId="14" fillId="33" borderId="20" xfId="57" applyNumberFormat="1" applyFont="1" applyFill="1" applyBorder="1" applyAlignment="1" applyProtection="1">
      <alignment horizontal="center" vertical="center"/>
      <protection/>
    </xf>
    <xf numFmtId="165" fontId="14" fillId="33" borderId="31" xfId="57" applyNumberFormat="1" applyFont="1" applyFill="1" applyBorder="1" applyAlignment="1" applyProtection="1">
      <alignment horizontal="center" vertical="center"/>
      <protection/>
    </xf>
    <xf numFmtId="164" fontId="7" fillId="0" borderId="18" xfId="57" applyNumberFormat="1" applyFont="1" applyBorder="1" applyAlignment="1">
      <alignment horizontal="center" vertical="center"/>
      <protection/>
    </xf>
    <xf numFmtId="164" fontId="7" fillId="0" borderId="40" xfId="57" applyNumberFormat="1" applyFont="1" applyBorder="1" applyAlignment="1">
      <alignment horizontal="center" vertical="center"/>
      <protection/>
    </xf>
    <xf numFmtId="165" fontId="14" fillId="0" borderId="42" xfId="57" applyNumberFormat="1" applyFont="1" applyBorder="1" applyAlignment="1" applyProtection="1">
      <alignment horizontal="center" vertical="center"/>
      <protection/>
    </xf>
    <xf numFmtId="164" fontId="14" fillId="0" borderId="36" xfId="57" applyNumberFormat="1" applyFont="1" applyBorder="1" applyAlignment="1">
      <alignment horizontal="center" vertical="center"/>
      <protection/>
    </xf>
    <xf numFmtId="164" fontId="14" fillId="0" borderId="43" xfId="57" applyNumberFormat="1" applyFont="1" applyBorder="1" applyAlignment="1">
      <alignment horizontal="center" vertical="center"/>
      <protection/>
    </xf>
    <xf numFmtId="165" fontId="14" fillId="33" borderId="47" xfId="57" applyNumberFormat="1" applyFont="1" applyFill="1" applyBorder="1" applyAlignment="1" applyProtection="1">
      <alignment horizontal="center" vertical="center"/>
      <protection/>
    </xf>
    <xf numFmtId="165" fontId="7" fillId="0" borderId="71" xfId="57" applyNumberFormat="1" applyFont="1" applyBorder="1" applyAlignment="1" applyProtection="1">
      <alignment horizontal="centerContinuous"/>
      <protection/>
    </xf>
    <xf numFmtId="165" fontId="7" fillId="0" borderId="71" xfId="57" applyFont="1" applyBorder="1" applyAlignment="1">
      <alignment horizontal="centerContinuous"/>
      <protection/>
    </xf>
    <xf numFmtId="165" fontId="7" fillId="0" borderId="20" xfId="57" applyNumberFormat="1" applyFont="1" applyBorder="1" applyAlignment="1" applyProtection="1">
      <alignment horizontal="center"/>
      <protection/>
    </xf>
    <xf numFmtId="0" fontId="14" fillId="0" borderId="99" xfId="0" applyFont="1" applyBorder="1" applyAlignment="1">
      <alignment horizontal="right" wrapText="1"/>
    </xf>
    <xf numFmtId="0" fontId="7" fillId="0" borderId="99" xfId="0" applyFont="1" applyBorder="1" applyAlignment="1">
      <alignment horizontal="right" wrapText="1"/>
    </xf>
    <xf numFmtId="0" fontId="14" fillId="33" borderId="100" xfId="0" applyFont="1" applyFill="1" applyBorder="1" applyAlignment="1">
      <alignment horizontal="center" vertical="center" wrapText="1"/>
    </xf>
    <xf numFmtId="0" fontId="14" fillId="33" borderId="101" xfId="0" applyFont="1" applyFill="1" applyBorder="1" applyAlignment="1">
      <alignment horizontal="center" vertical="center" wrapText="1"/>
    </xf>
    <xf numFmtId="0" fontId="14" fillId="0" borderId="102" xfId="0" applyFont="1" applyBorder="1" applyAlignment="1">
      <alignment horizontal="center" wrapText="1"/>
    </xf>
    <xf numFmtId="0" fontId="14" fillId="0" borderId="103" xfId="0" applyFont="1" applyBorder="1" applyAlignment="1">
      <alignment horizontal="right" wrapText="1"/>
    </xf>
    <xf numFmtId="0" fontId="14" fillId="0" borderId="102" xfId="0" applyFont="1" applyBorder="1" applyAlignment="1">
      <alignment horizontal="left" wrapText="1"/>
    </xf>
    <xf numFmtId="0" fontId="7" fillId="0" borderId="102" xfId="0" applyFont="1" applyBorder="1" applyAlignment="1">
      <alignment horizontal="left" wrapText="1"/>
    </xf>
    <xf numFmtId="0" fontId="7" fillId="0" borderId="103" xfId="0" applyFont="1" applyBorder="1" applyAlignment="1">
      <alignment horizontal="right" wrapText="1"/>
    </xf>
    <xf numFmtId="0" fontId="7" fillId="0" borderId="104" xfId="0" applyFont="1" applyBorder="1" applyAlignment="1">
      <alignment horizontal="left" wrapText="1"/>
    </xf>
    <xf numFmtId="0" fontId="7" fillId="0" borderId="105" xfId="0" applyFont="1" applyBorder="1" applyAlignment="1">
      <alignment horizontal="right" wrapText="1"/>
    </xf>
    <xf numFmtId="0" fontId="7" fillId="0" borderId="106" xfId="0" applyFont="1" applyBorder="1" applyAlignment="1">
      <alignment horizontal="right" wrapText="1"/>
    </xf>
    <xf numFmtId="0" fontId="1" fillId="0" borderId="102" xfId="0" applyFont="1" applyBorder="1" applyAlignment="1">
      <alignment horizontal="left" wrapText="1"/>
    </xf>
    <xf numFmtId="164" fontId="2" fillId="0" borderId="18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2" fontId="1" fillId="0" borderId="36" xfId="0" applyNumberFormat="1" applyFont="1" applyBorder="1" applyAlignment="1">
      <alignment vertical="top" wrapText="1"/>
    </xf>
    <xf numFmtId="0" fontId="2" fillId="0" borderId="89" xfId="0" applyFont="1" applyFill="1" applyBorder="1" applyAlignment="1" quotePrefix="1">
      <alignment horizontal="left"/>
    </xf>
    <xf numFmtId="0" fontId="1" fillId="33" borderId="3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89" xfId="0" applyNumberFormat="1" applyFont="1" applyBorder="1" applyAlignment="1">
      <alignment horizontal="center"/>
    </xf>
    <xf numFmtId="166" fontId="2" fillId="0" borderId="8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4" fontId="0" fillId="35" borderId="0" xfId="0" applyNumberFormat="1" applyFill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2" fillId="0" borderId="21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46" xfId="0" applyFont="1" applyBorder="1" applyAlignment="1">
      <alignment/>
    </xf>
    <xf numFmtId="0" fontId="1" fillId="0" borderId="46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6" fontId="1" fillId="0" borderId="21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/>
    </xf>
    <xf numFmtId="0" fontId="30" fillId="0" borderId="0" xfId="0" applyFont="1" applyAlignment="1">
      <alignment/>
    </xf>
    <xf numFmtId="49" fontId="3" fillId="33" borderId="30" xfId="0" applyNumberFormat="1" applyFont="1" applyFill="1" applyBorder="1" applyAlignment="1">
      <alignment horizontal="centerContinuous"/>
    </xf>
    <xf numFmtId="49" fontId="3" fillId="33" borderId="30" xfId="0" applyNumberFormat="1" applyFont="1" applyFill="1" applyBorder="1" applyAlignment="1" quotePrefix="1">
      <alignment horizontal="centerContinuous"/>
    </xf>
    <xf numFmtId="0" fontId="1" fillId="33" borderId="51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49" fontId="1" fillId="33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Continuous"/>
    </xf>
    <xf numFmtId="49" fontId="1" fillId="33" borderId="47" xfId="0" applyNumberFormat="1" applyFont="1" applyFill="1" applyBorder="1" applyAlignment="1">
      <alignment horizontal="center"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 quotePrefix="1">
      <alignment horizontal="right" vertical="center"/>
    </xf>
    <xf numFmtId="164" fontId="1" fillId="0" borderId="40" xfId="0" applyNumberFormat="1" applyFont="1" applyBorder="1" applyAlignment="1" quotePrefix="1">
      <alignment horizontal="right" vertical="center"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164" fontId="13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quotePrefix="1">
      <alignment horizontal="right" vertical="center"/>
    </xf>
    <xf numFmtId="164" fontId="1" fillId="0" borderId="31" xfId="0" applyNumberFormat="1" applyFont="1" applyBorder="1" applyAlignment="1" quotePrefix="1">
      <alignment horizontal="right" vertical="center"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 quotePrefix="1">
      <alignment horizontal="right" vertical="center"/>
    </xf>
    <xf numFmtId="164" fontId="2" fillId="0" borderId="4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right" vertical="center"/>
    </xf>
    <xf numFmtId="164" fontId="2" fillId="0" borderId="20" xfId="0" applyNumberFormat="1" applyFont="1" applyBorder="1" applyAlignment="1" quotePrefix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>
      <alignment horizontal="right" vertical="center"/>
    </xf>
    <xf numFmtId="0" fontId="1" fillId="0" borderId="52" xfId="0" applyFont="1" applyBorder="1" applyAlignment="1" applyProtection="1">
      <alignment horizontal="lef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quotePrefix="1">
      <alignment horizontal="center" vertical="center"/>
    </xf>
    <xf numFmtId="164" fontId="1" fillId="0" borderId="20" xfId="0" applyNumberFormat="1" applyFont="1" applyBorder="1" applyAlignment="1" applyProtection="1" quotePrefix="1">
      <alignment horizontal="right" vertical="center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164" fontId="1" fillId="0" borderId="21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>
      <alignment horizontal="right" vertical="center"/>
    </xf>
    <xf numFmtId="0" fontId="13" fillId="0" borderId="18" xfId="0" applyFont="1" applyBorder="1" applyAlignment="1" applyProtection="1">
      <alignment horizontal="right" vertical="center"/>
      <protection/>
    </xf>
    <xf numFmtId="164" fontId="13" fillId="0" borderId="18" xfId="0" applyNumberFormat="1" applyFont="1" applyBorder="1" applyAlignment="1" applyProtection="1">
      <alignment horizontal="right" vertical="center"/>
      <protection/>
    </xf>
    <xf numFmtId="164" fontId="2" fillId="0" borderId="18" xfId="0" applyNumberFormat="1" applyFont="1" applyBorder="1" applyAlignment="1" applyProtection="1" quotePrefix="1">
      <alignment horizontal="right" vertical="center"/>
      <protection/>
    </xf>
    <xf numFmtId="164" fontId="13" fillId="0" borderId="0" xfId="0" applyNumberFormat="1" applyFont="1" applyAlignment="1">
      <alignment vertical="center"/>
    </xf>
    <xf numFmtId="0" fontId="2" fillId="0" borderId="89" xfId="0" applyFont="1" applyBorder="1" applyAlignment="1" applyProtection="1">
      <alignment horizontal="left" vertical="center"/>
      <protection/>
    </xf>
    <xf numFmtId="0" fontId="2" fillId="0" borderId="89" xfId="0" applyFont="1" applyBorder="1" applyAlignment="1">
      <alignment horizontal="right" vertical="center"/>
    </xf>
    <xf numFmtId="164" fontId="2" fillId="0" borderId="89" xfId="0" applyNumberFormat="1" applyFont="1" applyBorder="1" applyAlignment="1">
      <alignment horizontal="right" vertical="center"/>
    </xf>
    <xf numFmtId="164" fontId="2" fillId="0" borderId="89" xfId="0" applyNumberFormat="1" applyFont="1" applyBorder="1" applyAlignment="1" applyProtection="1">
      <alignment horizontal="right" vertical="center"/>
      <protection/>
    </xf>
    <xf numFmtId="0" fontId="1" fillId="0" borderId="100" xfId="0" applyFont="1" applyBorder="1" applyAlignment="1">
      <alignment horizontal="center" wrapText="1"/>
    </xf>
    <xf numFmtId="0" fontId="14" fillId="0" borderId="101" xfId="0" applyFont="1" applyBorder="1" applyAlignment="1">
      <alignment horizontal="right" wrapText="1"/>
    </xf>
    <xf numFmtId="0" fontId="14" fillId="0" borderId="107" xfId="0" applyFont="1" applyBorder="1" applyAlignment="1">
      <alignment horizontal="right" wrapText="1"/>
    </xf>
    <xf numFmtId="0" fontId="1" fillId="0" borderId="104" xfId="0" applyFont="1" applyBorder="1" applyAlignment="1">
      <alignment horizontal="left" wrapText="1"/>
    </xf>
    <xf numFmtId="0" fontId="14" fillId="0" borderId="105" xfId="0" applyFont="1" applyBorder="1" applyAlignment="1">
      <alignment horizontal="right" wrapText="1"/>
    </xf>
    <xf numFmtId="0" fontId="14" fillId="0" borderId="106" xfId="0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165" fontId="1" fillId="0" borderId="0" xfId="57" applyFont="1">
      <alignment/>
      <protection/>
    </xf>
    <xf numFmtId="165" fontId="7" fillId="0" borderId="32" xfId="57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51" xfId="0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 vertical="center"/>
    </xf>
    <xf numFmtId="164" fontId="14" fillId="0" borderId="59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4" fillId="0" borderId="36" xfId="0" applyNumberFormat="1" applyFont="1" applyFill="1" applyBorder="1" applyAlignment="1">
      <alignment vertical="center"/>
    </xf>
    <xf numFmtId="164" fontId="14" fillId="0" borderId="43" xfId="0" applyNumberFormat="1" applyFont="1" applyFill="1" applyBorder="1" applyAlignment="1">
      <alignment vertical="center"/>
    </xf>
    <xf numFmtId="0" fontId="1" fillId="0" borderId="89" xfId="0" applyFont="1" applyFill="1" applyBorder="1" applyAlignment="1">
      <alignment/>
    </xf>
    <xf numFmtId="164" fontId="1" fillId="0" borderId="89" xfId="0" applyNumberFormat="1" applyFont="1" applyFill="1" applyBorder="1" applyAlignment="1">
      <alignment/>
    </xf>
    <xf numFmtId="164" fontId="14" fillId="0" borderId="8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 quotePrefix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 applyProtection="1">
      <alignment horizontal="center" vertical="center"/>
      <protection/>
    </xf>
    <xf numFmtId="168" fontId="2" fillId="0" borderId="18" xfId="0" applyNumberFormat="1" applyFont="1" applyBorder="1" applyAlignment="1" applyProtection="1">
      <alignment horizontal="right" vertical="center"/>
      <protection/>
    </xf>
    <xf numFmtId="168" fontId="2" fillId="0" borderId="18" xfId="0" applyNumberFormat="1" applyFont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34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8" fontId="2" fillId="0" borderId="18" xfId="0" applyNumberFormat="1" applyFont="1" applyFill="1" applyBorder="1" applyAlignment="1" applyProtection="1">
      <alignment horizontal="right" vertical="center"/>
      <protection/>
    </xf>
    <xf numFmtId="0" fontId="14" fillId="33" borderId="71" xfId="0" applyNumberFormat="1" applyFont="1" applyFill="1" applyBorder="1" applyAlignment="1" quotePrefix="1">
      <alignment horizontal="center" vertical="center"/>
    </xf>
    <xf numFmtId="168" fontId="2" fillId="0" borderId="18" xfId="42" applyNumberFormat="1" applyFont="1" applyBorder="1" applyAlignment="1">
      <alignment horizontal="right" vertical="center"/>
    </xf>
    <xf numFmtId="168" fontId="2" fillId="0" borderId="18" xfId="42" applyNumberFormat="1" applyFont="1" applyFill="1" applyBorder="1" applyAlignment="1">
      <alignment horizontal="right" vertical="center"/>
    </xf>
    <xf numFmtId="168" fontId="2" fillId="0" borderId="20" xfId="42" applyNumberFormat="1" applyFont="1" applyFill="1" applyBorder="1" applyAlignment="1">
      <alignment horizontal="right" vertical="center"/>
    </xf>
    <xf numFmtId="168" fontId="14" fillId="0" borderId="34" xfId="42" applyNumberFormat="1" applyFont="1" applyFill="1" applyBorder="1" applyAlignment="1">
      <alignment horizontal="right" vertical="center"/>
    </xf>
    <xf numFmtId="0" fontId="1" fillId="33" borderId="102" xfId="0" applyFont="1" applyFill="1" applyBorder="1" applyAlignment="1">
      <alignment horizontal="center" wrapText="1"/>
    </xf>
    <xf numFmtId="0" fontId="1" fillId="33" borderId="99" xfId="0" applyFont="1" applyFill="1" applyBorder="1" applyAlignment="1">
      <alignment wrapText="1"/>
    </xf>
    <xf numFmtId="0" fontId="14" fillId="33" borderId="99" xfId="0" applyFont="1" applyFill="1" applyBorder="1" applyAlignment="1">
      <alignment horizontal="center" wrapText="1"/>
    </xf>
    <xf numFmtId="16" fontId="14" fillId="33" borderId="108" xfId="0" applyNumberFormat="1" applyFont="1" applyFill="1" applyBorder="1" applyAlignment="1">
      <alignment horizontal="center" wrapText="1"/>
    </xf>
    <xf numFmtId="16" fontId="14" fillId="33" borderId="109" xfId="0" applyNumberFormat="1" applyFont="1" applyFill="1" applyBorder="1" applyAlignment="1">
      <alignment horizontal="center" wrapText="1"/>
    </xf>
    <xf numFmtId="0" fontId="14" fillId="33" borderId="102" xfId="0" applyFont="1" applyFill="1" applyBorder="1" applyAlignment="1">
      <alignment horizontal="center" wrapText="1"/>
    </xf>
    <xf numFmtId="0" fontId="14" fillId="33" borderId="103" xfId="0" applyFont="1" applyFill="1" applyBorder="1" applyAlignment="1">
      <alignment horizontal="center" wrapText="1"/>
    </xf>
    <xf numFmtId="0" fontId="14" fillId="33" borderId="99" xfId="0" applyFont="1" applyFill="1" applyBorder="1" applyAlignment="1">
      <alignment wrapText="1"/>
    </xf>
    <xf numFmtId="0" fontId="14" fillId="33" borderId="103" xfId="0" applyFont="1" applyFill="1" applyBorder="1" applyAlignment="1">
      <alignment wrapText="1"/>
    </xf>
    <xf numFmtId="0" fontId="1" fillId="0" borderId="10" xfId="58" applyFont="1" applyBorder="1" applyAlignment="1">
      <alignment vertical="center"/>
      <protection/>
    </xf>
    <xf numFmtId="164" fontId="1" fillId="0" borderId="20" xfId="58" applyNumberFormat="1" applyFont="1" applyBorder="1" applyAlignment="1">
      <alignment vertical="center"/>
      <protection/>
    </xf>
    <xf numFmtId="164" fontId="1" fillId="0" borderId="10" xfId="59" applyNumberFormat="1" applyFont="1" applyBorder="1" applyAlignment="1">
      <alignment horizontal="center" vertical="center"/>
      <protection/>
    </xf>
    <xf numFmtId="164" fontId="1" fillId="0" borderId="10" xfId="0" applyNumberFormat="1" applyFont="1" applyBorder="1" applyAlignment="1">
      <alignment vertical="center"/>
    </xf>
    <xf numFmtId="164" fontId="1" fillId="0" borderId="28" xfId="58" applyNumberFormat="1" applyFont="1" applyBorder="1" applyAlignment="1">
      <alignment horizontal="center" vertical="center"/>
      <protection/>
    </xf>
    <xf numFmtId="164" fontId="1" fillId="0" borderId="10" xfId="58" applyNumberFormat="1" applyFont="1" applyBorder="1" applyAlignment="1">
      <alignment horizontal="center" vertical="center"/>
      <protection/>
    </xf>
    <xf numFmtId="164" fontId="1" fillId="0" borderId="56" xfId="58" applyNumberFormat="1" applyFont="1" applyBorder="1" applyAlignment="1">
      <alignment horizontal="center" vertical="center"/>
      <protection/>
    </xf>
    <xf numFmtId="43" fontId="2" fillId="0" borderId="19" xfId="42" applyNumberFormat="1" applyFont="1" applyBorder="1" applyAlignment="1">
      <alignment/>
    </xf>
    <xf numFmtId="43" fontId="2" fillId="0" borderId="18" xfId="42" applyNumberFormat="1" applyFont="1" applyBorder="1" applyAlignment="1">
      <alignment/>
    </xf>
    <xf numFmtId="43" fontId="14" fillId="0" borderId="36" xfId="42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1" fontId="1" fillId="33" borderId="47" xfId="0" applyNumberFormat="1" applyFont="1" applyFill="1" applyBorder="1" applyAlignment="1" applyProtection="1">
      <alignment horizontal="right"/>
      <protection/>
    </xf>
    <xf numFmtId="0" fontId="1" fillId="0" borderId="5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64" fontId="2" fillId="0" borderId="43" xfId="0" applyNumberFormat="1" applyFont="1" applyBorder="1" applyAlignment="1">
      <alignment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 applyProtection="1">
      <alignment horizontal="right"/>
      <protection/>
    </xf>
    <xf numFmtId="166" fontId="1" fillId="0" borderId="18" xfId="0" applyNumberFormat="1" applyFont="1" applyBorder="1" applyAlignment="1" applyProtection="1">
      <alignment horizontal="right"/>
      <protection/>
    </xf>
    <xf numFmtId="166" fontId="22" fillId="0" borderId="18" xfId="0" applyNumberFormat="1" applyFont="1" applyBorder="1" applyAlignment="1" applyProtection="1">
      <alignment horizontal="right"/>
      <protection locked="0"/>
    </xf>
    <xf numFmtId="166" fontId="13" fillId="0" borderId="18" xfId="0" applyNumberFormat="1" applyFont="1" applyBorder="1" applyAlignment="1" applyProtection="1">
      <alignment horizontal="right"/>
      <protection/>
    </xf>
    <xf numFmtId="166" fontId="13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 horizontal="center"/>
    </xf>
    <xf numFmtId="4" fontId="2" fillId="0" borderId="18" xfId="42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9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1" fillId="0" borderId="44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vertical="center"/>
    </xf>
    <xf numFmtId="164" fontId="14" fillId="0" borderId="53" xfId="0" applyNumberFormat="1" applyFont="1" applyFill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164" fontId="2" fillId="0" borderId="47" xfId="0" applyNumberFormat="1" applyFont="1" applyBorder="1" applyAlignment="1" quotePrefix="1">
      <alignment/>
    </xf>
    <xf numFmtId="164" fontId="2" fillId="0" borderId="17" xfId="0" applyNumberFormat="1" applyFont="1" applyBorder="1" applyAlignment="1" quotePrefix="1">
      <alignment/>
    </xf>
    <xf numFmtId="185" fontId="2" fillId="0" borderId="0" xfId="0" applyNumberFormat="1" applyFont="1" applyAlignment="1">
      <alignment/>
    </xf>
    <xf numFmtId="168" fontId="2" fillId="0" borderId="18" xfId="0" applyNumberFormat="1" applyFont="1" applyBorder="1" applyAlignment="1" applyProtection="1">
      <alignment vertical="center"/>
      <protection/>
    </xf>
    <xf numFmtId="168" fontId="2" fillId="0" borderId="40" xfId="0" applyNumberFormat="1" applyFont="1" applyFill="1" applyBorder="1" applyAlignment="1" applyProtection="1">
      <alignment vertical="center"/>
      <protection/>
    </xf>
    <xf numFmtId="168" fontId="2" fillId="0" borderId="34" xfId="0" applyNumberFormat="1" applyFont="1" applyBorder="1" applyAlignment="1" applyProtection="1">
      <alignment vertical="center"/>
      <protection/>
    </xf>
    <xf numFmtId="168" fontId="2" fillId="0" borderId="35" xfId="0" applyNumberFormat="1" applyFont="1" applyFill="1" applyBorder="1" applyAlignment="1" applyProtection="1">
      <alignment vertical="center"/>
      <protection/>
    </xf>
    <xf numFmtId="168" fontId="2" fillId="0" borderId="18" xfId="0" applyNumberFormat="1" applyFont="1" applyBorder="1" applyAlignment="1">
      <alignment vertical="center"/>
    </xf>
    <xf numFmtId="168" fontId="2" fillId="0" borderId="34" xfId="0" applyNumberFormat="1" applyFont="1" applyBorder="1" applyAlignment="1">
      <alignment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21" xfId="0" applyNumberFormat="1" applyFont="1" applyBorder="1" applyAlignment="1" quotePrefix="1">
      <alignment horizontal="right" vertical="center"/>
    </xf>
    <xf numFmtId="2" fontId="2" fillId="0" borderId="4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0" fontId="1" fillId="0" borderId="54" xfId="0" applyFont="1" applyBorder="1" applyAlignment="1">
      <alignment horizontal="right" vertical="top" wrapText="1"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21" xfId="0" applyFont="1" applyBorder="1" applyAlignment="1">
      <alignment/>
    </xf>
    <xf numFmtId="14" fontId="2" fillId="0" borderId="43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0" fillId="33" borderId="89" xfId="0" applyFill="1" applyBorder="1" applyAlignment="1">
      <alignment/>
    </xf>
    <xf numFmtId="0" fontId="0" fillId="33" borderId="88" xfId="0" applyFill="1" applyBorder="1" applyAlignment="1">
      <alignment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0" fontId="1" fillId="0" borderId="89" xfId="0" applyFont="1" applyBorder="1" applyAlignment="1">
      <alignment horizontal="center" vertical="center"/>
    </xf>
    <xf numFmtId="2" fontId="2" fillId="0" borderId="89" xfId="0" applyNumberFormat="1" applyFont="1" applyBorder="1" applyAlignment="1">
      <alignment/>
    </xf>
    <xf numFmtId="2" fontId="2" fillId="0" borderId="89" xfId="0" applyNumberFormat="1" applyFont="1" applyBorder="1" applyAlignment="1">
      <alignment horizontal="center" vertical="center"/>
    </xf>
    <xf numFmtId="2" fontId="2" fillId="0" borderId="89" xfId="0" applyNumberFormat="1" applyFont="1" applyBorder="1" applyAlignment="1">
      <alignment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0" fillId="33" borderId="55" xfId="0" applyFill="1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0" fontId="0" fillId="0" borderId="11" xfId="0" applyBorder="1" applyAlignment="1">
      <alignment/>
    </xf>
    <xf numFmtId="166" fontId="1" fillId="0" borderId="55" xfId="62" applyNumberFormat="1" applyFont="1" applyBorder="1" applyAlignment="1" applyProtection="1" quotePrefix="1">
      <alignment horizontal="left"/>
      <protection/>
    </xf>
    <xf numFmtId="166" fontId="2" fillId="0" borderId="57" xfId="62" applyNumberFormat="1" applyFont="1" applyBorder="1" applyAlignment="1" applyProtection="1" quotePrefix="1">
      <alignment horizontal="left"/>
      <protection/>
    </xf>
    <xf numFmtId="166" fontId="2" fillId="0" borderId="45" xfId="62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4" fontId="2" fillId="0" borderId="11" xfId="62" applyNumberFormat="1" applyFont="1" applyBorder="1">
      <alignment/>
      <protection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166" fontId="2" fillId="0" borderId="44" xfId="62" applyNumberFormat="1" applyFont="1" applyBorder="1" applyAlignment="1" applyProtection="1">
      <alignment horizontal="left"/>
      <protection/>
    </xf>
    <xf numFmtId="166" fontId="2" fillId="0" borderId="48" xfId="62" applyNumberFormat="1" applyFont="1" applyBorder="1" applyAlignment="1" applyProtection="1">
      <alignment horizontal="left"/>
      <protection/>
    </xf>
    <xf numFmtId="0" fontId="0" fillId="0" borderId="53" xfId="0" applyBorder="1" applyAlignment="1">
      <alignment/>
    </xf>
    <xf numFmtId="0" fontId="2" fillId="0" borderId="59" xfId="62" applyFont="1" applyBorder="1">
      <alignment/>
      <protection/>
    </xf>
    <xf numFmtId="0" fontId="2" fillId="0" borderId="14" xfId="62" applyFont="1" applyBorder="1">
      <alignment/>
      <protection/>
    </xf>
    <xf numFmtId="0" fontId="2" fillId="0" borderId="61" xfId="62" applyFont="1" applyBorder="1">
      <alignment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right" vertical="center"/>
      <protection/>
    </xf>
    <xf numFmtId="164" fontId="14" fillId="0" borderId="18" xfId="0" applyNumberFormat="1" applyFont="1" applyBorder="1" applyAlignment="1" applyProtection="1">
      <alignment horizontal="right" vertical="center"/>
      <protection/>
    </xf>
    <xf numFmtId="164" fontId="14" fillId="0" borderId="18" xfId="0" applyNumberFormat="1" applyFont="1" applyBorder="1" applyAlignment="1" applyProtection="1" quotePrefix="1">
      <alignment horizontal="center" vertical="center"/>
      <protection/>
    </xf>
    <xf numFmtId="164" fontId="14" fillId="0" borderId="18" xfId="0" applyNumberFormat="1" applyFont="1" applyBorder="1" applyAlignment="1" applyProtection="1" quotePrefix="1">
      <alignment horizontal="righ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 applyProtection="1">
      <alignment horizontal="right" vertical="center"/>
      <protection/>
    </xf>
    <xf numFmtId="164" fontId="1" fillId="0" borderId="35" xfId="0" applyNumberFormat="1" applyFont="1" applyBorder="1" applyAlignment="1">
      <alignment horizontal="right" vertical="center"/>
    </xf>
    <xf numFmtId="165" fontId="14" fillId="0" borderId="42" xfId="57" applyNumberFormat="1" applyFont="1" applyBorder="1" applyAlignment="1" applyProtection="1">
      <alignment horizontal="left" vertical="center"/>
      <protection/>
    </xf>
    <xf numFmtId="2" fontId="1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18" xfId="57" applyNumberFormat="1" applyFont="1" applyBorder="1" applyAlignment="1">
      <alignment horizontal="center" vertical="center"/>
      <protection/>
    </xf>
    <xf numFmtId="166" fontId="2" fillId="0" borderId="12" xfId="57" applyNumberFormat="1" applyFont="1" applyBorder="1" applyAlignment="1" applyProtection="1">
      <alignment horizontal="center" vertical="center"/>
      <protection/>
    </xf>
    <xf numFmtId="165" fontId="2" fillId="0" borderId="18" xfId="57" applyNumberFormat="1" applyFont="1" applyBorder="1" applyAlignment="1" applyProtection="1">
      <alignment horizontal="center"/>
      <protection/>
    </xf>
    <xf numFmtId="166" fontId="2" fillId="0" borderId="59" xfId="57" applyNumberFormat="1" applyFont="1" applyBorder="1" applyAlignment="1" applyProtection="1">
      <alignment horizontal="center" vertical="center"/>
      <protection/>
    </xf>
    <xf numFmtId="165" fontId="2" fillId="0" borderId="18" xfId="57" applyNumberFormat="1" applyFont="1" applyFill="1" applyBorder="1" applyAlignment="1" applyProtection="1">
      <alignment horizontal="center" vertical="center"/>
      <protection/>
    </xf>
    <xf numFmtId="165" fontId="2" fillId="0" borderId="40" xfId="57" applyNumberFormat="1" applyFont="1" applyFill="1" applyBorder="1" applyAlignment="1" applyProtection="1">
      <alignment horizontal="center" vertical="center"/>
      <protection/>
    </xf>
    <xf numFmtId="165" fontId="2" fillId="0" borderId="18" xfId="57" applyFont="1" applyBorder="1">
      <alignment/>
      <protection/>
    </xf>
    <xf numFmtId="166" fontId="2" fillId="0" borderId="40" xfId="57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>
      <alignment horizontal="center" vertical="center"/>
    </xf>
    <xf numFmtId="166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36" xfId="57" applyNumberFormat="1" applyFont="1" applyBorder="1" applyAlignment="1">
      <alignment horizontal="center" vertical="center"/>
      <protection/>
    </xf>
    <xf numFmtId="165" fontId="1" fillId="0" borderId="34" xfId="57" applyFont="1" applyBorder="1">
      <alignment/>
      <protection/>
    </xf>
    <xf numFmtId="164" fontId="1" fillId="0" borderId="43" xfId="57" applyNumberFormat="1" applyFont="1" applyBorder="1" applyAlignment="1">
      <alignment horizontal="center" vertical="center"/>
      <protection/>
    </xf>
    <xf numFmtId="2" fontId="2" fillId="0" borderId="19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166" fontId="7" fillId="0" borderId="18" xfId="0" applyNumberFormat="1" applyFont="1" applyBorder="1" applyAlignment="1" applyProtection="1">
      <alignment horizontal="left"/>
      <protection/>
    </xf>
    <xf numFmtId="164" fontId="2" fillId="0" borderId="38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 horizontal="right"/>
    </xf>
    <xf numFmtId="164" fontId="2" fillId="0" borderId="59" xfId="0" applyNumberFormat="1" applyFont="1" applyFill="1" applyBorder="1" applyAlignment="1">
      <alignment/>
    </xf>
    <xf numFmtId="0" fontId="1" fillId="0" borderId="6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/>
    </xf>
    <xf numFmtId="177" fontId="2" fillId="0" borderId="57" xfId="0" applyNumberFormat="1" applyFont="1" applyFill="1" applyBorder="1" applyAlignment="1">
      <alignment/>
    </xf>
    <xf numFmtId="176" fontId="2" fillId="0" borderId="110" xfId="0" applyNumberFormat="1" applyFont="1" applyFill="1" applyBorder="1" applyAlignment="1">
      <alignment/>
    </xf>
    <xf numFmtId="43" fontId="1" fillId="0" borderId="69" xfId="42" applyNumberFormat="1" applyFont="1" applyFill="1" applyBorder="1" applyAlignment="1">
      <alignment horizontal="right" vertical="center"/>
    </xf>
    <xf numFmtId="43" fontId="1" fillId="0" borderId="97" xfId="42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18" xfId="0" applyFont="1" applyFill="1" applyBorder="1" applyAlignment="1" quotePrefix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47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164" fontId="1" fillId="33" borderId="45" xfId="0" applyNumberFormat="1" applyFont="1" applyFill="1" applyBorder="1" applyAlignment="1">
      <alignment/>
    </xf>
    <xf numFmtId="164" fontId="1" fillId="0" borderId="61" xfId="0" applyNumberFormat="1" applyFont="1" applyFill="1" applyBorder="1" applyAlignment="1">
      <alignment/>
    </xf>
    <xf numFmtId="164" fontId="1" fillId="0" borderId="58" xfId="0" applyNumberFormat="1" applyFont="1" applyFill="1" applyBorder="1" applyAlignment="1">
      <alignment/>
    </xf>
    <xf numFmtId="164" fontId="1" fillId="0" borderId="59" xfId="0" applyNumberFormat="1" applyFont="1" applyFill="1" applyBorder="1" applyAlignment="1">
      <alignment/>
    </xf>
    <xf numFmtId="164" fontId="36" fillId="0" borderId="49" xfId="0" applyNumberFormat="1" applyFont="1" applyFill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2" fillId="0" borderId="59" xfId="0" applyNumberFormat="1" applyFont="1" applyFill="1" applyBorder="1" applyAlignment="1" quotePrefix="1">
      <alignment horizontal="right"/>
    </xf>
    <xf numFmtId="0" fontId="1" fillId="0" borderId="20" xfId="0" applyFont="1" applyFill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2" fillId="0" borderId="2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/>
    </xf>
    <xf numFmtId="15" fontId="2" fillId="0" borderId="31" xfId="0" applyNumberFormat="1" applyFont="1" applyFill="1" applyBorder="1" applyAlignment="1" quotePrefix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5" fontId="2" fillId="0" borderId="47" xfId="0" applyNumberFormat="1" applyFont="1" applyFill="1" applyBorder="1" applyAlignment="1">
      <alignment horizontal="center" vertical="center"/>
    </xf>
    <xf numFmtId="15" fontId="2" fillId="0" borderId="47" xfId="0" applyNumberFormat="1" applyFont="1" applyFill="1" applyBorder="1" applyAlignment="1" quotePrefix="1">
      <alignment horizontal="center" vertical="center"/>
    </xf>
    <xf numFmtId="14" fontId="1" fillId="0" borderId="47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/>
    </xf>
    <xf numFmtId="0" fontId="1" fillId="0" borderId="36" xfId="0" applyFont="1" applyBorder="1" applyAlignment="1">
      <alignment horizontal="right"/>
    </xf>
    <xf numFmtId="2" fontId="1" fillId="0" borderId="36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14" fontId="2" fillId="0" borderId="47" xfId="0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33" borderId="98" xfId="0" applyNumberFormat="1" applyFont="1" applyFill="1" applyBorder="1" applyAlignment="1">
      <alignment horizontal="center"/>
    </xf>
    <xf numFmtId="164" fontId="1" fillId="33" borderId="65" xfId="0" applyNumberFormat="1" applyFont="1" applyFill="1" applyBorder="1" applyAlignment="1">
      <alignment horizontal="center"/>
    </xf>
    <xf numFmtId="164" fontId="1" fillId="33" borderId="74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 quotePrefix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47" xfId="0" applyNumberFormat="1" applyFont="1" applyFill="1" applyBorder="1" applyAlignment="1">
      <alignment horizontal="center"/>
    </xf>
    <xf numFmtId="164" fontId="13" fillId="0" borderId="53" xfId="0" applyNumberFormat="1" applyFont="1" applyBorder="1" applyAlignment="1">
      <alignment horizontal="right"/>
    </xf>
    <xf numFmtId="164" fontId="1" fillId="33" borderId="71" xfId="0" applyNumberFormat="1" applyFont="1" applyFill="1" applyBorder="1" applyAlignment="1">
      <alignment horizontal="center"/>
    </xf>
    <xf numFmtId="164" fontId="1" fillId="33" borderId="72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 quotePrefix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61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6" fontId="1" fillId="33" borderId="98" xfId="0" applyNumberFormat="1" applyFont="1" applyFill="1" applyBorder="1" applyAlignment="1" applyProtection="1">
      <alignment horizontal="center" vertical="center"/>
      <protection/>
    </xf>
    <xf numFmtId="166" fontId="1" fillId="33" borderId="65" xfId="0" applyNumberFormat="1" applyFont="1" applyFill="1" applyBorder="1" applyAlignment="1" applyProtection="1">
      <alignment horizontal="center" vertical="center"/>
      <protection/>
    </xf>
    <xf numFmtId="166" fontId="1" fillId="33" borderId="74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61" xfId="0" applyNumberFormat="1" applyFont="1" applyFill="1" applyBorder="1" applyAlignment="1" applyProtection="1" quotePrefix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33" borderId="30" xfId="42" applyNumberFormat="1" applyFont="1" applyFill="1" applyBorder="1" applyAlignment="1" quotePrefix="1">
      <alignment horizontal="center"/>
    </xf>
    <xf numFmtId="1" fontId="1" fillId="33" borderId="18" xfId="42" applyNumberFormat="1" applyFont="1" applyFill="1" applyBorder="1" applyAlignment="1" quotePrefix="1">
      <alignment horizontal="center"/>
    </xf>
    <xf numFmtId="164" fontId="14" fillId="33" borderId="98" xfId="42" applyNumberFormat="1" applyFont="1" applyFill="1" applyBorder="1" applyAlignment="1" quotePrefix="1">
      <alignment horizontal="center"/>
    </xf>
    <xf numFmtId="164" fontId="14" fillId="33" borderId="65" xfId="42" applyNumberFormat="1" applyFont="1" applyFill="1" applyBorder="1" applyAlignment="1" quotePrefix="1">
      <alignment horizontal="center"/>
    </xf>
    <xf numFmtId="164" fontId="14" fillId="33" borderId="74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 quotePrefix="1">
      <alignment horizontal="center"/>
    </xf>
    <xf numFmtId="164" fontId="1" fillId="33" borderId="15" xfId="42" applyNumberFormat="1" applyFont="1" applyFill="1" applyBorder="1" applyAlignment="1">
      <alignment horizontal="center"/>
    </xf>
    <xf numFmtId="164" fontId="1" fillId="33" borderId="61" xfId="4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33" borderId="98" xfId="0" applyFont="1" applyFill="1" applyBorder="1" applyAlignment="1">
      <alignment horizontal="center"/>
    </xf>
    <xf numFmtId="0" fontId="14" fillId="33" borderId="65" xfId="0" applyFont="1" applyFill="1" applyBorder="1" applyAlignment="1">
      <alignment horizontal="center"/>
    </xf>
    <xf numFmtId="0" fontId="14" fillId="33" borderId="7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22" xfId="0" applyFont="1" applyFill="1" applyBorder="1" applyAlignment="1" quotePrefix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56" xfId="0" applyNumberFormat="1" applyFont="1" applyFill="1" applyBorder="1" applyAlignment="1" quotePrefix="1">
      <alignment horizontal="center"/>
    </xf>
    <xf numFmtId="164" fontId="3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5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33" borderId="98" xfId="0" applyFont="1" applyFill="1" applyBorder="1" applyAlignment="1" quotePrefix="1">
      <alignment horizontal="center"/>
    </xf>
    <xf numFmtId="0" fontId="1" fillId="33" borderId="64" xfId="0" applyFont="1" applyFill="1" applyBorder="1" applyAlignment="1" quotePrefix="1">
      <alignment horizontal="center"/>
    </xf>
    <xf numFmtId="0" fontId="2" fillId="0" borderId="89" xfId="0" applyFont="1" applyFill="1" applyBorder="1" applyAlignment="1">
      <alignment horizontal="left"/>
    </xf>
    <xf numFmtId="0" fontId="1" fillId="33" borderId="74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37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39" fontId="1" fillId="33" borderId="98" xfId="0" applyNumberFormat="1" applyFont="1" applyFill="1" applyBorder="1" applyAlignment="1" applyProtection="1" quotePrefix="1">
      <alignment horizontal="center"/>
      <protection/>
    </xf>
    <xf numFmtId="39" fontId="1" fillId="33" borderId="65" xfId="0" applyNumberFormat="1" applyFont="1" applyFill="1" applyBorder="1" applyAlignment="1" applyProtection="1" quotePrefix="1">
      <alignment horizontal="center"/>
      <protection/>
    </xf>
    <xf numFmtId="39" fontId="1" fillId="33" borderId="7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33" borderId="6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33" borderId="71" xfId="0" applyNumberFormat="1" applyFont="1" applyFill="1" applyBorder="1" applyAlignment="1" applyProtection="1" quotePrefix="1">
      <alignment horizontal="center"/>
      <protection/>
    </xf>
    <xf numFmtId="39" fontId="1" fillId="33" borderId="98" xfId="0" applyNumberFormat="1" applyFont="1" applyFill="1" applyBorder="1" applyAlignment="1" quotePrefix="1">
      <alignment horizontal="center"/>
    </xf>
    <xf numFmtId="0" fontId="13" fillId="0" borderId="53" xfId="0" applyFont="1" applyBorder="1" applyAlignment="1">
      <alignment horizontal="right"/>
    </xf>
    <xf numFmtId="39" fontId="1" fillId="33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9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3" fillId="0" borderId="5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33" borderId="7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53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33" borderId="111" xfId="0" applyFont="1" applyFill="1" applyBorder="1" applyAlignment="1">
      <alignment horizontal="center" vertical="center" wrapText="1"/>
    </xf>
    <xf numFmtId="0" fontId="14" fillId="33" borderId="112" xfId="0" applyFont="1" applyFill="1" applyBorder="1" applyAlignment="1">
      <alignment horizontal="center" vertical="center" wrapText="1"/>
    </xf>
    <xf numFmtId="0" fontId="14" fillId="33" borderId="113" xfId="0" applyFont="1" applyFill="1" applyBorder="1" applyAlignment="1">
      <alignment horizontal="center" vertical="center" wrapText="1"/>
    </xf>
    <xf numFmtId="0" fontId="14" fillId="33" borderId="114" xfId="0" applyFont="1" applyFill="1" applyBorder="1" applyAlignment="1">
      <alignment horizontal="center" vertical="center" wrapText="1"/>
    </xf>
    <xf numFmtId="0" fontId="14" fillId="33" borderId="115" xfId="0" applyFont="1" applyFill="1" applyBorder="1" applyAlignment="1">
      <alignment horizontal="center" vertical="center" wrapText="1"/>
    </xf>
    <xf numFmtId="0" fontId="0" fillId="0" borderId="108" xfId="0" applyBorder="1" applyAlignment="1">
      <alignment wrapText="1"/>
    </xf>
    <xf numFmtId="165" fontId="1" fillId="0" borderId="0" xfId="57" applyFont="1" applyAlignment="1">
      <alignment horizontal="center"/>
      <protection/>
    </xf>
    <xf numFmtId="165" fontId="5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165" fontId="14" fillId="33" borderId="37" xfId="57" applyNumberFormat="1" applyFont="1" applyFill="1" applyBorder="1" applyAlignment="1" applyProtection="1">
      <alignment horizontal="center" vertical="center"/>
      <protection/>
    </xf>
    <xf numFmtId="165" fontId="14" fillId="33" borderId="51" xfId="57" applyFont="1" applyFill="1" applyBorder="1" applyAlignment="1">
      <alignment horizontal="center" vertical="center"/>
      <protection/>
    </xf>
    <xf numFmtId="165" fontId="14" fillId="33" borderId="71" xfId="57" applyNumberFormat="1" applyFont="1" applyFill="1" applyBorder="1" applyAlignment="1" applyProtection="1">
      <alignment horizontal="center" vertical="center"/>
      <protection/>
    </xf>
    <xf numFmtId="165" fontId="14" fillId="33" borderId="72" xfId="57" applyNumberFormat="1" applyFont="1" applyFill="1" applyBorder="1" applyAlignment="1" applyProtection="1">
      <alignment horizontal="center" vertical="center"/>
      <protection/>
    </xf>
    <xf numFmtId="0" fontId="2" fillId="33" borderId="98" xfId="58" applyFont="1" applyFill="1" applyBorder="1" applyAlignment="1">
      <alignment horizontal="center" vertical="center"/>
      <protection/>
    </xf>
    <xf numFmtId="0" fontId="2" fillId="33" borderId="65" xfId="58" applyFont="1" applyFill="1" applyBorder="1" applyAlignment="1">
      <alignment horizontal="center" vertical="center"/>
      <protection/>
    </xf>
    <xf numFmtId="0" fontId="2" fillId="33" borderId="7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" fillId="33" borderId="55" xfId="58" applyNumberFormat="1" applyFont="1" applyFill="1" applyBorder="1" applyAlignment="1">
      <alignment horizontal="center" vertical="center"/>
      <protection/>
    </xf>
    <xf numFmtId="0" fontId="1" fillId="33" borderId="45" xfId="58" applyFont="1" applyFill="1" applyBorder="1" applyAlignment="1">
      <alignment horizontal="center" vertical="center"/>
      <protection/>
    </xf>
    <xf numFmtId="0" fontId="2" fillId="33" borderId="30" xfId="58" applyFont="1" applyFill="1" applyBorder="1" applyAlignment="1">
      <alignment horizontal="center" vertical="center"/>
      <protection/>
    </xf>
    <xf numFmtId="0" fontId="2" fillId="33" borderId="20" xfId="58" applyFont="1" applyFill="1" applyBorder="1" applyAlignment="1">
      <alignment horizontal="center" vertical="center"/>
      <protection/>
    </xf>
    <xf numFmtId="0" fontId="2" fillId="33" borderId="98" xfId="0" applyFont="1" applyFill="1" applyBorder="1" applyAlignment="1" applyProtection="1" quotePrefix="1">
      <alignment horizontal="center" vertical="center"/>
      <protection/>
    </xf>
    <xf numFmtId="0" fontId="2" fillId="33" borderId="64" xfId="0" applyFont="1" applyFill="1" applyBorder="1" applyAlignment="1" applyProtection="1" quotePrefix="1">
      <alignment horizontal="center" vertical="center"/>
      <protection/>
    </xf>
    <xf numFmtId="0" fontId="2" fillId="33" borderId="65" xfId="0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165" fontId="1" fillId="0" borderId="0" xfId="61" applyFont="1" applyAlignment="1">
      <alignment horizontal="center"/>
      <protection/>
    </xf>
    <xf numFmtId="165" fontId="5" fillId="0" borderId="0" xfId="61" applyNumberFormat="1" applyFont="1" applyAlignment="1" applyProtection="1">
      <alignment horizontal="center"/>
      <protection/>
    </xf>
    <xf numFmtId="165" fontId="1" fillId="0" borderId="0" xfId="61" applyNumberFormat="1" applyFont="1" applyAlignment="1" applyProtection="1">
      <alignment horizontal="center"/>
      <protection/>
    </xf>
    <xf numFmtId="165" fontId="1" fillId="0" borderId="0" xfId="61" applyFont="1" applyBorder="1" applyAlignment="1">
      <alignment horizontal="center"/>
      <protection/>
    </xf>
    <xf numFmtId="165" fontId="1" fillId="0" borderId="0" xfId="61" applyFont="1" applyBorder="1" applyAlignment="1" quotePrefix="1">
      <alignment horizontal="center"/>
      <protection/>
    </xf>
    <xf numFmtId="0" fontId="1" fillId="33" borderId="98" xfId="58" applyFont="1" applyFill="1" applyBorder="1" applyAlignment="1">
      <alignment horizontal="center" vertical="center"/>
      <protection/>
    </xf>
    <xf numFmtId="0" fontId="1" fillId="33" borderId="65" xfId="58" applyFont="1" applyFill="1" applyBorder="1" applyAlignment="1">
      <alignment horizontal="center" vertical="center"/>
      <protection/>
    </xf>
    <xf numFmtId="0" fontId="1" fillId="33" borderId="74" xfId="58" applyFont="1" applyFill="1" applyBorder="1" applyAlignment="1">
      <alignment horizontal="center" vertical="center"/>
      <protection/>
    </xf>
    <xf numFmtId="164" fontId="1" fillId="33" borderId="19" xfId="58" applyNumberFormat="1" applyFont="1" applyFill="1" applyBorder="1" applyAlignment="1">
      <alignment horizontal="center" vertical="center"/>
      <protection/>
    </xf>
    <xf numFmtId="0" fontId="1" fillId="33" borderId="20" xfId="58" applyFont="1" applyFill="1" applyBorder="1" applyAlignment="1">
      <alignment horizontal="center" vertical="center"/>
      <protection/>
    </xf>
    <xf numFmtId="164" fontId="1" fillId="33" borderId="38" xfId="58" applyNumberFormat="1" applyFont="1" applyFill="1" applyBorder="1" applyAlignment="1">
      <alignment horizontal="center" vertical="center"/>
      <protection/>
    </xf>
    <xf numFmtId="0" fontId="1" fillId="33" borderId="31" xfId="58" applyFont="1" applyFill="1" applyBorder="1" applyAlignment="1">
      <alignment horizontal="center" vertical="center"/>
      <protection/>
    </xf>
    <xf numFmtId="0" fontId="1" fillId="33" borderId="30" xfId="58" applyFont="1" applyFill="1" applyBorder="1" applyAlignment="1">
      <alignment horizontal="center" vertical="center"/>
      <protection/>
    </xf>
    <xf numFmtId="0" fontId="1" fillId="33" borderId="98" xfId="0" applyFont="1" applyFill="1" applyBorder="1" applyAlignment="1" applyProtection="1" quotePrefix="1">
      <alignment horizontal="center" vertical="center"/>
      <protection/>
    </xf>
    <xf numFmtId="0" fontId="1" fillId="33" borderId="64" xfId="0" applyFont="1" applyFill="1" applyBorder="1" applyAlignment="1" applyProtection="1" quotePrefix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37" xfId="58" applyFont="1" applyFill="1" applyBorder="1" applyAlignment="1">
      <alignment horizontal="center" vertical="center"/>
      <protection/>
    </xf>
    <xf numFmtId="0" fontId="1" fillId="33" borderId="32" xfId="58" applyFont="1" applyFill="1" applyBorder="1" applyAlignment="1">
      <alignment horizontal="center" vertical="center"/>
      <protection/>
    </xf>
    <xf numFmtId="0" fontId="1" fillId="33" borderId="51" xfId="58" applyFont="1" applyFill="1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1" fillId="0" borderId="5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right"/>
    </xf>
    <xf numFmtId="0" fontId="1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33" borderId="55" xfId="62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 vertical="center"/>
      <protection/>
    </xf>
    <xf numFmtId="0" fontId="1" fillId="33" borderId="95" xfId="62" applyFont="1" applyFill="1" applyBorder="1" applyAlignment="1" applyProtection="1">
      <alignment horizontal="center" vertical="center"/>
      <protection/>
    </xf>
    <xf numFmtId="0" fontId="1" fillId="33" borderId="26" xfId="62" applyFont="1" applyFill="1" applyBorder="1" applyAlignment="1" applyProtection="1">
      <alignment horizontal="center" vertical="center"/>
      <protection/>
    </xf>
    <xf numFmtId="0" fontId="1" fillId="33" borderId="30" xfId="62" applyFont="1" applyFill="1" applyBorder="1" applyAlignment="1" applyProtection="1">
      <alignment horizontal="center" vertical="center"/>
      <protection/>
    </xf>
    <xf numFmtId="0" fontId="1" fillId="33" borderId="20" xfId="62" applyFont="1" applyFill="1" applyBorder="1" applyAlignment="1" applyProtection="1">
      <alignment horizontal="center" vertical="center"/>
      <protection/>
    </xf>
    <xf numFmtId="0" fontId="1" fillId="33" borderId="84" xfId="62" applyFont="1" applyFill="1" applyBorder="1" applyAlignment="1" applyProtection="1">
      <alignment horizontal="center" vertical="center"/>
      <protection/>
    </xf>
    <xf numFmtId="0" fontId="1" fillId="33" borderId="27" xfId="62" applyFont="1" applyFill="1" applyBorder="1" applyAlignment="1" applyProtection="1">
      <alignment horizontal="center" vertical="center"/>
      <protection/>
    </xf>
    <xf numFmtId="0" fontId="1" fillId="33" borderId="64" xfId="62" applyFont="1" applyFill="1" applyBorder="1" applyAlignment="1" applyProtection="1">
      <alignment horizontal="center"/>
      <protection/>
    </xf>
    <xf numFmtId="0" fontId="1" fillId="33" borderId="72" xfId="62" applyFont="1" applyFill="1" applyBorder="1" applyAlignment="1" applyProtection="1">
      <alignment horizontal="center"/>
      <protection/>
    </xf>
    <xf numFmtId="166" fontId="1" fillId="0" borderId="52" xfId="62" applyNumberFormat="1" applyFont="1" applyBorder="1" applyAlignment="1" applyProtection="1" quotePrefix="1">
      <alignment/>
      <protection/>
    </xf>
    <xf numFmtId="166" fontId="26" fillId="0" borderId="21" xfId="64" applyFont="1" applyBorder="1" applyAlignment="1">
      <alignment/>
      <protection/>
    </xf>
    <xf numFmtId="166" fontId="26" fillId="0" borderId="23" xfId="64" applyFont="1" applyBorder="1" applyAlignment="1">
      <alignment/>
      <protection/>
    </xf>
    <xf numFmtId="4" fontId="1" fillId="0" borderId="0" xfId="62" applyNumberFormat="1" applyFont="1" applyFill="1" applyAlignment="1">
      <alignment horizontal="center"/>
      <protection/>
    </xf>
    <xf numFmtId="166" fontId="1" fillId="0" borderId="21" xfId="62" applyNumberFormat="1" applyFont="1" applyBorder="1" applyAlignment="1" applyProtection="1" quotePrefix="1">
      <alignment/>
      <protection/>
    </xf>
    <xf numFmtId="166" fontId="1" fillId="0" borderId="23" xfId="62" applyNumberFormat="1" applyFont="1" applyBorder="1" applyAlignment="1" applyProtection="1" quotePrefix="1">
      <alignment/>
      <protection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5" fillId="0" borderId="12" xfId="63" applyFont="1" applyBorder="1" applyAlignment="1" applyProtection="1">
      <alignment horizontal="center"/>
      <protection/>
    </xf>
    <xf numFmtId="166" fontId="5" fillId="0" borderId="18" xfId="63" applyFont="1" applyBorder="1" applyAlignment="1" applyProtection="1">
      <alignment horizontal="center"/>
      <protection/>
    </xf>
    <xf numFmtId="166" fontId="5" fillId="0" borderId="17" xfId="63" applyFont="1" applyBorder="1" applyAlignment="1" applyProtection="1">
      <alignment horizontal="center"/>
      <protection/>
    </xf>
    <xf numFmtId="166" fontId="16" fillId="0" borderId="50" xfId="63" applyFont="1" applyBorder="1" applyAlignment="1" applyProtection="1">
      <alignment horizontal="right"/>
      <protection/>
    </xf>
    <xf numFmtId="166" fontId="16" fillId="0" borderId="34" xfId="63" applyFont="1" applyBorder="1" applyAlignment="1" applyProtection="1">
      <alignment horizontal="right"/>
      <protection/>
    </xf>
    <xf numFmtId="166" fontId="16" fillId="0" borderId="49" xfId="63" applyFont="1" applyBorder="1" applyAlignment="1" applyProtection="1">
      <alignment horizontal="right"/>
      <protection/>
    </xf>
    <xf numFmtId="166" fontId="14" fillId="33" borderId="20" xfId="63" applyFont="1" applyFill="1" applyBorder="1" applyAlignment="1" applyProtection="1">
      <alignment horizontal="center" wrapText="1"/>
      <protection hidden="1"/>
    </xf>
    <xf numFmtId="166" fontId="14" fillId="33" borderId="20" xfId="63" applyFont="1" applyFill="1" applyBorder="1" applyAlignment="1">
      <alignment horizontal="center"/>
      <protection/>
    </xf>
    <xf numFmtId="166" fontId="14" fillId="33" borderId="31" xfId="63" applyFont="1" applyFill="1" applyBorder="1" applyAlignment="1">
      <alignment horizontal="center"/>
      <protection/>
    </xf>
    <xf numFmtId="166" fontId="5" fillId="0" borderId="0" xfId="63" applyFont="1" applyAlignment="1" applyProtection="1">
      <alignment horizontal="center"/>
      <protection/>
    </xf>
    <xf numFmtId="166" fontId="13" fillId="0" borderId="0" xfId="63" applyFont="1" applyAlignment="1" applyProtection="1">
      <alignment horizontal="right"/>
      <protection/>
    </xf>
    <xf numFmtId="166" fontId="1" fillId="33" borderId="71" xfId="63" applyFont="1" applyFill="1" applyBorder="1" applyAlignment="1" applyProtection="1">
      <alignment horizontal="center"/>
      <protection/>
    </xf>
    <xf numFmtId="166" fontId="1" fillId="33" borderId="71" xfId="63" applyFont="1" applyFill="1" applyBorder="1" applyAlignment="1">
      <alignment horizontal="center"/>
      <protection/>
    </xf>
    <xf numFmtId="166" fontId="1" fillId="33" borderId="72" xfId="63" applyFont="1" applyFill="1" applyBorder="1" applyAlignment="1">
      <alignment horizontal="center"/>
      <protection/>
    </xf>
    <xf numFmtId="166" fontId="1" fillId="33" borderId="64" xfId="63" applyFont="1" applyFill="1" applyBorder="1" applyAlignment="1" applyProtection="1">
      <alignment horizontal="center"/>
      <protection/>
    </xf>
    <xf numFmtId="166" fontId="1" fillId="33" borderId="85" xfId="63" applyFont="1" applyFill="1" applyBorder="1" applyAlignment="1" applyProtection="1">
      <alignment horizontal="center"/>
      <protection/>
    </xf>
    <xf numFmtId="166" fontId="1" fillId="33" borderId="64" xfId="63" applyFont="1" applyFill="1" applyBorder="1" applyAlignment="1">
      <alignment horizontal="center"/>
      <protection/>
    </xf>
    <xf numFmtId="166" fontId="16" fillId="0" borderId="0" xfId="63" applyFont="1" applyAlignment="1" applyProtection="1">
      <alignment horizontal="right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33" borderId="11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Book1" xfId="59"/>
    <cellStyle name="Normal_Comm_wt" xfId="60"/>
    <cellStyle name="Normal_CPI" xfId="61"/>
    <cellStyle name="Normal_Direction of Trade_BartamanFormat 2063-64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421875" style="39" bestFit="1" customWidth="1"/>
    <col min="2" max="16384" width="9.140625" style="39" customWidth="1"/>
  </cols>
  <sheetData>
    <row r="1" spans="1:7" ht="15.75" customHeight="1">
      <c r="A1" s="1467" t="s">
        <v>949</v>
      </c>
      <c r="B1" s="1467"/>
      <c r="C1" s="1467"/>
      <c r="D1" s="1467"/>
      <c r="E1" s="1467"/>
      <c r="F1" s="1467"/>
      <c r="G1" s="1467"/>
    </row>
    <row r="2" spans="1:7" s="85" customFormat="1" ht="15.75">
      <c r="A2" s="1466" t="s">
        <v>55</v>
      </c>
      <c r="B2" s="1466"/>
      <c r="C2" s="1466"/>
      <c r="D2" s="1466"/>
      <c r="E2" s="1466"/>
      <c r="F2" s="1466"/>
      <c r="G2" s="1466"/>
    </row>
    <row r="3" spans="1:5" ht="15.75">
      <c r="A3" s="43" t="s">
        <v>691</v>
      </c>
      <c r="B3" s="75" t="s">
        <v>362</v>
      </c>
      <c r="C3" s="38"/>
      <c r="D3" s="38"/>
      <c r="E3" s="38"/>
    </row>
    <row r="4" spans="1:5" ht="15.75">
      <c r="A4" s="47">
        <v>1</v>
      </c>
      <c r="B4" s="41" t="s">
        <v>950</v>
      </c>
      <c r="C4" s="41"/>
      <c r="D4" s="41"/>
      <c r="E4" s="41"/>
    </row>
    <row r="5" spans="1:5" ht="15.75">
      <c r="A5" s="47">
        <v>2</v>
      </c>
      <c r="B5" s="41" t="s">
        <v>951</v>
      </c>
      <c r="C5" s="41"/>
      <c r="D5" s="41"/>
      <c r="E5" s="41"/>
    </row>
    <row r="6" spans="1:5" ht="15.75">
      <c r="A6" s="47">
        <v>3</v>
      </c>
      <c r="B6" s="39" t="s">
        <v>1304</v>
      </c>
      <c r="C6" s="41"/>
      <c r="D6" s="41"/>
      <c r="E6" s="41"/>
    </row>
    <row r="7" spans="1:5" ht="15.75">
      <c r="A7" s="47">
        <v>4</v>
      </c>
      <c r="B7" s="39" t="s">
        <v>953</v>
      </c>
      <c r="C7" s="41"/>
      <c r="D7" s="41"/>
      <c r="E7" s="41"/>
    </row>
    <row r="8" spans="1:5" ht="15.75">
      <c r="A8" s="47">
        <v>5</v>
      </c>
      <c r="B8" s="39" t="s">
        <v>1668</v>
      </c>
      <c r="C8" s="41"/>
      <c r="D8" s="41"/>
      <c r="E8" s="41"/>
    </row>
    <row r="9" spans="1:5" ht="15.75">
      <c r="A9" s="47">
        <v>6</v>
      </c>
      <c r="B9" s="39" t="s">
        <v>1670</v>
      </c>
      <c r="C9" s="41"/>
      <c r="D9" s="41"/>
      <c r="E9" s="41"/>
    </row>
    <row r="10" spans="1:5" ht="15.75">
      <c r="A10" s="47">
        <v>7</v>
      </c>
      <c r="B10" s="39" t="s">
        <v>1671</v>
      </c>
      <c r="C10" s="41"/>
      <c r="D10" s="41"/>
      <c r="E10" s="41"/>
    </row>
    <row r="11" spans="1:5" ht="15.75">
      <c r="A11" s="47">
        <v>8</v>
      </c>
      <c r="B11" s="39" t="s">
        <v>640</v>
      </c>
      <c r="C11" s="41"/>
      <c r="D11" s="41"/>
      <c r="E11" s="41"/>
    </row>
    <row r="12" spans="1:5" ht="15.75">
      <c r="A12" s="47" t="s">
        <v>600</v>
      </c>
      <c r="B12" s="43" t="s">
        <v>68</v>
      </c>
      <c r="C12" s="41"/>
      <c r="D12" s="41"/>
      <c r="E12" s="41"/>
    </row>
    <row r="13" spans="1:5" ht="15.75">
      <c r="A13" s="47">
        <v>9</v>
      </c>
      <c r="B13" s="39" t="s">
        <v>69</v>
      </c>
      <c r="C13" s="41"/>
      <c r="D13" s="41"/>
      <c r="E13" s="41"/>
    </row>
    <row r="14" spans="1:5" ht="15.75">
      <c r="A14" s="47">
        <v>10</v>
      </c>
      <c r="B14" s="39" t="s">
        <v>70</v>
      </c>
      <c r="C14" s="41"/>
      <c r="D14" s="41"/>
      <c r="E14" s="41"/>
    </row>
    <row r="15" spans="1:5" ht="15.75">
      <c r="A15" s="47">
        <v>11</v>
      </c>
      <c r="B15" s="39" t="s">
        <v>71</v>
      </c>
      <c r="C15" s="41"/>
      <c r="D15" s="41"/>
      <c r="E15" s="41"/>
    </row>
    <row r="16" spans="1:5" ht="15.75">
      <c r="A16" s="47">
        <v>12</v>
      </c>
      <c r="B16" s="39" t="s">
        <v>72</v>
      </c>
      <c r="C16" s="41"/>
      <c r="D16" s="41"/>
      <c r="E16" s="41"/>
    </row>
    <row r="17" spans="1:5" ht="15.75">
      <c r="A17" s="47">
        <v>13</v>
      </c>
      <c r="B17" s="39" t="s">
        <v>73</v>
      </c>
      <c r="C17" s="41"/>
      <c r="D17" s="41"/>
      <c r="E17" s="41"/>
    </row>
    <row r="18" spans="1:5" ht="15.75">
      <c r="A18" s="47">
        <v>14</v>
      </c>
      <c r="B18" s="39" t="s">
        <v>127</v>
      </c>
      <c r="C18" s="41"/>
      <c r="D18" s="41"/>
      <c r="E18" s="41"/>
    </row>
    <row r="19" spans="1:5" ht="15.75">
      <c r="A19" s="47">
        <v>15</v>
      </c>
      <c r="B19" s="39" t="s">
        <v>74</v>
      </c>
      <c r="C19" s="41"/>
      <c r="D19" s="41"/>
      <c r="E19" s="41"/>
    </row>
    <row r="20" spans="1:5" s="43" customFormat="1" ht="15.75">
      <c r="A20" s="47">
        <v>16</v>
      </c>
      <c r="B20" s="39" t="s">
        <v>75</v>
      </c>
      <c r="C20" s="40"/>
      <c r="D20" s="40"/>
      <c r="E20" s="40"/>
    </row>
    <row r="21" spans="1:5" ht="15.75">
      <c r="A21" s="47" t="s">
        <v>600</v>
      </c>
      <c r="B21" s="43" t="s">
        <v>76</v>
      </c>
      <c r="C21" s="41"/>
      <c r="D21" s="41"/>
      <c r="E21" s="41"/>
    </row>
    <row r="22" spans="1:5" ht="15.75">
      <c r="A22" s="47">
        <v>17</v>
      </c>
      <c r="B22" s="39" t="s">
        <v>1626</v>
      </c>
      <c r="C22" s="41"/>
      <c r="D22" s="41"/>
      <c r="E22" s="41"/>
    </row>
    <row r="23" spans="1:5" ht="15.75">
      <c r="A23" s="47">
        <v>18</v>
      </c>
      <c r="B23" s="39" t="s">
        <v>1628</v>
      </c>
      <c r="C23" s="41"/>
      <c r="D23" s="41"/>
      <c r="E23" s="41"/>
    </row>
    <row r="24" spans="1:5" ht="15.75">
      <c r="A24" s="47">
        <v>19</v>
      </c>
      <c r="B24" s="39" t="s">
        <v>29</v>
      </c>
      <c r="C24" s="41"/>
      <c r="D24" s="41"/>
      <c r="E24" s="41"/>
    </row>
    <row r="25" spans="1:5" ht="15.75">
      <c r="A25" s="47">
        <v>20</v>
      </c>
      <c r="B25" s="39" t="s">
        <v>597</v>
      </c>
      <c r="C25" s="41"/>
      <c r="D25" s="41"/>
      <c r="E25" s="41"/>
    </row>
    <row r="26" spans="1:5" ht="15.75">
      <c r="A26" s="47">
        <v>21</v>
      </c>
      <c r="B26" s="39" t="s">
        <v>77</v>
      </c>
      <c r="C26" s="41"/>
      <c r="D26" s="41"/>
      <c r="E26" s="41"/>
    </row>
    <row r="27" spans="1:7" ht="15.75">
      <c r="A27" s="47" t="s">
        <v>600</v>
      </c>
      <c r="B27" s="43" t="s">
        <v>78</v>
      </c>
      <c r="C27" s="41"/>
      <c r="D27" s="41"/>
      <c r="E27" s="41"/>
      <c r="G27" s="41"/>
    </row>
    <row r="28" spans="1:5" ht="15.75">
      <c r="A28" s="47">
        <v>22</v>
      </c>
      <c r="B28" s="39" t="s">
        <v>1293</v>
      </c>
      <c r="C28" s="41"/>
      <c r="D28" s="41"/>
      <c r="E28" s="41"/>
    </row>
    <row r="29" spans="1:2" ht="15.75">
      <c r="A29" s="47">
        <v>23</v>
      </c>
      <c r="B29" s="39" t="s">
        <v>244</v>
      </c>
    </row>
    <row r="30" spans="1:5" ht="15.75">
      <c r="A30" s="47">
        <v>24</v>
      </c>
      <c r="B30" s="39" t="s">
        <v>760</v>
      </c>
      <c r="C30" s="41"/>
      <c r="D30" s="41"/>
      <c r="E30" s="41"/>
    </row>
    <row r="31" spans="1:5" ht="15.75">
      <c r="A31" s="47">
        <v>25</v>
      </c>
      <c r="B31" s="39" t="s">
        <v>1298</v>
      </c>
      <c r="C31" s="41"/>
      <c r="D31" s="41"/>
      <c r="E31" s="41"/>
    </row>
    <row r="32" spans="1:5" ht="15.75">
      <c r="A32" s="47" t="s">
        <v>600</v>
      </c>
      <c r="B32" s="43" t="s">
        <v>79</v>
      </c>
      <c r="C32" s="41"/>
      <c r="D32" s="41"/>
      <c r="E32" s="41"/>
    </row>
    <row r="33" spans="1:5" ht="15.75" customHeight="1">
      <c r="A33" s="47">
        <v>26</v>
      </c>
      <c r="B33" s="39" t="s">
        <v>457</v>
      </c>
      <c r="C33" s="41"/>
      <c r="D33" s="41"/>
      <c r="E33" s="41"/>
    </row>
    <row r="34" spans="1:5" ht="15.75">
      <c r="A34" s="47">
        <v>27</v>
      </c>
      <c r="B34" s="41" t="s">
        <v>458</v>
      </c>
      <c r="C34" s="41"/>
      <c r="D34" s="41"/>
      <c r="E34" s="41"/>
    </row>
    <row r="35" spans="1:5" ht="15.75">
      <c r="A35" s="47">
        <v>28</v>
      </c>
      <c r="B35" s="41" t="s">
        <v>806</v>
      </c>
      <c r="C35" s="41"/>
      <c r="D35" s="41"/>
      <c r="E35" s="41"/>
    </row>
    <row r="36" spans="1:5" ht="15.75">
      <c r="A36" s="47">
        <v>29</v>
      </c>
      <c r="B36" s="41" t="s">
        <v>80</v>
      </c>
      <c r="C36" s="41"/>
      <c r="D36" s="41"/>
      <c r="E36" s="41"/>
    </row>
    <row r="37" spans="1:5" ht="15.75">
      <c r="A37" s="47">
        <v>30</v>
      </c>
      <c r="B37" s="41" t="s">
        <v>833</v>
      </c>
      <c r="C37" s="41"/>
      <c r="D37" s="41"/>
      <c r="E37" s="41"/>
    </row>
    <row r="38" spans="1:5" ht="15.75">
      <c r="A38" s="47"/>
      <c r="B38" s="40" t="s">
        <v>81</v>
      </c>
      <c r="C38" s="41"/>
      <c r="D38" s="41"/>
      <c r="E38" s="41"/>
    </row>
    <row r="39" spans="1:5" ht="15.75">
      <c r="A39" s="47">
        <v>31</v>
      </c>
      <c r="B39" s="41" t="s">
        <v>954</v>
      </c>
      <c r="C39" s="41"/>
      <c r="D39" s="41"/>
      <c r="E39" s="41"/>
    </row>
    <row r="40" spans="1:5" ht="15.75">
      <c r="A40" s="47">
        <v>32</v>
      </c>
      <c r="B40" s="41" t="s">
        <v>1669</v>
      </c>
      <c r="C40" s="41"/>
      <c r="D40" s="41"/>
      <c r="E40" s="41"/>
    </row>
    <row r="41" spans="1:6" ht="15.75">
      <c r="A41" s="47">
        <v>33</v>
      </c>
      <c r="B41" s="39" t="s">
        <v>596</v>
      </c>
      <c r="C41" s="41"/>
      <c r="D41" s="41"/>
      <c r="E41" s="41"/>
      <c r="F41" s="39" t="s">
        <v>600</v>
      </c>
    </row>
    <row r="42" spans="1:5" ht="15.75">
      <c r="A42" s="47">
        <v>34</v>
      </c>
      <c r="B42" s="41" t="s">
        <v>1299</v>
      </c>
      <c r="C42" s="41"/>
      <c r="D42" s="41"/>
      <c r="E42" s="41"/>
    </row>
    <row r="43" spans="1:5" ht="15.75">
      <c r="A43" s="47"/>
      <c r="B43" s="40" t="s">
        <v>82</v>
      </c>
      <c r="C43" s="41"/>
      <c r="D43" s="41"/>
      <c r="E43" s="41"/>
    </row>
    <row r="44" spans="1:5" ht="15.75">
      <c r="A44" s="47">
        <v>35</v>
      </c>
      <c r="B44" s="41" t="s">
        <v>955</v>
      </c>
      <c r="C44" s="41"/>
      <c r="D44" s="41"/>
      <c r="E44" s="41"/>
    </row>
    <row r="45" spans="1:5" ht="15.75">
      <c r="A45" s="47">
        <v>36</v>
      </c>
      <c r="B45" s="41" t="s">
        <v>347</v>
      </c>
      <c r="C45" s="41"/>
      <c r="D45" s="41"/>
      <c r="E45" s="41"/>
    </row>
    <row r="46" spans="1:5" ht="15.75">
      <c r="A46" s="47">
        <v>37</v>
      </c>
      <c r="B46" s="41" t="s">
        <v>348</v>
      </c>
      <c r="C46" s="41"/>
      <c r="D46" s="41"/>
      <c r="E46" s="41"/>
    </row>
    <row r="47" spans="1:5" ht="15.75">
      <c r="A47" s="47">
        <v>38</v>
      </c>
      <c r="B47" s="41" t="s">
        <v>455</v>
      </c>
      <c r="C47" s="41"/>
      <c r="D47" s="41"/>
      <c r="E47" s="41"/>
    </row>
    <row r="48" spans="1:5" ht="15.75">
      <c r="A48" s="47">
        <v>39</v>
      </c>
      <c r="B48" s="41" t="s">
        <v>456</v>
      </c>
      <c r="C48" s="41"/>
      <c r="D48" s="41"/>
      <c r="E48" s="41"/>
    </row>
    <row r="49" spans="1:5" ht="15.75">
      <c r="A49" s="47">
        <v>40</v>
      </c>
      <c r="B49" s="41" t="s">
        <v>599</v>
      </c>
      <c r="C49" s="41"/>
      <c r="D49" s="41"/>
      <c r="E49" s="41"/>
    </row>
    <row r="50" spans="1:5" ht="15.75">
      <c r="A50" s="47">
        <v>41</v>
      </c>
      <c r="B50" s="41" t="s">
        <v>83</v>
      </c>
      <c r="C50" s="41"/>
      <c r="D50" s="41"/>
      <c r="E50" s="41"/>
    </row>
    <row r="51" spans="1:5" ht="15.75">
      <c r="A51" s="47">
        <v>42</v>
      </c>
      <c r="B51" s="41" t="s">
        <v>956</v>
      </c>
      <c r="C51" s="41"/>
      <c r="D51" s="41"/>
      <c r="E51" s="41"/>
    </row>
    <row r="52" spans="1:5" ht="15.75">
      <c r="A52" s="47">
        <v>43</v>
      </c>
      <c r="B52" s="41" t="s">
        <v>84</v>
      </c>
      <c r="C52" s="41"/>
      <c r="D52" s="41"/>
      <c r="E52" s="41"/>
    </row>
    <row r="53" spans="1:5" ht="15.75">
      <c r="A53" s="47">
        <v>44</v>
      </c>
      <c r="B53" s="76" t="s">
        <v>1221</v>
      </c>
      <c r="C53" s="41"/>
      <c r="D53" s="41"/>
      <c r="E53" s="41"/>
    </row>
    <row r="54" spans="1:2" ht="15.75">
      <c r="A54" s="47">
        <v>45</v>
      </c>
      <c r="B54" s="76" t="s">
        <v>1215</v>
      </c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/>
      <c r="C56" s="41"/>
      <c r="D56" s="41"/>
      <c r="E56" s="41"/>
    </row>
    <row r="57" spans="1:5" ht="15.75">
      <c r="A57" s="41"/>
      <c r="B57" s="41"/>
      <c r="C57" s="41"/>
      <c r="D57" s="41"/>
      <c r="E57" s="41"/>
    </row>
    <row r="58" spans="1:5" ht="15.75">
      <c r="A58" s="41"/>
      <c r="B58" s="41"/>
      <c r="C58" s="41"/>
      <c r="D58" s="41"/>
      <c r="E58" s="41"/>
    </row>
    <row r="59" spans="1:5" ht="15.75">
      <c r="A59" s="41"/>
      <c r="B59" s="41"/>
      <c r="C59" s="41"/>
      <c r="D59" s="41"/>
      <c r="E59" s="41"/>
    </row>
    <row r="60" spans="1:5" ht="15.75">
      <c r="A60" s="41"/>
      <c r="B60" s="41"/>
      <c r="C60" s="41"/>
      <c r="D60" s="41"/>
      <c r="E60" s="41"/>
    </row>
    <row r="61" spans="1:5" ht="15.75">
      <c r="A61" s="41"/>
      <c r="B61" s="41"/>
      <c r="C61" s="41"/>
      <c r="D61" s="41"/>
      <c r="E61" s="41"/>
    </row>
    <row r="62" spans="1:5" ht="15.75">
      <c r="A62" s="41"/>
      <c r="B62" s="41"/>
      <c r="C62" s="41"/>
      <c r="D62" s="41"/>
      <c r="E62" s="41"/>
    </row>
    <row r="63" spans="1:5" ht="15.75">
      <c r="A63" s="41"/>
      <c r="B63" s="41"/>
      <c r="C63" s="41"/>
      <c r="D63" s="41"/>
      <c r="E63" s="41"/>
    </row>
    <row r="64" spans="1:5" ht="15.75">
      <c r="A64" s="41"/>
      <c r="B64" s="41"/>
      <c r="C64" s="41"/>
      <c r="D64" s="41"/>
      <c r="E64" s="41"/>
    </row>
    <row r="65" spans="1:5" ht="15.75">
      <c r="A65" s="41"/>
      <c r="B65" s="41"/>
      <c r="C65" s="41"/>
      <c r="D65" s="41"/>
      <c r="E65" s="41"/>
    </row>
    <row r="66" spans="1:5" ht="15.75">
      <c r="A66" s="41"/>
      <c r="B66" s="41"/>
      <c r="C66" s="41"/>
      <c r="D66" s="41"/>
      <c r="E66" s="41"/>
    </row>
    <row r="67" spans="1:5" ht="15.75">
      <c r="A67" s="41"/>
      <c r="B67" s="41"/>
      <c r="C67" s="41"/>
      <c r="D67" s="41"/>
      <c r="E67" s="41"/>
    </row>
    <row r="68" spans="1:5" ht="15.75">
      <c r="A68" s="41"/>
      <c r="B68" s="41"/>
      <c r="C68" s="41"/>
      <c r="D68" s="41"/>
      <c r="E68" s="41"/>
    </row>
    <row r="69" spans="1:5" ht="15.75">
      <c r="A69" s="41"/>
      <c r="B69" s="41"/>
      <c r="C69" s="41"/>
      <c r="D69" s="41"/>
      <c r="E69" s="41"/>
    </row>
    <row r="70" spans="1:5" ht="15.75">
      <c r="A70" s="41"/>
      <c r="B70" s="41"/>
      <c r="C70" s="41"/>
      <c r="D70" s="41"/>
      <c r="E70" s="41"/>
    </row>
    <row r="71" spans="1:5" ht="15.75">
      <c r="A71" s="41"/>
      <c r="B71" s="41"/>
      <c r="C71" s="41"/>
      <c r="D71" s="41"/>
      <c r="E71" s="41"/>
    </row>
    <row r="72" spans="1:5" ht="15.75">
      <c r="A72" s="41"/>
      <c r="B72" s="41"/>
      <c r="C72" s="41"/>
      <c r="D72" s="41"/>
      <c r="E72" s="41"/>
    </row>
    <row r="73" spans="1:5" ht="15.75">
      <c r="A73" s="41"/>
      <c r="B73" s="41"/>
      <c r="C73" s="41"/>
      <c r="D73" s="41"/>
      <c r="E73" s="41"/>
    </row>
    <row r="74" spans="1:5" ht="15.75">
      <c r="A74" s="41"/>
      <c r="B74" s="41"/>
      <c r="C74" s="41"/>
      <c r="D74" s="41"/>
      <c r="E74" s="41"/>
    </row>
    <row r="75" spans="1:5" ht="15.75">
      <c r="A75" s="41"/>
      <c r="B75" s="41"/>
      <c r="C75" s="41"/>
      <c r="D75" s="41"/>
      <c r="E75" s="41"/>
    </row>
    <row r="76" spans="1:5" ht="15.75">
      <c r="A76" s="41"/>
      <c r="B76" s="41"/>
      <c r="C76" s="41"/>
      <c r="D76" s="41"/>
      <c r="E76" s="41"/>
    </row>
    <row r="77" spans="1:5" ht="15.75">
      <c r="A77" s="41"/>
      <c r="B77" s="41"/>
      <c r="C77" s="41"/>
      <c r="D77" s="41"/>
      <c r="E77" s="41"/>
    </row>
    <row r="78" spans="1:5" ht="15.75">
      <c r="A78" s="41"/>
      <c r="B78" s="41"/>
      <c r="C78" s="41"/>
      <c r="D78" s="41"/>
      <c r="E78" s="41"/>
    </row>
    <row r="79" spans="1:5" ht="15.75">
      <c r="A79" s="41"/>
      <c r="B79" s="41"/>
      <c r="C79" s="41"/>
      <c r="D79" s="41"/>
      <c r="E79" s="41"/>
    </row>
    <row r="80" spans="1:5" ht="15.75">
      <c r="A80" s="41"/>
      <c r="B80" s="41"/>
      <c r="C80" s="41"/>
      <c r="D80" s="41"/>
      <c r="E80" s="41"/>
    </row>
    <row r="81" spans="1:5" ht="15.75">
      <c r="A81" s="41"/>
      <c r="B81" s="41"/>
      <c r="C81" s="41"/>
      <c r="D81" s="41"/>
      <c r="E81" s="41"/>
    </row>
    <row r="82" spans="1:5" ht="15.75">
      <c r="A82" s="41"/>
      <c r="B82" s="41"/>
      <c r="C82" s="41"/>
      <c r="D82" s="41"/>
      <c r="E82" s="41"/>
    </row>
    <row r="83" spans="1:5" ht="15.75">
      <c r="A83" s="41"/>
      <c r="B83" s="41"/>
      <c r="C83" s="41"/>
      <c r="D83" s="41"/>
      <c r="E83" s="41"/>
    </row>
    <row r="84" spans="1:5" ht="15.75">
      <c r="A84" s="41"/>
      <c r="B84" s="41"/>
      <c r="C84" s="41"/>
      <c r="D84" s="41"/>
      <c r="E84" s="41"/>
    </row>
    <row r="85" spans="1:5" ht="15.75">
      <c r="A85" s="41"/>
      <c r="B85" s="41"/>
      <c r="C85" s="41"/>
      <c r="D85" s="41"/>
      <c r="E85" s="41"/>
    </row>
    <row r="86" spans="1:5" ht="15.75">
      <c r="A86" s="41"/>
      <c r="B86" s="41"/>
      <c r="C86" s="41"/>
      <c r="D86" s="41"/>
      <c r="E86" s="41"/>
    </row>
    <row r="87" spans="1:5" ht="15.75">
      <c r="A87" s="41"/>
      <c r="B87" s="41"/>
      <c r="C87" s="41"/>
      <c r="D87" s="41"/>
      <c r="E87" s="41"/>
    </row>
    <row r="88" spans="1:5" ht="15.75">
      <c r="A88" s="41"/>
      <c r="B88" s="41"/>
      <c r="C88" s="41"/>
      <c r="D88" s="41"/>
      <c r="E88" s="41"/>
    </row>
    <row r="89" spans="1:5" ht="15.75">
      <c r="A89" s="41"/>
      <c r="B89" s="41"/>
      <c r="C89" s="41"/>
      <c r="D89" s="41"/>
      <c r="E89" s="41"/>
    </row>
    <row r="90" spans="1:5" ht="15.75">
      <c r="A90" s="41"/>
      <c r="B90" s="41"/>
      <c r="C90" s="41"/>
      <c r="D90" s="41"/>
      <c r="E90" s="41"/>
    </row>
    <row r="91" spans="1:5" ht="15.75">
      <c r="A91" s="41"/>
      <c r="B91" s="41"/>
      <c r="C91" s="41"/>
      <c r="D91" s="41"/>
      <c r="E91" s="41"/>
    </row>
    <row r="92" spans="1:5" ht="15.75">
      <c r="A92" s="41"/>
      <c r="B92" s="41"/>
      <c r="C92" s="41"/>
      <c r="D92" s="41"/>
      <c r="E92" s="41"/>
    </row>
    <row r="93" spans="1:5" ht="15.75">
      <c r="A93" s="41"/>
      <c r="B93" s="41"/>
      <c r="C93" s="41"/>
      <c r="D93" s="41"/>
      <c r="E93" s="41"/>
    </row>
    <row r="94" spans="1:5" ht="15.75">
      <c r="A94" s="41"/>
      <c r="B94" s="41"/>
      <c r="C94" s="41"/>
      <c r="D94" s="41"/>
      <c r="E94" s="41"/>
    </row>
    <row r="95" spans="1:5" ht="15.75">
      <c r="A95" s="41"/>
      <c r="B95" s="41"/>
      <c r="C95" s="41"/>
      <c r="D95" s="41"/>
      <c r="E95" s="41"/>
    </row>
    <row r="96" spans="1:5" ht="15.75">
      <c r="A96" s="41"/>
      <c r="B96" s="41"/>
      <c r="C96" s="41"/>
      <c r="D96" s="41"/>
      <c r="E96" s="41"/>
    </row>
    <row r="97" spans="1:5" ht="15.75">
      <c r="A97" s="41"/>
      <c r="B97" s="41"/>
      <c r="C97" s="41"/>
      <c r="D97" s="41"/>
      <c r="E97" s="41"/>
    </row>
    <row r="98" spans="1:5" ht="15.75">
      <c r="A98" s="41"/>
      <c r="B98" s="41"/>
      <c r="C98" s="41"/>
      <c r="D98" s="41"/>
      <c r="E98" s="41"/>
    </row>
    <row r="99" spans="1:5" ht="15.75">
      <c r="A99" s="41"/>
      <c r="B99" s="41"/>
      <c r="C99" s="41"/>
      <c r="D99" s="41"/>
      <c r="E99" s="41"/>
    </row>
    <row r="100" spans="1:5" ht="15.75">
      <c r="A100" s="41"/>
      <c r="B100" s="41"/>
      <c r="C100" s="41"/>
      <c r="D100" s="41"/>
      <c r="E100" s="41"/>
    </row>
    <row r="101" spans="1:5" ht="15.75">
      <c r="A101" s="41"/>
      <c r="B101" s="41"/>
      <c r="C101" s="41"/>
      <c r="D101" s="41"/>
      <c r="E101" s="41"/>
    </row>
    <row r="102" spans="1:5" ht="15.75">
      <c r="A102" s="41"/>
      <c r="B102" s="41"/>
      <c r="C102" s="41"/>
      <c r="D102" s="41"/>
      <c r="E102" s="41"/>
    </row>
    <row r="103" spans="1:5" ht="15.75">
      <c r="A103" s="41"/>
      <c r="B103" s="41"/>
      <c r="C103" s="41"/>
      <c r="D103" s="41"/>
      <c r="E103" s="41"/>
    </row>
    <row r="104" spans="1:5" ht="15.75">
      <c r="A104" s="41"/>
      <c r="B104" s="41"/>
      <c r="C104" s="41"/>
      <c r="D104" s="41"/>
      <c r="E104" s="41"/>
    </row>
    <row r="105" spans="1:5" ht="15.75">
      <c r="A105" s="41"/>
      <c r="B105" s="41"/>
      <c r="C105" s="41"/>
      <c r="D105" s="41"/>
      <c r="E105" s="41"/>
    </row>
    <row r="106" spans="1:5" ht="15.75">
      <c r="A106" s="41"/>
      <c r="B106" s="41"/>
      <c r="C106" s="41"/>
      <c r="D106" s="41"/>
      <c r="E106" s="41"/>
    </row>
    <row r="107" spans="1:5" ht="15.75">
      <c r="A107" s="41"/>
      <c r="B107" s="41"/>
      <c r="C107" s="41"/>
      <c r="D107" s="41"/>
      <c r="E107" s="41"/>
    </row>
    <row r="108" spans="1:5" ht="15.75">
      <c r="A108" s="41"/>
      <c r="B108" s="41"/>
      <c r="C108" s="41"/>
      <c r="D108" s="41"/>
      <c r="E108" s="41"/>
    </row>
    <row r="109" spans="1:5" ht="15.75">
      <c r="A109" s="41"/>
      <c r="B109" s="41"/>
      <c r="C109" s="41"/>
      <c r="D109" s="41"/>
      <c r="E109" s="41"/>
    </row>
    <row r="110" spans="1:5" ht="15.75">
      <c r="A110" s="41"/>
      <c r="B110" s="41"/>
      <c r="C110" s="41"/>
      <c r="D110" s="41"/>
      <c r="E110" s="41"/>
    </row>
    <row r="111" spans="1:5" ht="15.75">
      <c r="A111" s="41"/>
      <c r="B111" s="41"/>
      <c r="C111" s="41"/>
      <c r="D111" s="41"/>
      <c r="E111" s="41"/>
    </row>
    <row r="112" spans="1:5" ht="15.75">
      <c r="A112" s="41"/>
      <c r="B112" s="41"/>
      <c r="C112" s="41"/>
      <c r="D112" s="41"/>
      <c r="E112" s="41"/>
    </row>
    <row r="113" spans="1:5" ht="15.75">
      <c r="A113" s="41"/>
      <c r="B113" s="41"/>
      <c r="C113" s="41"/>
      <c r="D113" s="41"/>
      <c r="E113" s="41"/>
    </row>
    <row r="114" spans="1:5" ht="15.75">
      <c r="A114" s="41"/>
      <c r="B114" s="41"/>
      <c r="C114" s="41"/>
      <c r="D114" s="41"/>
      <c r="E114" s="41"/>
    </row>
    <row r="115" spans="1:5" ht="15.75">
      <c r="A115" s="41"/>
      <c r="B115" s="41"/>
      <c r="C115" s="41"/>
      <c r="D115" s="41"/>
      <c r="E115" s="41"/>
    </row>
    <row r="116" spans="1:5" ht="15.75">
      <c r="A116" s="41"/>
      <c r="B116" s="41"/>
      <c r="C116" s="41"/>
      <c r="D116" s="41"/>
      <c r="E116" s="41"/>
    </row>
    <row r="117" spans="1:5" ht="15.75">
      <c r="A117" s="41"/>
      <c r="B117" s="41"/>
      <c r="C117" s="41"/>
      <c r="D117" s="41"/>
      <c r="E117" s="41"/>
    </row>
    <row r="118" spans="1:5" ht="15.75">
      <c r="A118" s="41"/>
      <c r="B118" s="41"/>
      <c r="C118" s="41"/>
      <c r="D118" s="41"/>
      <c r="E118" s="41"/>
    </row>
    <row r="119" spans="1:5" ht="15.75">
      <c r="A119" s="41"/>
      <c r="B119" s="41"/>
      <c r="C119" s="41"/>
      <c r="D119" s="41"/>
      <c r="E119" s="41"/>
    </row>
    <row r="120" spans="1:5" ht="15.75">
      <c r="A120" s="41"/>
      <c r="B120" s="41"/>
      <c r="C120" s="41"/>
      <c r="D120" s="41"/>
      <c r="E120" s="41"/>
    </row>
    <row r="121" spans="1:5" ht="15.75">
      <c r="A121" s="41"/>
      <c r="B121" s="41"/>
      <c r="C121" s="41"/>
      <c r="D121" s="41"/>
      <c r="E121" s="41"/>
    </row>
    <row r="122" spans="1:5" ht="15.75">
      <c r="A122" s="41"/>
      <c r="B122" s="41"/>
      <c r="C122" s="41"/>
      <c r="D122" s="41"/>
      <c r="E122" s="41"/>
    </row>
    <row r="123" spans="1:5" ht="15.75">
      <c r="A123" s="41"/>
      <c r="B123" s="41"/>
      <c r="C123" s="41"/>
      <c r="D123" s="41"/>
      <c r="E123" s="41"/>
    </row>
    <row r="124" spans="1:5" ht="15.75">
      <c r="A124" s="41"/>
      <c r="B124" s="41"/>
      <c r="C124" s="41"/>
      <c r="D124" s="41"/>
      <c r="E124" s="41"/>
    </row>
    <row r="125" spans="1:5" ht="15.75">
      <c r="A125" s="41"/>
      <c r="B125" s="41"/>
      <c r="C125" s="41"/>
      <c r="D125" s="41"/>
      <c r="E125" s="41"/>
    </row>
    <row r="126" spans="1:5" ht="15.75">
      <c r="A126" s="41"/>
      <c r="B126" s="41"/>
      <c r="C126" s="41"/>
      <c r="D126" s="41"/>
      <c r="E126" s="41"/>
    </row>
    <row r="127" spans="1:5" ht="15.75">
      <c r="A127" s="41"/>
      <c r="B127" s="41"/>
      <c r="C127" s="41"/>
      <c r="D127" s="41"/>
      <c r="E127" s="41"/>
    </row>
    <row r="128" spans="1:5" ht="15.75">
      <c r="A128" s="41"/>
      <c r="B128" s="41"/>
      <c r="C128" s="41"/>
      <c r="D128" s="41"/>
      <c r="E128" s="41"/>
    </row>
    <row r="129" spans="1:5" ht="15.75">
      <c r="A129" s="41"/>
      <c r="B129" s="41"/>
      <c r="C129" s="41"/>
      <c r="D129" s="41"/>
      <c r="E129" s="41"/>
    </row>
    <row r="130" spans="1:5" ht="15.75">
      <c r="A130" s="41"/>
      <c r="B130" s="41"/>
      <c r="C130" s="41"/>
      <c r="D130" s="41"/>
      <c r="E130" s="41"/>
    </row>
    <row r="131" spans="1:5" ht="15.75">
      <c r="A131" s="41"/>
      <c r="B131" s="41"/>
      <c r="C131" s="41"/>
      <c r="D131" s="41"/>
      <c r="E131" s="41"/>
    </row>
    <row r="132" spans="1:5" ht="15.75">
      <c r="A132" s="41"/>
      <c r="B132" s="41"/>
      <c r="C132" s="41"/>
      <c r="D132" s="41"/>
      <c r="E132" s="41"/>
    </row>
    <row r="133" spans="1:5" ht="15.75">
      <c r="A133" s="41"/>
      <c r="B133" s="41"/>
      <c r="C133" s="41"/>
      <c r="D133" s="41"/>
      <c r="E133" s="41"/>
    </row>
    <row r="134" spans="1:5" ht="15.75">
      <c r="A134" s="41"/>
      <c r="B134" s="41"/>
      <c r="C134" s="41"/>
      <c r="D134" s="41"/>
      <c r="E134" s="41"/>
    </row>
    <row r="135" spans="1:5" ht="15.75">
      <c r="A135" s="41"/>
      <c r="B135" s="41"/>
      <c r="C135" s="41"/>
      <c r="D135" s="41"/>
      <c r="E135" s="41"/>
    </row>
    <row r="136" spans="1:5" ht="15.75">
      <c r="A136" s="41"/>
      <c r="B136" s="41"/>
      <c r="C136" s="41"/>
      <c r="D136" s="41"/>
      <c r="E136" s="41"/>
    </row>
    <row r="137" spans="1:5" ht="15.75">
      <c r="A137" s="41"/>
      <c r="B137" s="41"/>
      <c r="C137" s="41"/>
      <c r="D137" s="41"/>
      <c r="E137" s="41"/>
    </row>
    <row r="138" spans="1:5" ht="15.75">
      <c r="A138" s="41"/>
      <c r="B138" s="41"/>
      <c r="C138" s="41"/>
      <c r="D138" s="41"/>
      <c r="E138" s="41"/>
    </row>
    <row r="139" spans="1:5" ht="15.75">
      <c r="A139" s="41"/>
      <c r="B139" s="41"/>
      <c r="C139" s="41"/>
      <c r="D139" s="41"/>
      <c r="E139" s="41"/>
    </row>
    <row r="140" spans="1:5" ht="15.75">
      <c r="A140" s="41"/>
      <c r="B140" s="41"/>
      <c r="C140" s="41"/>
      <c r="D140" s="41"/>
      <c r="E140" s="41"/>
    </row>
    <row r="141" spans="1:5" ht="15.75">
      <c r="A141" s="41"/>
      <c r="B141" s="41"/>
      <c r="C141" s="41"/>
      <c r="D141" s="41"/>
      <c r="E141" s="41"/>
    </row>
    <row r="142" spans="1:5" ht="15.75">
      <c r="A142" s="41"/>
      <c r="B142" s="41"/>
      <c r="C142" s="41"/>
      <c r="D142" s="41"/>
      <c r="E142" s="41"/>
    </row>
    <row r="143" spans="1:5" ht="15.75">
      <c r="A143" s="41"/>
      <c r="B143" s="41"/>
      <c r="C143" s="41"/>
      <c r="D143" s="41"/>
      <c r="E143" s="41"/>
    </row>
    <row r="144" spans="1:5" ht="15.75">
      <c r="A144" s="41"/>
      <c r="B144" s="41"/>
      <c r="C144" s="41"/>
      <c r="D144" s="41"/>
      <c r="E144" s="41"/>
    </row>
    <row r="145" spans="1:5" ht="15.75">
      <c r="A145" s="41"/>
      <c r="B145" s="41"/>
      <c r="C145" s="41"/>
      <c r="D145" s="41"/>
      <c r="E145" s="41"/>
    </row>
    <row r="146" spans="1:5" ht="15.75">
      <c r="A146" s="41"/>
      <c r="B146" s="41"/>
      <c r="C146" s="41"/>
      <c r="D146" s="41"/>
      <c r="E146" s="41"/>
    </row>
    <row r="147" spans="1:5" ht="15.75">
      <c r="A147" s="41"/>
      <c r="B147" s="41"/>
      <c r="C147" s="41"/>
      <c r="D147" s="41"/>
      <c r="E147" s="41"/>
    </row>
    <row r="148" spans="1:5" ht="15.75">
      <c r="A148" s="41"/>
      <c r="B148" s="41"/>
      <c r="C148" s="41"/>
      <c r="D148" s="41"/>
      <c r="E148" s="41"/>
    </row>
    <row r="149" spans="1:5" ht="15.75">
      <c r="A149" s="41"/>
      <c r="B149" s="41"/>
      <c r="C149" s="41"/>
      <c r="D149" s="41"/>
      <c r="E149" s="41"/>
    </row>
    <row r="150" spans="1:5" ht="15.75">
      <c r="A150" s="41"/>
      <c r="B150" s="41"/>
      <c r="C150" s="41"/>
      <c r="D150" s="41"/>
      <c r="E150" s="41"/>
    </row>
    <row r="151" spans="1:5" ht="15.75">
      <c r="A151" s="41"/>
      <c r="B151" s="41"/>
      <c r="C151" s="41"/>
      <c r="D151" s="41"/>
      <c r="E151" s="41"/>
    </row>
    <row r="152" spans="1:5" ht="15.75">
      <c r="A152" s="41"/>
      <c r="B152" s="41"/>
      <c r="C152" s="41"/>
      <c r="D152" s="41"/>
      <c r="E152" s="41"/>
    </row>
    <row r="153" spans="1:5" ht="15.75">
      <c r="A153" s="41"/>
      <c r="B153" s="41"/>
      <c r="C153" s="41"/>
      <c r="D153" s="41"/>
      <c r="E153" s="41"/>
    </row>
    <row r="154" spans="1:5" ht="15.75">
      <c r="A154" s="41"/>
      <c r="B154" s="41"/>
      <c r="C154" s="41"/>
      <c r="D154" s="41"/>
      <c r="E154" s="41"/>
    </row>
    <row r="155" spans="1:5" ht="15.75">
      <c r="A155" s="41"/>
      <c r="B155" s="41"/>
      <c r="C155" s="41"/>
      <c r="D155" s="41"/>
      <c r="E155" s="41"/>
    </row>
    <row r="156" spans="1:5" ht="15.75">
      <c r="A156" s="41"/>
      <c r="B156" s="41"/>
      <c r="C156" s="41"/>
      <c r="D156" s="41"/>
      <c r="E156" s="41"/>
    </row>
    <row r="157" spans="1:5" ht="15.75">
      <c r="A157" s="41"/>
      <c r="B157" s="41"/>
      <c r="C157" s="41"/>
      <c r="D157" s="41"/>
      <c r="E157" s="41"/>
    </row>
    <row r="158" spans="1:5" ht="15.75">
      <c r="A158" s="41"/>
      <c r="B158" s="41"/>
      <c r="C158" s="41"/>
      <c r="D158" s="41"/>
      <c r="E158" s="41"/>
    </row>
    <row r="159" spans="1:5" ht="15.75">
      <c r="A159" s="41"/>
      <c r="B159" s="41"/>
      <c r="C159" s="41"/>
      <c r="D159" s="41"/>
      <c r="E159" s="41"/>
    </row>
    <row r="160" spans="1:5" ht="15.75">
      <c r="A160" s="41"/>
      <c r="B160" s="41"/>
      <c r="C160" s="41"/>
      <c r="D160" s="41"/>
      <c r="E160" s="41"/>
    </row>
    <row r="161" spans="1:5" ht="15.75">
      <c r="A161" s="41"/>
      <c r="B161" s="41"/>
      <c r="C161" s="41"/>
      <c r="D161" s="41"/>
      <c r="E161" s="41"/>
    </row>
    <row r="162" spans="1:5" ht="15.75">
      <c r="A162" s="41"/>
      <c r="B162" s="41"/>
      <c r="C162" s="41"/>
      <c r="D162" s="41"/>
      <c r="E162" s="41"/>
    </row>
    <row r="163" spans="1:5" ht="15.75">
      <c r="A163" s="41"/>
      <c r="B163" s="41"/>
      <c r="C163" s="41"/>
      <c r="D163" s="41"/>
      <c r="E163" s="41"/>
    </row>
    <row r="164" spans="1:5" ht="15.75">
      <c r="A164" s="41"/>
      <c r="B164" s="41"/>
      <c r="C164" s="41"/>
      <c r="D164" s="41"/>
      <c r="E164" s="41"/>
    </row>
    <row r="165" spans="1:5" ht="15.75">
      <c r="A165" s="41"/>
      <c r="B165" s="41"/>
      <c r="C165" s="41"/>
      <c r="D165" s="41"/>
      <c r="E165" s="41"/>
    </row>
    <row r="166" spans="1:5" ht="15.75">
      <c r="A166" s="41"/>
      <c r="B166" s="41"/>
      <c r="C166" s="41"/>
      <c r="D166" s="41"/>
      <c r="E166" s="41"/>
    </row>
    <row r="167" spans="1:5" ht="15.75">
      <c r="A167" s="41"/>
      <c r="B167" s="41"/>
      <c r="C167" s="41"/>
      <c r="D167" s="41"/>
      <c r="E167" s="41"/>
    </row>
    <row r="168" spans="1:5" ht="15.75">
      <c r="A168" s="41"/>
      <c r="B168" s="41"/>
      <c r="C168" s="41"/>
      <c r="D168" s="41"/>
      <c r="E168" s="41"/>
    </row>
    <row r="169" spans="1:5" ht="15.75">
      <c r="A169" s="41"/>
      <c r="B169" s="41"/>
      <c r="C169" s="41"/>
      <c r="D169" s="41"/>
      <c r="E169" s="41"/>
    </row>
    <row r="170" spans="1:5" ht="15.75">
      <c r="A170" s="41"/>
      <c r="B170" s="41"/>
      <c r="C170" s="41"/>
      <c r="D170" s="41"/>
      <c r="E170" s="41"/>
    </row>
    <row r="171" spans="1:5" ht="15.75">
      <c r="A171" s="41"/>
      <c r="B171" s="41"/>
      <c r="C171" s="41"/>
      <c r="D171" s="41"/>
      <c r="E171" s="41"/>
    </row>
    <row r="172" spans="1:5" ht="15.75">
      <c r="A172" s="41"/>
      <c r="B172" s="41"/>
      <c r="C172" s="41"/>
      <c r="D172" s="41"/>
      <c r="E172" s="41"/>
    </row>
    <row r="173" spans="1:5" ht="15.75">
      <c r="A173" s="41"/>
      <c r="B173" s="41"/>
      <c r="C173" s="41"/>
      <c r="D173" s="41"/>
      <c r="E173" s="41"/>
    </row>
    <row r="174" spans="1:5" ht="15.75">
      <c r="A174" s="41"/>
      <c r="B174" s="41"/>
      <c r="C174" s="41"/>
      <c r="D174" s="41"/>
      <c r="E174" s="41"/>
    </row>
    <row r="175" spans="1:5" ht="15.75">
      <c r="A175" s="41"/>
      <c r="B175" s="41"/>
      <c r="C175" s="41"/>
      <c r="D175" s="41"/>
      <c r="E175" s="41"/>
    </row>
    <row r="176" spans="1:5" ht="15.75">
      <c r="A176" s="41"/>
      <c r="B176" s="41"/>
      <c r="C176" s="41"/>
      <c r="D176" s="41"/>
      <c r="E176" s="41"/>
    </row>
    <row r="177" spans="1:5" ht="15.75">
      <c r="A177" s="41"/>
      <c r="B177" s="41"/>
      <c r="C177" s="41"/>
      <c r="D177" s="41"/>
      <c r="E177" s="41"/>
    </row>
    <row r="178" spans="1:5" ht="15.75">
      <c r="A178" s="41"/>
      <c r="B178" s="41"/>
      <c r="C178" s="41"/>
      <c r="D178" s="41"/>
      <c r="E178" s="41"/>
    </row>
    <row r="179" spans="1:5" ht="15.75">
      <c r="A179" s="41"/>
      <c r="B179" s="41"/>
      <c r="C179" s="41"/>
      <c r="D179" s="41"/>
      <c r="E179" s="41"/>
    </row>
    <row r="180" spans="1:5" ht="15.75">
      <c r="A180" s="41"/>
      <c r="B180" s="41"/>
      <c r="C180" s="41"/>
      <c r="D180" s="41"/>
      <c r="E180" s="41"/>
    </row>
    <row r="181" spans="1:5" ht="15.75">
      <c r="A181" s="41"/>
      <c r="B181" s="41"/>
      <c r="C181" s="41"/>
      <c r="D181" s="41"/>
      <c r="E181" s="41"/>
    </row>
    <row r="182" spans="1:5" ht="15.75">
      <c r="A182" s="41"/>
      <c r="B182" s="41"/>
      <c r="C182" s="41"/>
      <c r="D182" s="41"/>
      <c r="E182" s="41"/>
    </row>
    <row r="183" spans="1:5" ht="15.75">
      <c r="A183" s="41"/>
      <c r="B183" s="41"/>
      <c r="C183" s="41"/>
      <c r="D183" s="41"/>
      <c r="E183" s="41"/>
    </row>
    <row r="184" spans="1:5" ht="15.75">
      <c r="A184" s="41"/>
      <c r="B184" s="41"/>
      <c r="C184" s="41"/>
      <c r="D184" s="41"/>
      <c r="E184" s="41"/>
    </row>
    <row r="185" spans="1:5" ht="15.75">
      <c r="A185" s="41"/>
      <c r="B185" s="41"/>
      <c r="C185" s="41"/>
      <c r="D185" s="41"/>
      <c r="E185" s="41"/>
    </row>
  </sheetData>
  <sheetProtection/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A1" sqref="A1:M1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532" t="s">
        <v>804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</row>
    <row r="2" spans="1:13" ht="15.75">
      <c r="A2" s="1533" t="s">
        <v>1672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  <c r="L2" s="1533"/>
      <c r="M2" s="1533"/>
    </row>
    <row r="3" spans="1:13" ht="13.5" thickBot="1">
      <c r="A3" s="16"/>
      <c r="B3" s="59"/>
      <c r="C3" s="28"/>
      <c r="D3" s="59"/>
      <c r="E3" s="58"/>
      <c r="F3" s="58"/>
      <c r="G3" s="28"/>
      <c r="H3" s="58"/>
      <c r="I3" s="197"/>
      <c r="J3" s="911"/>
      <c r="M3" s="197" t="s">
        <v>247</v>
      </c>
    </row>
    <row r="4" spans="1:13" ht="13.5" thickTop="1">
      <c r="A4" s="1534" t="s">
        <v>1080</v>
      </c>
      <c r="B4" s="1528" t="s">
        <v>602</v>
      </c>
      <c r="C4" s="1529"/>
      <c r="D4" s="1528" t="s">
        <v>1224</v>
      </c>
      <c r="E4" s="1529"/>
      <c r="F4" s="1528" t="s">
        <v>354</v>
      </c>
      <c r="G4" s="1529"/>
      <c r="H4" s="1528" t="s">
        <v>1374</v>
      </c>
      <c r="I4" s="1529"/>
      <c r="J4" s="1528" t="s">
        <v>1249</v>
      </c>
      <c r="K4" s="1531"/>
      <c r="L4" s="1528" t="s">
        <v>692</v>
      </c>
      <c r="M4" s="1531"/>
    </row>
    <row r="5" spans="1:13" ht="33" customHeight="1">
      <c r="A5" s="1535"/>
      <c r="B5" s="148" t="s">
        <v>604</v>
      </c>
      <c r="C5" s="912" t="s">
        <v>1599</v>
      </c>
      <c r="D5" s="148" t="s">
        <v>604</v>
      </c>
      <c r="E5" s="913" t="s">
        <v>1599</v>
      </c>
      <c r="F5" s="148" t="s">
        <v>604</v>
      </c>
      <c r="G5" s="913" t="s">
        <v>1599</v>
      </c>
      <c r="H5" s="148" t="s">
        <v>604</v>
      </c>
      <c r="I5" s="913" t="s">
        <v>1599</v>
      </c>
      <c r="J5" s="148" t="s">
        <v>604</v>
      </c>
      <c r="K5" s="914" t="s">
        <v>1599</v>
      </c>
      <c r="L5" s="148" t="s">
        <v>604</v>
      </c>
      <c r="M5" s="914" t="s">
        <v>1599</v>
      </c>
    </row>
    <row r="6" spans="1:13" ht="15" customHeight="1">
      <c r="A6" s="259" t="s">
        <v>1600</v>
      </c>
      <c r="B6" s="916">
        <v>1000</v>
      </c>
      <c r="C6" s="915">
        <v>2.506</v>
      </c>
      <c r="D6" s="917">
        <v>0</v>
      </c>
      <c r="E6" s="918">
        <v>0</v>
      </c>
      <c r="F6" s="917">
        <v>3500</v>
      </c>
      <c r="G6" s="918">
        <v>4.94</v>
      </c>
      <c r="H6" s="917">
        <v>7440</v>
      </c>
      <c r="I6" s="918">
        <v>2.17</v>
      </c>
      <c r="J6" s="917">
        <v>0</v>
      </c>
      <c r="K6" s="919">
        <v>0</v>
      </c>
      <c r="L6" s="1411">
        <v>0</v>
      </c>
      <c r="M6" s="919">
        <v>0</v>
      </c>
    </row>
    <row r="7" spans="1:13" ht="15" customHeight="1">
      <c r="A7" s="262" t="s">
        <v>1601</v>
      </c>
      <c r="B7" s="420">
        <v>1250</v>
      </c>
      <c r="C7" s="419">
        <v>3.0606</v>
      </c>
      <c r="D7" s="421">
        <v>0</v>
      </c>
      <c r="E7" s="422">
        <v>0</v>
      </c>
      <c r="F7" s="424">
        <v>0</v>
      </c>
      <c r="G7" s="422">
        <v>0</v>
      </c>
      <c r="H7" s="424">
        <v>0</v>
      </c>
      <c r="I7" s="422">
        <v>0</v>
      </c>
      <c r="J7" s="424">
        <v>0</v>
      </c>
      <c r="K7" s="423">
        <v>0</v>
      </c>
      <c r="L7" s="421">
        <v>0</v>
      </c>
      <c r="M7" s="423">
        <v>0</v>
      </c>
    </row>
    <row r="8" spans="1:13" ht="15" customHeight="1">
      <c r="A8" s="262" t="s">
        <v>1602</v>
      </c>
      <c r="B8" s="420">
        <v>1020</v>
      </c>
      <c r="C8" s="419">
        <v>3.3775</v>
      </c>
      <c r="D8" s="421">
        <v>0</v>
      </c>
      <c r="E8" s="422">
        <v>0</v>
      </c>
      <c r="F8" s="421">
        <v>0</v>
      </c>
      <c r="G8" s="422">
        <v>0</v>
      </c>
      <c r="H8" s="421">
        <v>0</v>
      </c>
      <c r="I8" s="422">
        <v>0</v>
      </c>
      <c r="J8" s="421">
        <v>2000</v>
      </c>
      <c r="K8" s="423">
        <v>5.56</v>
      </c>
      <c r="L8" s="421">
        <v>0</v>
      </c>
      <c r="M8" s="423">
        <v>0</v>
      </c>
    </row>
    <row r="9" spans="1:13" ht="15" customHeight="1">
      <c r="A9" s="262" t="s">
        <v>1603</v>
      </c>
      <c r="B9" s="420">
        <v>0</v>
      </c>
      <c r="C9" s="419">
        <v>0</v>
      </c>
      <c r="D9" s="421">
        <v>500</v>
      </c>
      <c r="E9" s="422">
        <v>3.4401</v>
      </c>
      <c r="F9" s="421">
        <v>2000</v>
      </c>
      <c r="G9" s="422">
        <v>5.2</v>
      </c>
      <c r="H9" s="421">
        <v>0</v>
      </c>
      <c r="I9" s="422">
        <v>0</v>
      </c>
      <c r="J9" s="421">
        <v>0</v>
      </c>
      <c r="K9" s="423">
        <v>0</v>
      </c>
      <c r="L9" s="421"/>
      <c r="M9" s="423"/>
    </row>
    <row r="10" spans="1:13" ht="15" customHeight="1">
      <c r="A10" s="262" t="s">
        <v>1604</v>
      </c>
      <c r="B10" s="420">
        <v>2620</v>
      </c>
      <c r="C10" s="419">
        <v>1.5936</v>
      </c>
      <c r="D10" s="421">
        <v>740</v>
      </c>
      <c r="E10" s="422">
        <v>4.3315</v>
      </c>
      <c r="F10" s="421">
        <v>1960</v>
      </c>
      <c r="G10" s="422">
        <v>4.95</v>
      </c>
      <c r="H10" s="421">
        <v>0</v>
      </c>
      <c r="I10" s="422">
        <v>0</v>
      </c>
      <c r="J10" s="421">
        <v>0</v>
      </c>
      <c r="K10" s="423">
        <v>0</v>
      </c>
      <c r="L10" s="421"/>
      <c r="M10" s="423"/>
    </row>
    <row r="11" spans="1:13" ht="15" customHeight="1">
      <c r="A11" s="262" t="s">
        <v>1605</v>
      </c>
      <c r="B11" s="420">
        <v>0</v>
      </c>
      <c r="C11" s="419">
        <v>0</v>
      </c>
      <c r="D11" s="421">
        <v>0</v>
      </c>
      <c r="E11" s="422">
        <v>0</v>
      </c>
      <c r="F11" s="421">
        <v>0</v>
      </c>
      <c r="G11" s="422">
        <v>0</v>
      </c>
      <c r="H11" s="421">
        <v>0</v>
      </c>
      <c r="I11" s="422">
        <v>0</v>
      </c>
      <c r="J11" s="421">
        <v>0</v>
      </c>
      <c r="K11" s="423">
        <v>0</v>
      </c>
      <c r="L11" s="421"/>
      <c r="M11" s="423"/>
    </row>
    <row r="12" spans="1:13" ht="15" customHeight="1">
      <c r="A12" s="262" t="s">
        <v>1606</v>
      </c>
      <c r="B12" s="420">
        <v>0</v>
      </c>
      <c r="C12" s="419">
        <v>0</v>
      </c>
      <c r="D12" s="421">
        <v>0</v>
      </c>
      <c r="E12" s="422">
        <v>0</v>
      </c>
      <c r="F12" s="421">
        <v>0</v>
      </c>
      <c r="G12" s="422">
        <v>0</v>
      </c>
      <c r="H12" s="421">
        <v>0</v>
      </c>
      <c r="I12" s="422">
        <v>0</v>
      </c>
      <c r="J12" s="421">
        <v>0</v>
      </c>
      <c r="K12" s="423">
        <v>0</v>
      </c>
      <c r="L12" s="421"/>
      <c r="M12" s="423"/>
    </row>
    <row r="13" spans="1:13" ht="15" customHeight="1">
      <c r="A13" s="262" t="s">
        <v>1607</v>
      </c>
      <c r="B13" s="420">
        <v>2000</v>
      </c>
      <c r="C13" s="422">
        <v>2.9419</v>
      </c>
      <c r="D13" s="421">
        <v>2460</v>
      </c>
      <c r="E13" s="422">
        <v>4.871</v>
      </c>
      <c r="F13" s="421">
        <v>0</v>
      </c>
      <c r="G13" s="422">
        <v>0</v>
      </c>
      <c r="H13" s="421">
        <v>0</v>
      </c>
      <c r="I13" s="422">
        <v>0</v>
      </c>
      <c r="J13" s="421">
        <v>0</v>
      </c>
      <c r="K13" s="423">
        <v>0</v>
      </c>
      <c r="L13" s="421"/>
      <c r="M13" s="423"/>
    </row>
    <row r="14" spans="1:13" ht="15" customHeight="1">
      <c r="A14" s="262" t="s">
        <v>1608</v>
      </c>
      <c r="B14" s="420">
        <v>1010</v>
      </c>
      <c r="C14" s="422">
        <v>2.5443</v>
      </c>
      <c r="D14" s="421">
        <v>770</v>
      </c>
      <c r="E14" s="422">
        <v>4.049</v>
      </c>
      <c r="F14" s="421">
        <v>0</v>
      </c>
      <c r="G14" s="422">
        <v>0</v>
      </c>
      <c r="H14" s="421">
        <v>0</v>
      </c>
      <c r="I14" s="422">
        <v>0</v>
      </c>
      <c r="J14" s="421">
        <v>0</v>
      </c>
      <c r="K14" s="423">
        <v>0</v>
      </c>
      <c r="L14" s="421"/>
      <c r="M14" s="423"/>
    </row>
    <row r="15" spans="1:13" ht="15" customHeight="1">
      <c r="A15" s="262" t="s">
        <v>921</v>
      </c>
      <c r="B15" s="421">
        <v>1300</v>
      </c>
      <c r="C15" s="422">
        <v>3.3656</v>
      </c>
      <c r="D15" s="421">
        <v>2000</v>
      </c>
      <c r="E15" s="422">
        <v>5.38</v>
      </c>
      <c r="F15" s="421">
        <v>0</v>
      </c>
      <c r="G15" s="422">
        <v>0</v>
      </c>
      <c r="H15" s="421">
        <v>0</v>
      </c>
      <c r="I15" s="422">
        <v>0</v>
      </c>
      <c r="J15" s="421">
        <v>0</v>
      </c>
      <c r="K15" s="423">
        <v>0</v>
      </c>
      <c r="L15" s="421"/>
      <c r="M15" s="423"/>
    </row>
    <row r="16" spans="1:13" ht="15" customHeight="1">
      <c r="A16" s="262" t="s">
        <v>922</v>
      </c>
      <c r="B16" s="421">
        <v>6050</v>
      </c>
      <c r="C16" s="422">
        <v>2.7965</v>
      </c>
      <c r="D16" s="421">
        <v>3430</v>
      </c>
      <c r="E16" s="422">
        <v>5.98</v>
      </c>
      <c r="F16" s="421">
        <v>0</v>
      </c>
      <c r="G16" s="422">
        <v>0</v>
      </c>
      <c r="H16" s="421">
        <v>0</v>
      </c>
      <c r="I16" s="422">
        <v>0</v>
      </c>
      <c r="J16" s="421">
        <v>0</v>
      </c>
      <c r="K16" s="423">
        <v>0</v>
      </c>
      <c r="L16" s="421"/>
      <c r="M16" s="423"/>
    </row>
    <row r="17" spans="1:13" ht="15" customHeight="1">
      <c r="A17" s="320" t="s">
        <v>923</v>
      </c>
      <c r="B17" s="427">
        <v>2150</v>
      </c>
      <c r="C17" s="426">
        <v>4.513486046511628</v>
      </c>
      <c r="D17" s="427">
        <v>4950</v>
      </c>
      <c r="E17" s="426">
        <v>5.652</v>
      </c>
      <c r="F17" s="427">
        <v>0</v>
      </c>
      <c r="G17" s="426">
        <v>0</v>
      </c>
      <c r="H17" s="427">
        <v>0</v>
      </c>
      <c r="I17" s="426">
        <v>0</v>
      </c>
      <c r="J17" s="427">
        <v>0</v>
      </c>
      <c r="K17" s="428">
        <v>0</v>
      </c>
      <c r="L17" s="427"/>
      <c r="M17" s="428"/>
    </row>
    <row r="18" spans="1:13" ht="15" customHeight="1" thickBot="1">
      <c r="A18" s="429" t="s">
        <v>926</v>
      </c>
      <c r="B18" s="430">
        <v>18400</v>
      </c>
      <c r="C18" s="431"/>
      <c r="D18" s="432">
        <v>14850</v>
      </c>
      <c r="E18" s="433">
        <v>4.814</v>
      </c>
      <c r="F18" s="430">
        <v>7460</v>
      </c>
      <c r="G18" s="431">
        <v>0</v>
      </c>
      <c r="H18" s="430">
        <v>7440</v>
      </c>
      <c r="I18" s="431">
        <v>2.17</v>
      </c>
      <c r="J18" s="430">
        <v>2000</v>
      </c>
      <c r="K18" s="434">
        <v>5.56</v>
      </c>
      <c r="L18" s="430">
        <v>0</v>
      </c>
      <c r="M18" s="434">
        <v>0</v>
      </c>
    </row>
    <row r="19" spans="1:11" ht="13.5" thickTop="1">
      <c r="A19" s="45" t="s">
        <v>1609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2.75">
      <c r="A20" s="1527" t="s">
        <v>1344</v>
      </c>
      <c r="B20" s="1527"/>
      <c r="C20" s="1527"/>
      <c r="D20" s="1527"/>
      <c r="E20" s="1527"/>
      <c r="F20" s="1527"/>
      <c r="G20" s="1527"/>
      <c r="H20" s="1527"/>
      <c r="I20" s="1527"/>
      <c r="J20" s="1527"/>
      <c r="K20" s="1527"/>
    </row>
    <row r="21" spans="1:11" ht="12.75">
      <c r="A21" s="45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45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3" ht="12.75">
      <c r="A23" s="1532" t="s">
        <v>832</v>
      </c>
      <c r="B23" s="1532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</row>
    <row r="24" spans="1:13" ht="15.75">
      <c r="A24" s="1533" t="s">
        <v>1684</v>
      </c>
      <c r="B24" s="1533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</row>
    <row r="25" spans="1:13" ht="13.5" thickBot="1">
      <c r="A25" s="16"/>
      <c r="B25" s="59"/>
      <c r="C25" s="28"/>
      <c r="D25" s="59"/>
      <c r="E25" s="58"/>
      <c r="F25" s="58"/>
      <c r="G25" s="28"/>
      <c r="H25" s="58"/>
      <c r="I25" s="197"/>
      <c r="J25" s="58"/>
      <c r="M25" s="197" t="s">
        <v>247</v>
      </c>
    </row>
    <row r="26" spans="1:13" ht="13.5" thickTop="1">
      <c r="A26" s="1534" t="s">
        <v>1080</v>
      </c>
      <c r="B26" s="1528" t="s">
        <v>602</v>
      </c>
      <c r="C26" s="1529"/>
      <c r="D26" s="1528" t="s">
        <v>1224</v>
      </c>
      <c r="E26" s="1529"/>
      <c r="F26" s="1528" t="s">
        <v>354</v>
      </c>
      <c r="G26" s="1529"/>
      <c r="H26" s="1528" t="s">
        <v>1374</v>
      </c>
      <c r="I26" s="1529"/>
      <c r="J26" s="1528" t="s">
        <v>1249</v>
      </c>
      <c r="K26" s="1531"/>
      <c r="L26" s="1528" t="s">
        <v>692</v>
      </c>
      <c r="M26" s="1531"/>
    </row>
    <row r="27" spans="1:13" ht="38.25">
      <c r="A27" s="1535"/>
      <c r="B27" s="148" t="s">
        <v>604</v>
      </c>
      <c r="C27" s="912" t="s">
        <v>1599</v>
      </c>
      <c r="D27" s="148" t="s">
        <v>604</v>
      </c>
      <c r="E27" s="913" t="s">
        <v>1599</v>
      </c>
      <c r="F27" s="148" t="s">
        <v>604</v>
      </c>
      <c r="G27" s="913" t="s">
        <v>1599</v>
      </c>
      <c r="H27" s="148" t="s">
        <v>604</v>
      </c>
      <c r="I27" s="913" t="s">
        <v>1599</v>
      </c>
      <c r="J27" s="148" t="s">
        <v>604</v>
      </c>
      <c r="K27" s="914" t="s">
        <v>1599</v>
      </c>
      <c r="L27" s="148" t="s">
        <v>604</v>
      </c>
      <c r="M27" s="914" t="s">
        <v>1599</v>
      </c>
    </row>
    <row r="28" spans="1:13" ht="15" customHeight="1">
      <c r="A28" s="259" t="s">
        <v>1600</v>
      </c>
      <c r="B28" s="920">
        <v>0</v>
      </c>
      <c r="C28" s="915">
        <v>0</v>
      </c>
      <c r="D28" s="921">
        <v>0</v>
      </c>
      <c r="E28" s="922">
        <v>0</v>
      </c>
      <c r="F28" s="921">
        <v>0</v>
      </c>
      <c r="G28" s="922">
        <v>0</v>
      </c>
      <c r="H28" s="921">
        <v>0</v>
      </c>
      <c r="I28" s="922">
        <v>0</v>
      </c>
      <c r="J28" s="921">
        <v>0</v>
      </c>
      <c r="K28" s="923">
        <v>0</v>
      </c>
      <c r="L28" s="1412">
        <v>0</v>
      </c>
      <c r="M28" s="923">
        <v>0</v>
      </c>
    </row>
    <row r="29" spans="1:13" ht="15" customHeight="1">
      <c r="A29" s="262" t="s">
        <v>1601</v>
      </c>
      <c r="B29" s="435">
        <v>0</v>
      </c>
      <c r="C29" s="419">
        <v>0</v>
      </c>
      <c r="D29" s="424">
        <v>0</v>
      </c>
      <c r="E29" s="436">
        <v>0</v>
      </c>
      <c r="F29" s="424">
        <v>0</v>
      </c>
      <c r="G29" s="436">
        <v>0</v>
      </c>
      <c r="H29" s="424">
        <v>0</v>
      </c>
      <c r="I29" s="436">
        <v>0</v>
      </c>
      <c r="J29" s="424">
        <v>0</v>
      </c>
      <c r="K29" s="437">
        <v>0</v>
      </c>
      <c r="L29" s="424">
        <v>0</v>
      </c>
      <c r="M29" s="437">
        <v>0</v>
      </c>
    </row>
    <row r="30" spans="1:13" ht="15" customHeight="1">
      <c r="A30" s="262" t="s">
        <v>1602</v>
      </c>
      <c r="B30" s="435">
        <v>0</v>
      </c>
      <c r="C30" s="438">
        <v>0</v>
      </c>
      <c r="D30" s="424">
        <v>0</v>
      </c>
      <c r="E30" s="439">
        <v>0</v>
      </c>
      <c r="F30" s="424">
        <v>0</v>
      </c>
      <c r="G30" s="439">
        <v>0</v>
      </c>
      <c r="H30" s="424">
        <v>0</v>
      </c>
      <c r="I30" s="439">
        <v>0</v>
      </c>
      <c r="J30" s="424">
        <v>0</v>
      </c>
      <c r="K30" s="440">
        <v>0</v>
      </c>
      <c r="L30" s="424">
        <v>0</v>
      </c>
      <c r="M30" s="440">
        <v>0</v>
      </c>
    </row>
    <row r="31" spans="1:13" ht="15" customHeight="1">
      <c r="A31" s="262" t="s">
        <v>1603</v>
      </c>
      <c r="B31" s="435">
        <v>0</v>
      </c>
      <c r="C31" s="438">
        <v>0</v>
      </c>
      <c r="D31" s="424">
        <v>0</v>
      </c>
      <c r="E31" s="439">
        <v>0</v>
      </c>
      <c r="F31" s="424">
        <v>0</v>
      </c>
      <c r="G31" s="439">
        <v>0</v>
      </c>
      <c r="H31" s="424">
        <v>0</v>
      </c>
      <c r="I31" s="439">
        <v>0</v>
      </c>
      <c r="J31" s="424">
        <v>0</v>
      </c>
      <c r="K31" s="440">
        <v>0</v>
      </c>
      <c r="L31" s="424"/>
      <c r="M31" s="440"/>
    </row>
    <row r="32" spans="1:13" ht="15" customHeight="1">
      <c r="A32" s="262" t="s">
        <v>1604</v>
      </c>
      <c r="B32" s="435">
        <v>0</v>
      </c>
      <c r="C32" s="419">
        <v>0</v>
      </c>
      <c r="D32" s="424">
        <v>0</v>
      </c>
      <c r="E32" s="436">
        <v>0</v>
      </c>
      <c r="F32" s="424">
        <v>0</v>
      </c>
      <c r="G32" s="436">
        <v>0</v>
      </c>
      <c r="H32" s="424">
        <v>0</v>
      </c>
      <c r="I32" s="436">
        <v>0</v>
      </c>
      <c r="J32" s="424">
        <v>0</v>
      </c>
      <c r="K32" s="437">
        <v>0</v>
      </c>
      <c r="L32" s="424"/>
      <c r="M32" s="437"/>
    </row>
    <row r="33" spans="1:13" ht="15" customHeight="1">
      <c r="A33" s="262" t="s">
        <v>1605</v>
      </c>
      <c r="B33" s="435">
        <v>0</v>
      </c>
      <c r="C33" s="419">
        <v>0</v>
      </c>
      <c r="D33" s="424">
        <v>0</v>
      </c>
      <c r="E33" s="436">
        <v>0</v>
      </c>
      <c r="F33" s="424">
        <v>0</v>
      </c>
      <c r="G33" s="436">
        <v>0</v>
      </c>
      <c r="H33" s="424">
        <v>3381.73</v>
      </c>
      <c r="I33" s="436">
        <v>4.51</v>
      </c>
      <c r="J33" s="424">
        <v>0</v>
      </c>
      <c r="K33" s="437">
        <v>0</v>
      </c>
      <c r="L33" s="424"/>
      <c r="M33" s="437"/>
    </row>
    <row r="34" spans="1:13" ht="15" customHeight="1">
      <c r="A34" s="262" t="s">
        <v>1606</v>
      </c>
      <c r="B34" s="435">
        <v>0</v>
      </c>
      <c r="C34" s="419">
        <v>0</v>
      </c>
      <c r="D34" s="424">
        <v>0</v>
      </c>
      <c r="E34" s="436">
        <v>0</v>
      </c>
      <c r="F34" s="424">
        <v>0</v>
      </c>
      <c r="G34" s="436">
        <v>0</v>
      </c>
      <c r="H34" s="424">
        <v>0</v>
      </c>
      <c r="I34" s="436">
        <v>0</v>
      </c>
      <c r="J34" s="424">
        <v>0</v>
      </c>
      <c r="K34" s="437">
        <v>0</v>
      </c>
      <c r="L34" s="424"/>
      <c r="M34" s="437"/>
    </row>
    <row r="35" spans="1:13" ht="15" customHeight="1">
      <c r="A35" s="262" t="s">
        <v>1607</v>
      </c>
      <c r="B35" s="435">
        <v>0</v>
      </c>
      <c r="C35" s="419">
        <v>0</v>
      </c>
      <c r="D35" s="424">
        <v>0</v>
      </c>
      <c r="E35" s="436">
        <v>0</v>
      </c>
      <c r="F35" s="424">
        <v>0</v>
      </c>
      <c r="G35" s="436">
        <v>0</v>
      </c>
      <c r="H35" s="424">
        <v>0</v>
      </c>
      <c r="I35" s="436">
        <v>0</v>
      </c>
      <c r="J35" s="424">
        <v>0</v>
      </c>
      <c r="K35" s="437">
        <v>0</v>
      </c>
      <c r="L35" s="424"/>
      <c r="M35" s="437"/>
    </row>
    <row r="36" spans="1:13" ht="15" customHeight="1">
      <c r="A36" s="262" t="s">
        <v>1608</v>
      </c>
      <c r="B36" s="435">
        <v>0</v>
      </c>
      <c r="C36" s="419">
        <v>0</v>
      </c>
      <c r="D36" s="424">
        <v>0</v>
      </c>
      <c r="E36" s="436">
        <v>0</v>
      </c>
      <c r="F36" s="424">
        <v>0</v>
      </c>
      <c r="G36" s="436">
        <v>0</v>
      </c>
      <c r="H36" s="424">
        <v>0</v>
      </c>
      <c r="I36" s="436">
        <v>0</v>
      </c>
      <c r="J36" s="424">
        <v>0</v>
      </c>
      <c r="K36" s="437">
        <v>0</v>
      </c>
      <c r="L36" s="424"/>
      <c r="M36" s="437"/>
    </row>
    <row r="37" spans="1:13" ht="15" customHeight="1">
      <c r="A37" s="262" t="s">
        <v>921</v>
      </c>
      <c r="B37" s="424">
        <v>0</v>
      </c>
      <c r="C37" s="422">
        <v>0</v>
      </c>
      <c r="D37" s="424">
        <v>0</v>
      </c>
      <c r="E37" s="436">
        <v>0</v>
      </c>
      <c r="F37" s="424">
        <v>0</v>
      </c>
      <c r="G37" s="436">
        <v>0</v>
      </c>
      <c r="H37" s="424">
        <v>0</v>
      </c>
      <c r="I37" s="436">
        <v>0</v>
      </c>
      <c r="J37" s="424">
        <v>0</v>
      </c>
      <c r="K37" s="437">
        <v>0</v>
      </c>
      <c r="L37" s="424"/>
      <c r="M37" s="437"/>
    </row>
    <row r="38" spans="1:13" ht="15" customHeight="1">
      <c r="A38" s="262" t="s">
        <v>922</v>
      </c>
      <c r="B38" s="424">
        <v>0</v>
      </c>
      <c r="C38" s="422">
        <v>0</v>
      </c>
      <c r="D38" s="424">
        <v>0</v>
      </c>
      <c r="E38" s="436">
        <v>0</v>
      </c>
      <c r="F38" s="424">
        <v>0</v>
      </c>
      <c r="G38" s="436">
        <v>0</v>
      </c>
      <c r="H38" s="424">
        <v>0</v>
      </c>
      <c r="I38" s="436">
        <v>0</v>
      </c>
      <c r="J38" s="424">
        <v>0</v>
      </c>
      <c r="K38" s="437">
        <v>0</v>
      </c>
      <c r="L38" s="424"/>
      <c r="M38" s="437"/>
    </row>
    <row r="39" spans="1:13" ht="15" customHeight="1">
      <c r="A39" s="320" t="s">
        <v>923</v>
      </c>
      <c r="B39" s="441">
        <v>0</v>
      </c>
      <c r="C39" s="426">
        <v>0</v>
      </c>
      <c r="D39" s="424">
        <v>0</v>
      </c>
      <c r="E39" s="436">
        <v>0</v>
      </c>
      <c r="F39" s="424">
        <v>0</v>
      </c>
      <c r="G39" s="436">
        <v>0</v>
      </c>
      <c r="H39" s="424">
        <v>0</v>
      </c>
      <c r="I39" s="436">
        <v>0</v>
      </c>
      <c r="J39" s="424">
        <v>0</v>
      </c>
      <c r="K39" s="437">
        <v>0</v>
      </c>
      <c r="L39" s="424"/>
      <c r="M39" s="437"/>
    </row>
    <row r="40" spans="1:13" ht="15" customHeight="1" thickBot="1">
      <c r="A40" s="442" t="s">
        <v>926</v>
      </c>
      <c r="B40" s="444">
        <v>0</v>
      </c>
      <c r="C40" s="445">
        <v>0</v>
      </c>
      <c r="D40" s="446">
        <v>0</v>
      </c>
      <c r="E40" s="447">
        <v>0</v>
      </c>
      <c r="F40" s="446">
        <v>0</v>
      </c>
      <c r="G40" s="447">
        <v>0</v>
      </c>
      <c r="H40" s="446">
        <v>3381.73</v>
      </c>
      <c r="I40" s="447">
        <v>4.5059</v>
      </c>
      <c r="J40" s="446">
        <v>0</v>
      </c>
      <c r="K40" s="448">
        <v>0</v>
      </c>
      <c r="L40" s="446">
        <v>0</v>
      </c>
      <c r="M40" s="448">
        <v>0</v>
      </c>
    </row>
    <row r="41" spans="1:11" ht="13.5" thickTop="1">
      <c r="A41" s="1530" t="s">
        <v>1609</v>
      </c>
      <c r="B41" s="1530"/>
      <c r="C41" s="1530"/>
      <c r="D41" s="1530"/>
      <c r="E41" s="1530"/>
      <c r="F41" s="1530"/>
      <c r="G41" s="1530"/>
      <c r="H41" s="58"/>
      <c r="I41" s="58"/>
      <c r="J41" s="58"/>
      <c r="K41" s="58"/>
    </row>
    <row r="42" spans="1:13" ht="12.75">
      <c r="A42" s="1527" t="s">
        <v>1342</v>
      </c>
      <c r="B42" s="1527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</row>
    <row r="43" spans="1:11" ht="12.75">
      <c r="A43" s="45" t="s">
        <v>1341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</sheetData>
  <sheetProtection/>
  <mergeCells count="21">
    <mergeCell ref="A1:M1"/>
    <mergeCell ref="A2:M2"/>
    <mergeCell ref="A23:M23"/>
    <mergeCell ref="A24:M24"/>
    <mergeCell ref="J26:K26"/>
    <mergeCell ref="A4:A5"/>
    <mergeCell ref="J4:K4"/>
    <mergeCell ref="A26:A27"/>
    <mergeCell ref="F4:G4"/>
    <mergeCell ref="H4:I4"/>
    <mergeCell ref="B4:C4"/>
    <mergeCell ref="D4:E4"/>
    <mergeCell ref="L4:M4"/>
    <mergeCell ref="L26:M26"/>
    <mergeCell ref="A42:M42"/>
    <mergeCell ref="A20:K20"/>
    <mergeCell ref="D26:E26"/>
    <mergeCell ref="F26:G26"/>
    <mergeCell ref="H26:I26"/>
    <mergeCell ref="B26:C26"/>
    <mergeCell ref="A41:G41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9">
      <selection activeCell="I7" sqref="I7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6"/>
      <c r="B1" s="1532" t="s">
        <v>863</v>
      </c>
      <c r="C1" s="1532"/>
      <c r="D1" s="1532"/>
      <c r="E1" s="1532"/>
      <c r="F1" s="1532"/>
      <c r="G1" s="1532"/>
      <c r="H1" s="1532"/>
      <c r="I1" s="1532"/>
    </row>
    <row r="2" spans="1:9" ht="15" customHeight="1">
      <c r="A2" s="16"/>
      <c r="B2" s="1533" t="s">
        <v>1685</v>
      </c>
      <c r="C2" s="1533"/>
      <c r="D2" s="1533"/>
      <c r="E2" s="1533"/>
      <c r="F2" s="1533"/>
      <c r="G2" s="1533"/>
      <c r="H2" s="1533"/>
      <c r="I2" s="1533"/>
    </row>
    <row r="3" spans="1:9" ht="15" customHeight="1">
      <c r="A3" s="16"/>
      <c r="B3" s="16"/>
      <c r="C3" s="28"/>
      <c r="D3" s="28"/>
      <c r="E3" s="16"/>
      <c r="F3" s="28"/>
      <c r="G3" s="197"/>
      <c r="I3" s="197" t="s">
        <v>247</v>
      </c>
    </row>
    <row r="4" spans="1:9" ht="15" customHeight="1">
      <c r="A4" s="16"/>
      <c r="B4" s="924" t="s">
        <v>1080</v>
      </c>
      <c r="C4" s="926" t="s">
        <v>601</v>
      </c>
      <c r="D4" s="925" t="s">
        <v>602</v>
      </c>
      <c r="E4" s="925" t="s">
        <v>1224</v>
      </c>
      <c r="F4" s="925" t="s">
        <v>354</v>
      </c>
      <c r="G4" s="925" t="s">
        <v>1374</v>
      </c>
      <c r="H4" s="927" t="s">
        <v>1249</v>
      </c>
      <c r="I4" s="927" t="s">
        <v>692</v>
      </c>
    </row>
    <row r="5" spans="1:9" ht="15" customHeight="1">
      <c r="A5" s="16"/>
      <c r="B5" s="259" t="s">
        <v>1600</v>
      </c>
      <c r="C5" s="929">
        <v>0</v>
      </c>
      <c r="D5" s="928">
        <v>0</v>
      </c>
      <c r="E5" s="930">
        <v>0</v>
      </c>
      <c r="F5" s="930">
        <v>0</v>
      </c>
      <c r="G5" s="930">
        <v>0</v>
      </c>
      <c r="H5" s="931">
        <v>0</v>
      </c>
      <c r="I5" s="931">
        <v>727.98</v>
      </c>
    </row>
    <row r="6" spans="1:9" ht="15" customHeight="1">
      <c r="A6" s="16"/>
      <c r="B6" s="262" t="s">
        <v>1601</v>
      </c>
      <c r="C6" s="451">
        <v>0</v>
      </c>
      <c r="D6" s="450">
        <v>0</v>
      </c>
      <c r="E6" s="452">
        <v>0</v>
      </c>
      <c r="F6" s="452">
        <v>0</v>
      </c>
      <c r="G6" s="452">
        <v>0</v>
      </c>
      <c r="H6" s="453">
        <v>0</v>
      </c>
      <c r="I6" s="453">
        <v>15.76</v>
      </c>
    </row>
    <row r="7" spans="1:9" ht="15" customHeight="1">
      <c r="A7" s="16"/>
      <c r="B7" s="262" t="s">
        <v>1602</v>
      </c>
      <c r="C7" s="451">
        <v>0</v>
      </c>
      <c r="D7" s="450">
        <v>0</v>
      </c>
      <c r="E7" s="452">
        <v>0</v>
      </c>
      <c r="F7" s="452">
        <v>0</v>
      </c>
      <c r="G7" s="452">
        <v>1000</v>
      </c>
      <c r="H7" s="453">
        <v>3000</v>
      </c>
      <c r="I7" s="468" t="s">
        <v>1336</v>
      </c>
    </row>
    <row r="8" spans="1:9" ht="15" customHeight="1">
      <c r="A8" s="16"/>
      <c r="B8" s="262" t="s">
        <v>1603</v>
      </c>
      <c r="C8" s="451">
        <v>0</v>
      </c>
      <c r="D8" s="450">
        <v>0</v>
      </c>
      <c r="E8" s="452">
        <v>0</v>
      </c>
      <c r="F8" s="452">
        <v>0</v>
      </c>
      <c r="G8" s="452">
        <v>2000</v>
      </c>
      <c r="H8" s="453">
        <v>2000</v>
      </c>
      <c r="I8" s="453"/>
    </row>
    <row r="9" spans="1:9" ht="15" customHeight="1">
      <c r="A9" s="16"/>
      <c r="B9" s="262" t="s">
        <v>1604</v>
      </c>
      <c r="C9" s="451">
        <v>0</v>
      </c>
      <c r="D9" s="450">
        <v>0</v>
      </c>
      <c r="E9" s="452">
        <v>0</v>
      </c>
      <c r="F9" s="452">
        <v>0</v>
      </c>
      <c r="G9" s="452">
        <v>13000</v>
      </c>
      <c r="H9" s="453">
        <v>0</v>
      </c>
      <c r="I9" s="453"/>
    </row>
    <row r="10" spans="1:9" ht="15" customHeight="1">
      <c r="A10" s="16"/>
      <c r="B10" s="262" t="s">
        <v>1605</v>
      </c>
      <c r="C10" s="451">
        <v>0</v>
      </c>
      <c r="D10" s="450">
        <v>0</v>
      </c>
      <c r="E10" s="452">
        <v>2000</v>
      </c>
      <c r="F10" s="452">
        <v>0</v>
      </c>
      <c r="G10" s="452">
        <v>23982</v>
      </c>
      <c r="H10" s="453">
        <v>13000</v>
      </c>
      <c r="I10" s="453"/>
    </row>
    <row r="11" spans="1:9" ht="15" customHeight="1">
      <c r="A11" s="16"/>
      <c r="B11" s="262" t="s">
        <v>1606</v>
      </c>
      <c r="C11" s="451">
        <v>450</v>
      </c>
      <c r="D11" s="450">
        <v>0</v>
      </c>
      <c r="E11" s="452">
        <v>5000</v>
      </c>
      <c r="F11" s="452">
        <v>4000</v>
      </c>
      <c r="G11" s="452">
        <v>18953</v>
      </c>
      <c r="H11" s="453">
        <v>10000</v>
      </c>
      <c r="I11" s="453"/>
    </row>
    <row r="12" spans="1:9" ht="15" customHeight="1">
      <c r="A12" s="16"/>
      <c r="B12" s="262" t="s">
        <v>1607</v>
      </c>
      <c r="C12" s="451">
        <v>0</v>
      </c>
      <c r="D12" s="450">
        <v>0</v>
      </c>
      <c r="E12" s="452">
        <v>2000</v>
      </c>
      <c r="F12" s="452">
        <v>5000</v>
      </c>
      <c r="G12" s="452">
        <v>15250.3</v>
      </c>
      <c r="H12" s="453">
        <v>13804.6</v>
      </c>
      <c r="I12" s="453"/>
    </row>
    <row r="13" spans="1:9" ht="15" customHeight="1">
      <c r="A13" s="16"/>
      <c r="B13" s="262" t="s">
        <v>1608</v>
      </c>
      <c r="C13" s="451">
        <v>0</v>
      </c>
      <c r="D13" s="452">
        <v>0</v>
      </c>
      <c r="E13" s="454" t="s">
        <v>1336</v>
      </c>
      <c r="F13" s="454">
        <v>0</v>
      </c>
      <c r="G13" s="454">
        <v>20929</v>
      </c>
      <c r="H13" s="455">
        <v>15187.375</v>
      </c>
      <c r="I13" s="455"/>
    </row>
    <row r="14" spans="1:9" ht="15" customHeight="1">
      <c r="A14" s="16"/>
      <c r="B14" s="262" t="s">
        <v>921</v>
      </c>
      <c r="C14" s="451">
        <v>0</v>
      </c>
      <c r="D14" s="452">
        <v>2000</v>
      </c>
      <c r="E14" s="454" t="s">
        <v>1336</v>
      </c>
      <c r="F14" s="454">
        <v>0</v>
      </c>
      <c r="G14" s="454">
        <v>12000</v>
      </c>
      <c r="H14" s="455">
        <v>18217.4</v>
      </c>
      <c r="I14" s="455"/>
    </row>
    <row r="15" spans="1:9" ht="15" customHeight="1">
      <c r="A15" s="16"/>
      <c r="B15" s="262" t="s">
        <v>922</v>
      </c>
      <c r="C15" s="451">
        <v>0</v>
      </c>
      <c r="D15" s="452">
        <v>0</v>
      </c>
      <c r="E15" s="454" t="s">
        <v>1336</v>
      </c>
      <c r="F15" s="454">
        <v>2000</v>
      </c>
      <c r="G15" s="454">
        <v>11996.5</v>
      </c>
      <c r="H15" s="455">
        <v>7194.3</v>
      </c>
      <c r="I15" s="455"/>
    </row>
    <row r="16" spans="1:9" ht="15" customHeight="1">
      <c r="A16" s="16"/>
      <c r="B16" s="320" t="s">
        <v>923</v>
      </c>
      <c r="C16" s="456">
        <v>0</v>
      </c>
      <c r="D16" s="452">
        <v>0</v>
      </c>
      <c r="E16" s="454" t="s">
        <v>1336</v>
      </c>
      <c r="F16" s="457">
        <v>0</v>
      </c>
      <c r="G16" s="457">
        <v>12566</v>
      </c>
      <c r="H16" s="458">
        <v>9982.4</v>
      </c>
      <c r="I16" s="458"/>
    </row>
    <row r="17" spans="1:9" ht="15" customHeight="1" thickBot="1">
      <c r="A17" s="16"/>
      <c r="B17" s="442" t="s">
        <v>926</v>
      </c>
      <c r="C17" s="459">
        <v>450</v>
      </c>
      <c r="D17" s="460">
        <v>2000</v>
      </c>
      <c r="E17" s="460">
        <v>9000</v>
      </c>
      <c r="F17" s="461">
        <v>11000</v>
      </c>
      <c r="G17" s="461">
        <v>131676.8</v>
      </c>
      <c r="H17" s="462">
        <v>92386.075</v>
      </c>
      <c r="I17" s="462">
        <v>743.74</v>
      </c>
    </row>
    <row r="18" spans="1:8" ht="15" customHeight="1" thickTop="1">
      <c r="A18" s="16"/>
      <c r="B18" s="45" t="s">
        <v>1343</v>
      </c>
      <c r="C18" s="16"/>
      <c r="D18" s="16"/>
      <c r="E18" s="16"/>
      <c r="F18" s="16"/>
      <c r="G18" s="16"/>
      <c r="H18" s="16"/>
    </row>
    <row r="19" spans="1:8" ht="15" customHeight="1">
      <c r="A19" s="16"/>
      <c r="B19" s="45"/>
      <c r="C19" s="16"/>
      <c r="D19" s="16"/>
      <c r="E19" s="16"/>
      <c r="F19" s="16"/>
      <c r="G19" s="16"/>
      <c r="H19" s="16"/>
    </row>
    <row r="20" spans="1:8" ht="15" customHeight="1">
      <c r="A20" s="16"/>
      <c r="B20" s="45"/>
      <c r="C20" s="16"/>
      <c r="D20" s="16"/>
      <c r="E20" s="16"/>
      <c r="F20" s="16"/>
      <c r="G20" s="16"/>
      <c r="H20" s="16"/>
    </row>
    <row r="21" spans="1:8" ht="15" customHeight="1">
      <c r="A21" s="16"/>
      <c r="B21" s="45"/>
      <c r="C21" s="16"/>
      <c r="D21" s="16"/>
      <c r="E21" s="16"/>
      <c r="F21" s="16"/>
      <c r="G21" s="16"/>
      <c r="H21" s="16"/>
    </row>
    <row r="22" spans="1:9" ht="15" customHeight="1">
      <c r="A22" s="16"/>
      <c r="B22" s="1532" t="s">
        <v>864</v>
      </c>
      <c r="C22" s="1532"/>
      <c r="D22" s="1532"/>
      <c r="E22" s="1532"/>
      <c r="F22" s="1532"/>
      <c r="G22" s="1532"/>
      <c r="H22" s="1532"/>
      <c r="I22" s="1532"/>
    </row>
    <row r="23" spans="1:9" ht="15" customHeight="1">
      <c r="A23" s="16"/>
      <c r="B23" s="1533" t="s">
        <v>1686</v>
      </c>
      <c r="C23" s="1533"/>
      <c r="D23" s="1533"/>
      <c r="E23" s="1533"/>
      <c r="F23" s="1533"/>
      <c r="G23" s="1533"/>
      <c r="H23" s="1533"/>
      <c r="I23" s="1533"/>
    </row>
    <row r="24" spans="1:9" ht="15" customHeight="1" thickBot="1">
      <c r="A24" s="16"/>
      <c r="B24" s="16"/>
      <c r="C24" s="28"/>
      <c r="D24" s="28"/>
      <c r="E24" s="16"/>
      <c r="F24" s="28"/>
      <c r="G24" s="197"/>
      <c r="I24" s="197" t="s">
        <v>247</v>
      </c>
    </row>
    <row r="25" spans="1:9" ht="15" customHeight="1" thickTop="1">
      <c r="A25" s="16"/>
      <c r="B25" s="932" t="s">
        <v>1080</v>
      </c>
      <c r="C25" s="934" t="s">
        <v>601</v>
      </c>
      <c r="D25" s="934" t="s">
        <v>602</v>
      </c>
      <c r="E25" s="935" t="s">
        <v>1224</v>
      </c>
      <c r="F25" s="933" t="s">
        <v>354</v>
      </c>
      <c r="G25" s="933" t="s">
        <v>1374</v>
      </c>
      <c r="H25" s="936" t="s">
        <v>1249</v>
      </c>
      <c r="I25" s="936" t="s">
        <v>692</v>
      </c>
    </row>
    <row r="26" spans="1:9" ht="15" customHeight="1">
      <c r="A26" s="16"/>
      <c r="B26" s="259" t="s">
        <v>1600</v>
      </c>
      <c r="C26" s="929">
        <v>0</v>
      </c>
      <c r="D26" s="929">
        <v>2590</v>
      </c>
      <c r="E26" s="937">
        <v>0</v>
      </c>
      <c r="F26" s="930">
        <v>2000</v>
      </c>
      <c r="G26" s="930">
        <v>0</v>
      </c>
      <c r="H26" s="931">
        <v>12000</v>
      </c>
      <c r="I26" s="1413">
        <v>0</v>
      </c>
    </row>
    <row r="27" spans="1:9" ht="15" customHeight="1">
      <c r="A27" s="16"/>
      <c r="B27" s="262" t="s">
        <v>1601</v>
      </c>
      <c r="C27" s="451">
        <v>0</v>
      </c>
      <c r="D27" s="451">
        <v>1500</v>
      </c>
      <c r="E27" s="463">
        <v>1000</v>
      </c>
      <c r="F27" s="452">
        <v>3520</v>
      </c>
      <c r="G27" s="452">
        <v>1000</v>
      </c>
      <c r="H27" s="453">
        <v>7000</v>
      </c>
      <c r="I27" s="453">
        <v>0</v>
      </c>
    </row>
    <row r="28" spans="1:9" ht="15" customHeight="1">
      <c r="A28" s="16"/>
      <c r="B28" s="262" t="s">
        <v>1602</v>
      </c>
      <c r="C28" s="451">
        <v>0</v>
      </c>
      <c r="D28" s="451">
        <v>1500</v>
      </c>
      <c r="E28" s="463">
        <v>4570</v>
      </c>
      <c r="F28" s="452">
        <v>0</v>
      </c>
      <c r="G28" s="452">
        <v>0</v>
      </c>
      <c r="H28" s="453">
        <v>0</v>
      </c>
      <c r="I28" s="453">
        <v>0</v>
      </c>
    </row>
    <row r="29" spans="1:9" ht="15" customHeight="1">
      <c r="A29" s="16"/>
      <c r="B29" s="262" t="s">
        <v>1603</v>
      </c>
      <c r="C29" s="451">
        <v>500</v>
      </c>
      <c r="D29" s="451">
        <v>6150</v>
      </c>
      <c r="E29" s="463">
        <v>0</v>
      </c>
      <c r="F29" s="452">
        <v>0</v>
      </c>
      <c r="G29" s="452">
        <v>0</v>
      </c>
      <c r="H29" s="453">
        <v>0</v>
      </c>
      <c r="I29" s="453"/>
    </row>
    <row r="30" spans="1:9" ht="15" customHeight="1">
      <c r="A30" s="16"/>
      <c r="B30" s="262" t="s">
        <v>1604</v>
      </c>
      <c r="C30" s="451">
        <v>1500</v>
      </c>
      <c r="D30" s="451">
        <v>750</v>
      </c>
      <c r="E30" s="463">
        <v>0</v>
      </c>
      <c r="F30" s="452">
        <v>3500</v>
      </c>
      <c r="G30" s="452">
        <v>0</v>
      </c>
      <c r="H30" s="453">
        <v>0</v>
      </c>
      <c r="I30" s="453"/>
    </row>
    <row r="31" spans="1:9" ht="15" customHeight="1">
      <c r="A31" s="16"/>
      <c r="B31" s="262" t="s">
        <v>1605</v>
      </c>
      <c r="C31" s="451">
        <v>2000</v>
      </c>
      <c r="D31" s="451">
        <v>1070</v>
      </c>
      <c r="E31" s="463">
        <v>0</v>
      </c>
      <c r="F31" s="452">
        <v>4240</v>
      </c>
      <c r="G31" s="452">
        <v>0</v>
      </c>
      <c r="H31" s="453">
        <v>0</v>
      </c>
      <c r="I31" s="453"/>
    </row>
    <row r="32" spans="1:9" ht="15" customHeight="1">
      <c r="A32" s="16"/>
      <c r="B32" s="262" t="s">
        <v>1606</v>
      </c>
      <c r="C32" s="451">
        <v>1000</v>
      </c>
      <c r="D32" s="451">
        <v>0</v>
      </c>
      <c r="E32" s="463">
        <v>0</v>
      </c>
      <c r="F32" s="452">
        <v>0</v>
      </c>
      <c r="G32" s="452">
        <v>0</v>
      </c>
      <c r="H32" s="453">
        <v>0</v>
      </c>
      <c r="I32" s="453"/>
    </row>
    <row r="33" spans="1:9" ht="15" customHeight="1">
      <c r="A33" s="16"/>
      <c r="B33" s="262" t="s">
        <v>1607</v>
      </c>
      <c r="C33" s="451">
        <v>0</v>
      </c>
      <c r="D33" s="451">
        <v>500</v>
      </c>
      <c r="E33" s="463">
        <v>0</v>
      </c>
      <c r="F33" s="452">
        <v>0</v>
      </c>
      <c r="G33" s="452">
        <v>0</v>
      </c>
      <c r="H33" s="453">
        <v>0</v>
      </c>
      <c r="I33" s="453"/>
    </row>
    <row r="34" spans="1:9" ht="15" customHeight="1">
      <c r="A34" s="16"/>
      <c r="B34" s="262" t="s">
        <v>1608</v>
      </c>
      <c r="C34" s="451">
        <v>1500</v>
      </c>
      <c r="D34" s="451">
        <v>0</v>
      </c>
      <c r="E34" s="418">
        <v>1000</v>
      </c>
      <c r="F34" s="450">
        <v>0</v>
      </c>
      <c r="G34" s="450">
        <v>0</v>
      </c>
      <c r="H34" s="464">
        <v>0</v>
      </c>
      <c r="I34" s="464"/>
    </row>
    <row r="35" spans="1:9" ht="15" customHeight="1">
      <c r="A35" s="16"/>
      <c r="B35" s="262" t="s">
        <v>921</v>
      </c>
      <c r="C35" s="451">
        <v>0</v>
      </c>
      <c r="D35" s="465">
        <v>0</v>
      </c>
      <c r="E35" s="466">
        <v>0</v>
      </c>
      <c r="F35" s="467">
        <v>0</v>
      </c>
      <c r="G35" s="467">
        <v>0</v>
      </c>
      <c r="H35" s="468">
        <v>0</v>
      </c>
      <c r="I35" s="468"/>
    </row>
    <row r="36" spans="1:9" ht="15" customHeight="1">
      <c r="A36" s="16"/>
      <c r="B36" s="262" t="s">
        <v>922</v>
      </c>
      <c r="C36" s="451">
        <v>0</v>
      </c>
      <c r="D36" s="465">
        <v>0</v>
      </c>
      <c r="E36" s="466">
        <v>0</v>
      </c>
      <c r="F36" s="467">
        <v>0</v>
      </c>
      <c r="G36" s="467">
        <v>0</v>
      </c>
      <c r="H36" s="468">
        <v>0</v>
      </c>
      <c r="I36" s="468"/>
    </row>
    <row r="37" spans="1:9" ht="15" customHeight="1">
      <c r="A37" s="16"/>
      <c r="B37" s="320" t="s">
        <v>923</v>
      </c>
      <c r="C37" s="456">
        <v>0</v>
      </c>
      <c r="D37" s="465">
        <v>280</v>
      </c>
      <c r="E37" s="466">
        <v>0</v>
      </c>
      <c r="F37" s="452">
        <v>0</v>
      </c>
      <c r="G37" s="452"/>
      <c r="H37" s="453"/>
      <c r="I37" s="453"/>
    </row>
    <row r="38" spans="1:9" ht="15" customHeight="1" thickBot="1">
      <c r="A38" s="16"/>
      <c r="B38" s="442" t="s">
        <v>926</v>
      </c>
      <c r="C38" s="459">
        <v>6500</v>
      </c>
      <c r="D38" s="460">
        <v>14340</v>
      </c>
      <c r="E38" s="469">
        <v>6570</v>
      </c>
      <c r="F38" s="460">
        <v>13260</v>
      </c>
      <c r="G38" s="460">
        <v>1000</v>
      </c>
      <c r="H38" s="462">
        <v>19000</v>
      </c>
      <c r="I38" s="462">
        <v>0</v>
      </c>
    </row>
    <row r="39" spans="1:8" ht="15" customHeight="1" thickTop="1">
      <c r="A39" s="16"/>
      <c r="B39" s="45" t="s">
        <v>1440</v>
      </c>
      <c r="C39" s="16"/>
      <c r="D39" s="16"/>
      <c r="E39" s="16"/>
      <c r="F39" s="16"/>
      <c r="G39" s="16"/>
      <c r="H39" s="16"/>
    </row>
    <row r="40" spans="1:8" ht="15" customHeight="1">
      <c r="A40" s="16"/>
      <c r="B40" s="45" t="s">
        <v>1441</v>
      </c>
      <c r="C40" s="16"/>
      <c r="D40" s="16"/>
      <c r="E40" s="16"/>
      <c r="F40" s="16"/>
      <c r="G40" s="16"/>
      <c r="H40" s="16"/>
    </row>
  </sheetData>
  <sheetProtection/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L7">
      <selection activeCell="V9" sqref="V9:V17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0.00390625" style="0" bestFit="1" customWidth="1"/>
    <col min="22" max="22" width="10.00390625" style="0" bestFit="1" customWidth="1"/>
  </cols>
  <sheetData>
    <row r="1" spans="1:22" ht="15" customHeight="1">
      <c r="A1" s="1539" t="s">
        <v>890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S1" s="1539"/>
      <c r="T1" s="1539"/>
      <c r="U1" s="1539"/>
      <c r="V1" s="1539"/>
    </row>
    <row r="2" spans="1:22" ht="15" customHeight="1">
      <c r="A2" s="1540" t="s">
        <v>1610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  <c r="U2" s="1540"/>
      <c r="V2" s="1540"/>
    </row>
    <row r="3" spans="1:22" ht="15" customHeight="1" thickBot="1">
      <c r="A3" s="61"/>
      <c r="B3" s="61"/>
      <c r="C3" s="44"/>
      <c r="D3" s="44"/>
      <c r="E3" s="61"/>
      <c r="F3" s="44"/>
      <c r="G3" s="28"/>
      <c r="H3" s="61"/>
      <c r="I3" s="44"/>
      <c r="J3" s="16"/>
      <c r="K3" s="16"/>
      <c r="L3" s="16"/>
      <c r="M3" s="28"/>
      <c r="N3" s="16"/>
      <c r="O3" s="16"/>
      <c r="P3" s="197"/>
      <c r="Q3" s="16"/>
      <c r="R3" s="16"/>
      <c r="V3" s="197" t="s">
        <v>247</v>
      </c>
    </row>
    <row r="4" spans="1:22" ht="15" customHeight="1" thickTop="1">
      <c r="A4" s="470"/>
      <c r="B4" s="1537" t="s">
        <v>601</v>
      </c>
      <c r="C4" s="1537"/>
      <c r="D4" s="1541"/>
      <c r="E4" s="1537" t="s">
        <v>602</v>
      </c>
      <c r="F4" s="1537"/>
      <c r="G4" s="1541"/>
      <c r="H4" s="1537" t="s">
        <v>1224</v>
      </c>
      <c r="I4" s="1537"/>
      <c r="J4" s="1537"/>
      <c r="K4" s="1536" t="s">
        <v>354</v>
      </c>
      <c r="L4" s="1537"/>
      <c r="M4" s="1541"/>
      <c r="N4" s="1536" t="s">
        <v>1374</v>
      </c>
      <c r="O4" s="1537"/>
      <c r="P4" s="1541"/>
      <c r="Q4" s="1536" t="s">
        <v>1249</v>
      </c>
      <c r="R4" s="1537"/>
      <c r="S4" s="1538"/>
      <c r="T4" s="1536" t="s">
        <v>692</v>
      </c>
      <c r="U4" s="1537"/>
      <c r="V4" s="1538"/>
    </row>
    <row r="5" spans="1:22" ht="25.5" customHeight="1" thickBot="1">
      <c r="A5" s="593" t="s">
        <v>1080</v>
      </c>
      <c r="B5" s="595" t="s">
        <v>1618</v>
      </c>
      <c r="C5" s="595" t="s">
        <v>1619</v>
      </c>
      <c r="D5" s="596" t="s">
        <v>1620</v>
      </c>
      <c r="E5" s="595" t="s">
        <v>1618</v>
      </c>
      <c r="F5" s="595" t="s">
        <v>1619</v>
      </c>
      <c r="G5" s="596" t="s">
        <v>1620</v>
      </c>
      <c r="H5" s="595" t="s">
        <v>1618</v>
      </c>
      <c r="I5" s="595" t="s">
        <v>1619</v>
      </c>
      <c r="J5" s="597" t="s">
        <v>1620</v>
      </c>
      <c r="K5" s="594" t="s">
        <v>1618</v>
      </c>
      <c r="L5" s="595" t="s">
        <v>1619</v>
      </c>
      <c r="M5" s="596" t="s">
        <v>1620</v>
      </c>
      <c r="N5" s="594" t="s">
        <v>1618</v>
      </c>
      <c r="O5" s="595" t="s">
        <v>1619</v>
      </c>
      <c r="P5" s="596" t="s">
        <v>1620</v>
      </c>
      <c r="Q5" s="594" t="s">
        <v>1618</v>
      </c>
      <c r="R5" s="595" t="s">
        <v>1619</v>
      </c>
      <c r="S5" s="598" t="s">
        <v>1620</v>
      </c>
      <c r="T5" s="594" t="s">
        <v>1618</v>
      </c>
      <c r="U5" s="595" t="s">
        <v>1619</v>
      </c>
      <c r="V5" s="598" t="s">
        <v>1620</v>
      </c>
    </row>
    <row r="6" spans="1:22" ht="15" customHeight="1">
      <c r="A6" s="262" t="s">
        <v>1600</v>
      </c>
      <c r="B6" s="472">
        <v>1699.84</v>
      </c>
      <c r="C6" s="472">
        <v>522.736</v>
      </c>
      <c r="D6" s="419">
        <v>1177.1139999999998</v>
      </c>
      <c r="E6" s="472">
        <v>6548.66</v>
      </c>
      <c r="F6" s="472">
        <v>0</v>
      </c>
      <c r="G6" s="419">
        <v>6548.66</v>
      </c>
      <c r="H6" s="471">
        <v>2250.71</v>
      </c>
      <c r="I6" s="471">
        <v>0</v>
      </c>
      <c r="J6" s="471">
        <v>2250.71</v>
      </c>
      <c r="K6" s="424">
        <v>5574.13</v>
      </c>
      <c r="L6" s="471">
        <v>183.84</v>
      </c>
      <c r="M6" s="422">
        <v>5390.29</v>
      </c>
      <c r="N6" s="424">
        <v>5766.139</v>
      </c>
      <c r="O6" s="471">
        <v>0</v>
      </c>
      <c r="P6" s="422">
        <v>5766.139</v>
      </c>
      <c r="Q6" s="424">
        <v>12823.187</v>
      </c>
      <c r="R6" s="471">
        <v>0</v>
      </c>
      <c r="S6" s="423">
        <v>12823.187</v>
      </c>
      <c r="T6" s="424">
        <v>18375.16</v>
      </c>
      <c r="U6" s="471">
        <v>0</v>
      </c>
      <c r="V6" s="423">
        <v>18375.16</v>
      </c>
    </row>
    <row r="7" spans="1:22" ht="15" customHeight="1">
      <c r="A7" s="262" t="s">
        <v>1601</v>
      </c>
      <c r="B7" s="472">
        <v>2160.84</v>
      </c>
      <c r="C7" s="472">
        <v>0</v>
      </c>
      <c r="D7" s="419">
        <v>2160.84</v>
      </c>
      <c r="E7" s="472">
        <v>4746.41</v>
      </c>
      <c r="F7" s="472">
        <v>0</v>
      </c>
      <c r="G7" s="419">
        <v>4746.41</v>
      </c>
      <c r="H7" s="471">
        <v>4792.01</v>
      </c>
      <c r="I7" s="471">
        <v>400.38</v>
      </c>
      <c r="J7" s="471">
        <v>4391.63</v>
      </c>
      <c r="K7" s="424">
        <v>7770</v>
      </c>
      <c r="L7" s="471">
        <v>974.74</v>
      </c>
      <c r="M7" s="422">
        <v>6795.26</v>
      </c>
      <c r="N7" s="424">
        <v>9851.092</v>
      </c>
      <c r="O7" s="471">
        <v>0</v>
      </c>
      <c r="P7" s="422">
        <v>9851.092</v>
      </c>
      <c r="Q7" s="424">
        <v>11110.185</v>
      </c>
      <c r="R7" s="471">
        <v>0</v>
      </c>
      <c r="S7" s="423">
        <v>11110.185</v>
      </c>
      <c r="T7" s="424">
        <v>21283.07</v>
      </c>
      <c r="U7" s="471">
        <v>0</v>
      </c>
      <c r="V7" s="423">
        <v>21283.07</v>
      </c>
    </row>
    <row r="8" spans="1:22" ht="15" customHeight="1">
      <c r="A8" s="262" t="s">
        <v>1602</v>
      </c>
      <c r="B8" s="472">
        <v>3783.86</v>
      </c>
      <c r="C8" s="472">
        <v>0</v>
      </c>
      <c r="D8" s="419">
        <v>3783.86</v>
      </c>
      <c r="E8" s="472">
        <v>5593.18</v>
      </c>
      <c r="F8" s="472">
        <v>0</v>
      </c>
      <c r="G8" s="419">
        <v>5593.18</v>
      </c>
      <c r="H8" s="471">
        <v>7387.13</v>
      </c>
      <c r="I8" s="471">
        <v>0</v>
      </c>
      <c r="J8" s="471">
        <v>7387.13</v>
      </c>
      <c r="K8" s="424">
        <v>18467.03</v>
      </c>
      <c r="L8" s="471">
        <v>0</v>
      </c>
      <c r="M8" s="422">
        <v>18467.03</v>
      </c>
      <c r="N8" s="424">
        <v>4561.7625</v>
      </c>
      <c r="O8" s="471">
        <v>0</v>
      </c>
      <c r="P8" s="422">
        <v>4561.7625</v>
      </c>
      <c r="Q8" s="424">
        <v>13842</v>
      </c>
      <c r="R8" s="471">
        <v>0</v>
      </c>
      <c r="S8" s="423">
        <v>13842</v>
      </c>
      <c r="T8" s="424">
        <v>28964.11</v>
      </c>
      <c r="U8" s="471">
        <v>0</v>
      </c>
      <c r="V8" s="423">
        <v>28964.11</v>
      </c>
    </row>
    <row r="9" spans="1:22" ht="15" customHeight="1">
      <c r="A9" s="262" t="s">
        <v>1603</v>
      </c>
      <c r="B9" s="472">
        <v>6195.489499999999</v>
      </c>
      <c r="C9" s="472">
        <v>0</v>
      </c>
      <c r="D9" s="419">
        <v>6195.489499999999</v>
      </c>
      <c r="E9" s="472">
        <v>5134.5</v>
      </c>
      <c r="F9" s="472">
        <v>0</v>
      </c>
      <c r="G9" s="419">
        <v>5134.5</v>
      </c>
      <c r="H9" s="471">
        <v>6602.39</v>
      </c>
      <c r="I9" s="471">
        <v>0</v>
      </c>
      <c r="J9" s="471">
        <v>6602.39</v>
      </c>
      <c r="K9" s="424">
        <v>11548.76</v>
      </c>
      <c r="L9" s="471">
        <v>0</v>
      </c>
      <c r="M9" s="422">
        <v>11548.76</v>
      </c>
      <c r="N9" s="424">
        <v>6372.0455</v>
      </c>
      <c r="O9" s="471">
        <v>0</v>
      </c>
      <c r="P9" s="422">
        <v>6372.0455</v>
      </c>
      <c r="Q9" s="424">
        <v>19304.079</v>
      </c>
      <c r="R9" s="471">
        <v>0</v>
      </c>
      <c r="S9" s="423">
        <v>19304.079</v>
      </c>
      <c r="T9" s="424"/>
      <c r="U9" s="471"/>
      <c r="V9" s="423"/>
    </row>
    <row r="10" spans="1:22" ht="15" customHeight="1">
      <c r="A10" s="262" t="s">
        <v>1604</v>
      </c>
      <c r="B10" s="472">
        <v>4826.32</v>
      </c>
      <c r="C10" s="472">
        <v>0</v>
      </c>
      <c r="D10" s="419">
        <v>4826.32</v>
      </c>
      <c r="E10" s="472">
        <v>6876.1</v>
      </c>
      <c r="F10" s="472">
        <v>0</v>
      </c>
      <c r="G10" s="419">
        <v>6876.1</v>
      </c>
      <c r="H10" s="471">
        <v>9124.41</v>
      </c>
      <c r="I10" s="471">
        <v>0</v>
      </c>
      <c r="J10" s="471">
        <v>9124.41</v>
      </c>
      <c r="K10" s="424">
        <v>17492.02</v>
      </c>
      <c r="L10" s="471">
        <v>0</v>
      </c>
      <c r="M10" s="422">
        <v>17492.02</v>
      </c>
      <c r="N10" s="424">
        <v>7210.115</v>
      </c>
      <c r="O10" s="471">
        <v>0</v>
      </c>
      <c r="P10" s="422">
        <v>7210.115</v>
      </c>
      <c r="Q10" s="424">
        <v>13241.12</v>
      </c>
      <c r="R10" s="471">
        <v>363.033</v>
      </c>
      <c r="S10" s="423">
        <v>12878.087000000001</v>
      </c>
      <c r="T10" s="424"/>
      <c r="U10" s="471"/>
      <c r="V10" s="423"/>
    </row>
    <row r="11" spans="1:22" ht="15" customHeight="1">
      <c r="A11" s="262" t="s">
        <v>1605</v>
      </c>
      <c r="B11" s="472">
        <v>4487.173</v>
      </c>
      <c r="C11" s="472">
        <v>131.742</v>
      </c>
      <c r="D11" s="419">
        <v>4355.431</v>
      </c>
      <c r="E11" s="472">
        <v>5420.58</v>
      </c>
      <c r="F11" s="472">
        <v>0</v>
      </c>
      <c r="G11" s="419">
        <v>5420.58</v>
      </c>
      <c r="H11" s="471">
        <v>5915.13</v>
      </c>
      <c r="I11" s="471">
        <v>0</v>
      </c>
      <c r="J11" s="471">
        <v>5915.13</v>
      </c>
      <c r="K11" s="424">
        <v>13494.7</v>
      </c>
      <c r="L11" s="471">
        <v>0</v>
      </c>
      <c r="M11" s="422">
        <v>13494.7</v>
      </c>
      <c r="N11" s="424">
        <v>4258.9175</v>
      </c>
      <c r="O11" s="471">
        <v>446.76</v>
      </c>
      <c r="P11" s="422">
        <v>3812.1574999999993</v>
      </c>
      <c r="Q11" s="424">
        <v>14668</v>
      </c>
      <c r="R11" s="471">
        <v>0</v>
      </c>
      <c r="S11" s="423">
        <v>14668</v>
      </c>
      <c r="T11" s="424"/>
      <c r="U11" s="471"/>
      <c r="V11" s="423"/>
    </row>
    <row r="12" spans="1:22" ht="15" customHeight="1">
      <c r="A12" s="262" t="s">
        <v>1606</v>
      </c>
      <c r="B12" s="472">
        <v>2934.97</v>
      </c>
      <c r="C12" s="472">
        <v>0</v>
      </c>
      <c r="D12" s="419">
        <v>2934.97</v>
      </c>
      <c r="E12" s="472">
        <v>3363.4045</v>
      </c>
      <c r="F12" s="472">
        <v>511.488</v>
      </c>
      <c r="G12" s="419">
        <v>2851.9165000000003</v>
      </c>
      <c r="H12" s="471">
        <v>7033.14</v>
      </c>
      <c r="I12" s="471">
        <v>548.94</v>
      </c>
      <c r="J12" s="471">
        <v>6484.18</v>
      </c>
      <c r="K12" s="424">
        <v>12134.07</v>
      </c>
      <c r="L12" s="471">
        <v>0</v>
      </c>
      <c r="M12" s="422">
        <v>12134.07</v>
      </c>
      <c r="N12" s="424">
        <v>8642.305</v>
      </c>
      <c r="O12" s="471">
        <v>0</v>
      </c>
      <c r="P12" s="422">
        <v>8642.305</v>
      </c>
      <c r="Q12" s="424">
        <v>13870</v>
      </c>
      <c r="R12" s="471">
        <v>0</v>
      </c>
      <c r="S12" s="423">
        <v>13870</v>
      </c>
      <c r="T12" s="424"/>
      <c r="U12" s="471"/>
      <c r="V12" s="423"/>
    </row>
    <row r="13" spans="1:22" ht="15" customHeight="1">
      <c r="A13" s="262" t="s">
        <v>1607</v>
      </c>
      <c r="B13" s="472">
        <v>5263.02</v>
      </c>
      <c r="C13" s="472">
        <v>0</v>
      </c>
      <c r="D13" s="419">
        <v>5263.02</v>
      </c>
      <c r="E13" s="472">
        <v>7260.27</v>
      </c>
      <c r="F13" s="472">
        <v>0</v>
      </c>
      <c r="G13" s="419">
        <v>7260.27</v>
      </c>
      <c r="H13" s="471">
        <v>12834.02</v>
      </c>
      <c r="I13" s="471">
        <v>0</v>
      </c>
      <c r="J13" s="471">
        <v>12834.02</v>
      </c>
      <c r="K13" s="424">
        <v>11919.78</v>
      </c>
      <c r="L13" s="471">
        <v>0</v>
      </c>
      <c r="M13" s="422">
        <v>11919.78</v>
      </c>
      <c r="N13" s="424">
        <v>8950.886</v>
      </c>
      <c r="O13" s="471">
        <v>0</v>
      </c>
      <c r="P13" s="422">
        <v>8950.886</v>
      </c>
      <c r="Q13" s="424">
        <v>14411.04</v>
      </c>
      <c r="R13" s="471">
        <v>0</v>
      </c>
      <c r="S13" s="423">
        <v>14411.04</v>
      </c>
      <c r="T13" s="424"/>
      <c r="U13" s="471"/>
      <c r="V13" s="423"/>
    </row>
    <row r="14" spans="1:22" ht="15" customHeight="1">
      <c r="A14" s="262" t="s">
        <v>1608</v>
      </c>
      <c r="B14" s="472">
        <v>3922.8</v>
      </c>
      <c r="C14" s="472">
        <v>0</v>
      </c>
      <c r="D14" s="419">
        <v>3922.8</v>
      </c>
      <c r="E14" s="471">
        <v>3531.87</v>
      </c>
      <c r="F14" s="471">
        <v>0</v>
      </c>
      <c r="G14" s="422">
        <v>3531.87</v>
      </c>
      <c r="H14" s="471">
        <v>10993.26</v>
      </c>
      <c r="I14" s="471">
        <v>0</v>
      </c>
      <c r="J14" s="471">
        <v>10993.26</v>
      </c>
      <c r="K14" s="424">
        <v>10794.48</v>
      </c>
      <c r="L14" s="471">
        <v>0</v>
      </c>
      <c r="M14" s="422">
        <v>10794.48</v>
      </c>
      <c r="N14" s="424">
        <v>13701.534</v>
      </c>
      <c r="O14" s="471">
        <v>0</v>
      </c>
      <c r="P14" s="422">
        <v>13701.534</v>
      </c>
      <c r="Q14" s="424">
        <v>11399.27</v>
      </c>
      <c r="R14" s="471">
        <v>0</v>
      </c>
      <c r="S14" s="423">
        <v>11399.27</v>
      </c>
      <c r="T14" s="424"/>
      <c r="U14" s="471"/>
      <c r="V14" s="423"/>
    </row>
    <row r="15" spans="1:22" ht="15" customHeight="1">
      <c r="A15" s="262" t="s">
        <v>921</v>
      </c>
      <c r="B15" s="472">
        <v>5023.75</v>
      </c>
      <c r="C15" s="472">
        <v>0</v>
      </c>
      <c r="D15" s="419">
        <v>5023.75</v>
      </c>
      <c r="E15" s="471">
        <v>4500.14</v>
      </c>
      <c r="F15" s="471">
        <v>0</v>
      </c>
      <c r="G15" s="422">
        <v>4500.14</v>
      </c>
      <c r="H15" s="471">
        <v>10622.39</v>
      </c>
      <c r="I15" s="471">
        <v>0</v>
      </c>
      <c r="J15" s="471">
        <v>10622.39</v>
      </c>
      <c r="K15" s="424">
        <v>13464.8</v>
      </c>
      <c r="L15" s="471"/>
      <c r="M15" s="422">
        <v>13464.8</v>
      </c>
      <c r="N15" s="424">
        <v>15581.091</v>
      </c>
      <c r="O15" s="471">
        <v>0</v>
      </c>
      <c r="P15" s="422">
        <v>15581.091</v>
      </c>
      <c r="Q15" s="424">
        <v>19306</v>
      </c>
      <c r="R15" s="471">
        <v>0</v>
      </c>
      <c r="S15" s="423">
        <v>19306</v>
      </c>
      <c r="T15" s="424"/>
      <c r="U15" s="471"/>
      <c r="V15" s="423"/>
    </row>
    <row r="16" spans="1:22" ht="15" customHeight="1">
      <c r="A16" s="262" t="s">
        <v>922</v>
      </c>
      <c r="B16" s="472">
        <v>9752.21</v>
      </c>
      <c r="C16" s="472">
        <v>0</v>
      </c>
      <c r="D16" s="419">
        <v>9752.21</v>
      </c>
      <c r="E16" s="471">
        <v>5395.53</v>
      </c>
      <c r="F16" s="471">
        <v>0</v>
      </c>
      <c r="G16" s="422">
        <v>5395.53</v>
      </c>
      <c r="H16" s="471">
        <v>12503.12</v>
      </c>
      <c r="I16" s="471">
        <v>0</v>
      </c>
      <c r="J16" s="471">
        <v>12503.12</v>
      </c>
      <c r="K16" s="424">
        <v>9098.5</v>
      </c>
      <c r="L16" s="471">
        <v>377.7</v>
      </c>
      <c r="M16" s="422">
        <v>8720.8</v>
      </c>
      <c r="N16" s="424">
        <v>16544.959</v>
      </c>
      <c r="O16" s="471">
        <v>0</v>
      </c>
      <c r="P16" s="422">
        <v>16544.959</v>
      </c>
      <c r="Q16" s="424">
        <v>17023.99</v>
      </c>
      <c r="R16" s="471">
        <v>0</v>
      </c>
      <c r="S16" s="423">
        <v>17023.99</v>
      </c>
      <c r="T16" s="424"/>
      <c r="U16" s="471"/>
      <c r="V16" s="423"/>
    </row>
    <row r="17" spans="1:22" ht="15" customHeight="1">
      <c r="A17" s="320" t="s">
        <v>923</v>
      </c>
      <c r="B17" s="471">
        <v>5827.24</v>
      </c>
      <c r="C17" s="471">
        <v>0</v>
      </c>
      <c r="D17" s="422">
        <v>5827.24</v>
      </c>
      <c r="E17" s="471">
        <v>6596.009</v>
      </c>
      <c r="F17" s="471">
        <v>0</v>
      </c>
      <c r="G17" s="422">
        <v>6596.009</v>
      </c>
      <c r="H17" s="471">
        <v>13516.69</v>
      </c>
      <c r="I17" s="471">
        <v>215.42</v>
      </c>
      <c r="J17" s="471">
        <v>13301.27</v>
      </c>
      <c r="K17" s="424">
        <v>12276.9</v>
      </c>
      <c r="L17" s="471">
        <v>0</v>
      </c>
      <c r="M17" s="422">
        <v>12276.9</v>
      </c>
      <c r="N17" s="424">
        <v>17665.917</v>
      </c>
      <c r="O17" s="471">
        <v>0</v>
      </c>
      <c r="P17" s="422">
        <v>17665.917</v>
      </c>
      <c r="Q17" s="424">
        <v>13662.25</v>
      </c>
      <c r="R17" s="471"/>
      <c r="S17" s="423">
        <v>13662.25</v>
      </c>
      <c r="T17" s="424"/>
      <c r="U17" s="471"/>
      <c r="V17" s="423"/>
    </row>
    <row r="18" spans="1:22" ht="15" customHeight="1" thickBot="1">
      <c r="A18" s="474" t="s">
        <v>926</v>
      </c>
      <c r="B18" s="446">
        <v>55877.5125</v>
      </c>
      <c r="C18" s="475">
        <v>654.478</v>
      </c>
      <c r="D18" s="447">
        <v>55223.034499999994</v>
      </c>
      <c r="E18" s="446">
        <v>64966.6535</v>
      </c>
      <c r="F18" s="475">
        <v>511.488</v>
      </c>
      <c r="G18" s="447">
        <v>64455.1555</v>
      </c>
      <c r="H18" s="446">
        <v>103574.4</v>
      </c>
      <c r="I18" s="475">
        <v>1164.74</v>
      </c>
      <c r="J18" s="475">
        <v>102409.66</v>
      </c>
      <c r="K18" s="446">
        <v>144035.17</v>
      </c>
      <c r="L18" s="475">
        <v>1536.28</v>
      </c>
      <c r="M18" s="447">
        <v>142498.89</v>
      </c>
      <c r="N18" s="446">
        <v>119106.7635</v>
      </c>
      <c r="O18" s="475">
        <v>446.76</v>
      </c>
      <c r="P18" s="447">
        <v>118660.0035</v>
      </c>
      <c r="Q18" s="446">
        <v>174661.12099999998</v>
      </c>
      <c r="R18" s="475">
        <v>363.033</v>
      </c>
      <c r="S18" s="448">
        <v>174298.088</v>
      </c>
      <c r="T18" s="446">
        <v>68622.34</v>
      </c>
      <c r="U18" s="475">
        <v>0</v>
      </c>
      <c r="V18" s="513">
        <v>68622.34</v>
      </c>
    </row>
    <row r="19" spans="1:19" ht="15" customHeight="1" thickTop="1">
      <c r="A19" s="50" t="s">
        <v>1622</v>
      </c>
      <c r="B19" s="81"/>
      <c r="C19" s="81"/>
      <c r="D19" s="81"/>
      <c r="E19" s="81"/>
      <c r="F19" s="81"/>
      <c r="G19" s="81"/>
      <c r="H19" s="81"/>
      <c r="I19" s="81"/>
      <c r="J19" s="81"/>
      <c r="K19" s="63"/>
      <c r="L19" s="63"/>
      <c r="M19" s="63"/>
      <c r="N19" s="63"/>
      <c r="O19" s="63"/>
      <c r="P19" s="63"/>
      <c r="Q19" s="63"/>
      <c r="R19" s="63"/>
      <c r="S19" s="63"/>
    </row>
    <row r="20" spans="2:19" ht="1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</sheetData>
  <sheetProtection/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542" t="s">
        <v>971</v>
      </c>
      <c r="B1" s="1542"/>
      <c r="C1" s="1542"/>
      <c r="D1" s="1542"/>
      <c r="E1" s="1542"/>
      <c r="F1" s="1542"/>
      <c r="G1" s="1542"/>
      <c r="H1" s="1542"/>
      <c r="I1" s="1542"/>
      <c r="J1" s="1542"/>
      <c r="K1" s="1542"/>
      <c r="L1" s="1542"/>
      <c r="M1" s="1542"/>
      <c r="N1" s="1542"/>
      <c r="O1" s="1542"/>
      <c r="P1" s="1542"/>
      <c r="Q1" s="1542"/>
      <c r="R1" s="1542"/>
      <c r="S1" s="1542"/>
      <c r="T1" s="1542"/>
      <c r="U1" s="1542"/>
      <c r="V1" s="1542"/>
    </row>
    <row r="2" spans="1:22" ht="15" customHeight="1">
      <c r="A2" s="1543" t="s">
        <v>1610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S2" s="1543"/>
      <c r="T2" s="1543"/>
      <c r="U2" s="1543"/>
      <c r="V2" s="1543"/>
    </row>
    <row r="3" spans="1:22" ht="15" customHeight="1" thickBot="1">
      <c r="A3" s="61"/>
      <c r="B3" s="61"/>
      <c r="C3" s="44"/>
      <c r="D3" s="44"/>
      <c r="E3" s="61"/>
      <c r="F3" s="44"/>
      <c r="G3" s="28"/>
      <c r="H3" s="61"/>
      <c r="I3" s="44"/>
      <c r="J3" s="16"/>
      <c r="K3" s="16"/>
      <c r="L3" s="16"/>
      <c r="M3" s="28"/>
      <c r="N3" s="16"/>
      <c r="O3" s="16"/>
      <c r="P3" s="197"/>
      <c r="Q3" s="16"/>
      <c r="R3" s="16"/>
      <c r="V3" s="197" t="s">
        <v>1339</v>
      </c>
    </row>
    <row r="4" spans="1:22" ht="15" customHeight="1" thickTop="1">
      <c r="A4" s="470"/>
      <c r="B4" s="1544" t="s">
        <v>601</v>
      </c>
      <c r="C4" s="1544"/>
      <c r="D4" s="1544"/>
      <c r="E4" s="1537" t="s">
        <v>602</v>
      </c>
      <c r="F4" s="1537"/>
      <c r="G4" s="1541"/>
      <c r="H4" s="1537" t="s">
        <v>1224</v>
      </c>
      <c r="I4" s="1537"/>
      <c r="J4" s="1537"/>
      <c r="K4" s="1536" t="s">
        <v>354</v>
      </c>
      <c r="L4" s="1537"/>
      <c r="M4" s="1541"/>
      <c r="N4" s="1536" t="s">
        <v>1374</v>
      </c>
      <c r="O4" s="1537"/>
      <c r="P4" s="1541"/>
      <c r="Q4" s="1536" t="s">
        <v>1249</v>
      </c>
      <c r="R4" s="1537"/>
      <c r="S4" s="1538"/>
      <c r="T4" s="1536" t="s">
        <v>692</v>
      </c>
      <c r="U4" s="1537"/>
      <c r="V4" s="1538"/>
    </row>
    <row r="5" spans="1:22" ht="29.25" customHeight="1">
      <c r="A5" s="938" t="s">
        <v>1080</v>
      </c>
      <c r="B5" s="939" t="s">
        <v>1618</v>
      </c>
      <c r="C5" s="940" t="s">
        <v>1619</v>
      </c>
      <c r="D5" s="941" t="s">
        <v>1620</v>
      </c>
      <c r="E5" s="939" t="s">
        <v>1618</v>
      </c>
      <c r="F5" s="940" t="s">
        <v>1619</v>
      </c>
      <c r="G5" s="941" t="s">
        <v>1620</v>
      </c>
      <c r="H5" s="939" t="s">
        <v>1618</v>
      </c>
      <c r="I5" s="940" t="s">
        <v>1619</v>
      </c>
      <c r="J5" s="941" t="s">
        <v>1620</v>
      </c>
      <c r="K5" s="939" t="s">
        <v>1618</v>
      </c>
      <c r="L5" s="940" t="s">
        <v>1619</v>
      </c>
      <c r="M5" s="941" t="s">
        <v>1620</v>
      </c>
      <c r="N5" s="939" t="s">
        <v>1618</v>
      </c>
      <c r="O5" s="940" t="s">
        <v>1619</v>
      </c>
      <c r="P5" s="941" t="s">
        <v>1620</v>
      </c>
      <c r="Q5" s="939" t="s">
        <v>1618</v>
      </c>
      <c r="R5" s="940" t="s">
        <v>1619</v>
      </c>
      <c r="S5" s="942" t="s">
        <v>1620</v>
      </c>
      <c r="T5" s="939" t="s">
        <v>1618</v>
      </c>
      <c r="U5" s="940" t="s">
        <v>1619</v>
      </c>
      <c r="V5" s="942" t="s">
        <v>1620</v>
      </c>
    </row>
    <row r="6" spans="1:22" ht="15" customHeight="1">
      <c r="A6" s="259" t="s">
        <v>1600</v>
      </c>
      <c r="B6" s="943">
        <v>24.1</v>
      </c>
      <c r="C6" s="943">
        <v>7.4</v>
      </c>
      <c r="D6" s="915">
        <v>16.7</v>
      </c>
      <c r="E6" s="943">
        <v>87.5</v>
      </c>
      <c r="F6" s="943">
        <v>0</v>
      </c>
      <c r="G6" s="915">
        <v>87.5</v>
      </c>
      <c r="H6" s="944">
        <v>34.55</v>
      </c>
      <c r="I6" s="944">
        <v>0</v>
      </c>
      <c r="J6" s="944">
        <v>34.55</v>
      </c>
      <c r="K6" s="921">
        <v>81.75</v>
      </c>
      <c r="L6" s="944">
        <v>2.7</v>
      </c>
      <c r="M6" s="918">
        <v>79.05</v>
      </c>
      <c r="N6" s="921">
        <v>74.75</v>
      </c>
      <c r="O6" s="944">
        <v>0</v>
      </c>
      <c r="P6" s="918">
        <v>74.75</v>
      </c>
      <c r="Q6" s="921">
        <v>172</v>
      </c>
      <c r="R6" s="944">
        <v>0</v>
      </c>
      <c r="S6" s="919">
        <v>172</v>
      </c>
      <c r="T6" s="921">
        <v>256.63</v>
      </c>
      <c r="U6" s="944">
        <v>0</v>
      </c>
      <c r="V6" s="919">
        <v>256.63</v>
      </c>
    </row>
    <row r="7" spans="1:22" ht="15" customHeight="1">
      <c r="A7" s="262" t="s">
        <v>1601</v>
      </c>
      <c r="B7" s="472">
        <v>30.5</v>
      </c>
      <c r="C7" s="472">
        <v>0</v>
      </c>
      <c r="D7" s="419">
        <v>30.5</v>
      </c>
      <c r="E7" s="472">
        <v>63.85</v>
      </c>
      <c r="F7" s="472">
        <v>0</v>
      </c>
      <c r="G7" s="419">
        <v>63.85</v>
      </c>
      <c r="H7" s="471">
        <v>72.9</v>
      </c>
      <c r="I7" s="471">
        <v>6</v>
      </c>
      <c r="J7" s="471">
        <v>66.9</v>
      </c>
      <c r="K7" s="424">
        <v>109.6</v>
      </c>
      <c r="L7" s="471">
        <v>13.75</v>
      </c>
      <c r="M7" s="422">
        <v>95.85</v>
      </c>
      <c r="N7" s="424">
        <v>126.55</v>
      </c>
      <c r="O7" s="471">
        <v>0</v>
      </c>
      <c r="P7" s="422">
        <v>126.55</v>
      </c>
      <c r="Q7" s="424">
        <v>148.975</v>
      </c>
      <c r="R7" s="471">
        <v>0</v>
      </c>
      <c r="S7" s="423">
        <v>148.975</v>
      </c>
      <c r="T7" s="424">
        <v>288</v>
      </c>
      <c r="U7" s="471">
        <v>0</v>
      </c>
      <c r="V7" s="423">
        <v>288</v>
      </c>
    </row>
    <row r="8" spans="1:22" ht="15" customHeight="1">
      <c r="A8" s="262" t="s">
        <v>1602</v>
      </c>
      <c r="B8" s="472">
        <v>53</v>
      </c>
      <c r="C8" s="472">
        <v>0</v>
      </c>
      <c r="D8" s="419">
        <v>53</v>
      </c>
      <c r="E8" s="472">
        <v>76.25</v>
      </c>
      <c r="F8" s="472">
        <v>0</v>
      </c>
      <c r="G8" s="419">
        <v>76.25</v>
      </c>
      <c r="H8" s="471">
        <v>115.9</v>
      </c>
      <c r="I8" s="471">
        <v>0</v>
      </c>
      <c r="J8" s="471">
        <v>115.9</v>
      </c>
      <c r="K8" s="424">
        <v>245.2</v>
      </c>
      <c r="L8" s="471">
        <v>0</v>
      </c>
      <c r="M8" s="422">
        <v>245.2</v>
      </c>
      <c r="N8" s="424">
        <v>59.8</v>
      </c>
      <c r="O8" s="471">
        <v>0</v>
      </c>
      <c r="P8" s="422">
        <v>59.8</v>
      </c>
      <c r="Q8" s="424">
        <v>193.85</v>
      </c>
      <c r="R8" s="471">
        <v>0</v>
      </c>
      <c r="S8" s="423">
        <v>193.85</v>
      </c>
      <c r="T8" s="424">
        <v>371</v>
      </c>
      <c r="U8" s="471">
        <v>0</v>
      </c>
      <c r="V8" s="423">
        <v>371</v>
      </c>
    </row>
    <row r="9" spans="1:22" ht="15" customHeight="1">
      <c r="A9" s="262" t="s">
        <v>1603</v>
      </c>
      <c r="B9" s="472">
        <v>84.35</v>
      </c>
      <c r="C9" s="472">
        <v>0</v>
      </c>
      <c r="D9" s="419">
        <v>84.35</v>
      </c>
      <c r="E9" s="472">
        <v>71.05</v>
      </c>
      <c r="F9" s="472">
        <v>0</v>
      </c>
      <c r="G9" s="419">
        <v>71.05</v>
      </c>
      <c r="H9" s="471">
        <v>104.1</v>
      </c>
      <c r="I9" s="471">
        <v>0</v>
      </c>
      <c r="J9" s="471">
        <v>104.1</v>
      </c>
      <c r="K9" s="424">
        <v>149.53</v>
      </c>
      <c r="L9" s="471">
        <v>0</v>
      </c>
      <c r="M9" s="422">
        <v>149.53</v>
      </c>
      <c r="N9" s="424">
        <v>85.3</v>
      </c>
      <c r="O9" s="471">
        <v>0</v>
      </c>
      <c r="P9" s="422">
        <v>85.3</v>
      </c>
      <c r="Q9" s="424">
        <v>270.85</v>
      </c>
      <c r="R9" s="471">
        <v>0</v>
      </c>
      <c r="S9" s="423">
        <v>270.85</v>
      </c>
      <c r="T9" s="424"/>
      <c r="U9" s="471"/>
      <c r="V9" s="423"/>
    </row>
    <row r="10" spans="1:22" ht="15" customHeight="1">
      <c r="A10" s="262" t="s">
        <v>1604</v>
      </c>
      <c r="B10" s="472">
        <v>65</v>
      </c>
      <c r="C10" s="472">
        <v>0</v>
      </c>
      <c r="D10" s="419">
        <v>65</v>
      </c>
      <c r="E10" s="472">
        <v>95.85</v>
      </c>
      <c r="F10" s="472">
        <v>0</v>
      </c>
      <c r="G10" s="419">
        <v>95.85</v>
      </c>
      <c r="H10" s="471">
        <v>143.4</v>
      </c>
      <c r="I10" s="471">
        <v>0</v>
      </c>
      <c r="J10" s="471">
        <v>143.4</v>
      </c>
      <c r="K10" s="424">
        <v>219.45</v>
      </c>
      <c r="L10" s="471">
        <v>0</v>
      </c>
      <c r="M10" s="422">
        <v>219.45</v>
      </c>
      <c r="N10" s="424">
        <v>96.95</v>
      </c>
      <c r="O10" s="471">
        <v>0</v>
      </c>
      <c r="P10" s="422">
        <v>96.95</v>
      </c>
      <c r="Q10" s="424">
        <v>182.8625</v>
      </c>
      <c r="R10" s="471">
        <v>4.95</v>
      </c>
      <c r="S10" s="423">
        <v>177.9125</v>
      </c>
      <c r="T10" s="424"/>
      <c r="U10" s="471"/>
      <c r="V10" s="423"/>
    </row>
    <row r="11" spans="1:22" ht="15" customHeight="1">
      <c r="A11" s="262" t="s">
        <v>1605</v>
      </c>
      <c r="B11" s="472">
        <v>62.3</v>
      </c>
      <c r="C11" s="472">
        <v>1.8</v>
      </c>
      <c r="D11" s="419">
        <v>60.5</v>
      </c>
      <c r="E11" s="472">
        <v>75.95</v>
      </c>
      <c r="F11" s="472">
        <v>0</v>
      </c>
      <c r="G11" s="419">
        <v>75.95</v>
      </c>
      <c r="H11" s="471">
        <v>93.3</v>
      </c>
      <c r="I11" s="471">
        <v>0</v>
      </c>
      <c r="J11" s="471">
        <v>93.3</v>
      </c>
      <c r="K11" s="424">
        <v>174.5</v>
      </c>
      <c r="L11" s="471">
        <v>0</v>
      </c>
      <c r="M11" s="422">
        <v>174.5</v>
      </c>
      <c r="N11" s="424">
        <v>57.35</v>
      </c>
      <c r="O11" s="471">
        <v>6</v>
      </c>
      <c r="P11" s="422">
        <v>51.35</v>
      </c>
      <c r="Q11" s="424">
        <v>202.27</v>
      </c>
      <c r="R11" s="471">
        <v>0</v>
      </c>
      <c r="S11" s="423">
        <v>202.27</v>
      </c>
      <c r="T11" s="424"/>
      <c r="U11" s="471"/>
      <c r="V11" s="423"/>
    </row>
    <row r="12" spans="1:22" ht="15" customHeight="1">
      <c r="A12" s="262" t="s">
        <v>1606</v>
      </c>
      <c r="B12" s="472">
        <v>41.2</v>
      </c>
      <c r="C12" s="472">
        <v>0</v>
      </c>
      <c r="D12" s="419">
        <v>41.2</v>
      </c>
      <c r="E12" s="472">
        <v>47.55</v>
      </c>
      <c r="F12" s="472">
        <v>7.2</v>
      </c>
      <c r="G12" s="419">
        <v>40.35</v>
      </c>
      <c r="H12" s="472">
        <v>111.05</v>
      </c>
      <c r="I12" s="472">
        <v>8.6</v>
      </c>
      <c r="J12" s="472">
        <v>102.45</v>
      </c>
      <c r="K12" s="435">
        <v>155.15</v>
      </c>
      <c r="L12" s="471">
        <v>0</v>
      </c>
      <c r="M12" s="419">
        <v>155.15</v>
      </c>
      <c r="N12" s="435">
        <v>116.7</v>
      </c>
      <c r="O12" s="471">
        <v>0</v>
      </c>
      <c r="P12" s="419">
        <v>116.7</v>
      </c>
      <c r="Q12" s="435">
        <v>190.4</v>
      </c>
      <c r="R12" s="471">
        <v>0</v>
      </c>
      <c r="S12" s="476">
        <v>190.4</v>
      </c>
      <c r="T12" s="435"/>
      <c r="U12" s="471"/>
      <c r="V12" s="476"/>
    </row>
    <row r="13" spans="1:22" ht="15" customHeight="1">
      <c r="A13" s="262" t="s">
        <v>1607</v>
      </c>
      <c r="B13" s="472">
        <v>73.6</v>
      </c>
      <c r="C13" s="472">
        <v>0</v>
      </c>
      <c r="D13" s="419">
        <v>73.6</v>
      </c>
      <c r="E13" s="472">
        <v>102.5</v>
      </c>
      <c r="F13" s="472">
        <v>0</v>
      </c>
      <c r="G13" s="419">
        <v>102.5</v>
      </c>
      <c r="H13" s="472">
        <v>199.6</v>
      </c>
      <c r="I13" s="472">
        <v>0</v>
      </c>
      <c r="J13" s="472">
        <v>199.6</v>
      </c>
      <c r="K13" s="435">
        <v>147.65</v>
      </c>
      <c r="L13" s="471">
        <v>0</v>
      </c>
      <c r="M13" s="419">
        <v>147.65</v>
      </c>
      <c r="N13" s="435">
        <v>121.7</v>
      </c>
      <c r="O13" s="471">
        <v>0</v>
      </c>
      <c r="P13" s="419">
        <v>121.7</v>
      </c>
      <c r="Q13" s="435">
        <v>199.1</v>
      </c>
      <c r="R13" s="471">
        <v>0</v>
      </c>
      <c r="S13" s="476">
        <v>199.1</v>
      </c>
      <c r="T13" s="435"/>
      <c r="U13" s="471"/>
      <c r="V13" s="476"/>
    </row>
    <row r="14" spans="1:22" ht="15" customHeight="1">
      <c r="A14" s="262" t="s">
        <v>1608</v>
      </c>
      <c r="B14" s="472">
        <v>54.7</v>
      </c>
      <c r="C14" s="472">
        <v>0</v>
      </c>
      <c r="D14" s="419">
        <v>54.7</v>
      </c>
      <c r="E14" s="471">
        <v>50.9</v>
      </c>
      <c r="F14" s="471">
        <v>0</v>
      </c>
      <c r="G14" s="422">
        <v>50.9</v>
      </c>
      <c r="H14" s="471">
        <v>170.25</v>
      </c>
      <c r="I14" s="471">
        <v>0</v>
      </c>
      <c r="J14" s="471">
        <v>170.25</v>
      </c>
      <c r="K14" s="424">
        <v>132.6</v>
      </c>
      <c r="L14" s="471">
        <v>0</v>
      </c>
      <c r="M14" s="422">
        <v>132.6</v>
      </c>
      <c r="N14" s="424">
        <v>190.2</v>
      </c>
      <c r="O14" s="471">
        <v>0</v>
      </c>
      <c r="P14" s="422">
        <v>190.2</v>
      </c>
      <c r="Q14" s="424">
        <v>159.6</v>
      </c>
      <c r="R14" s="471">
        <v>0</v>
      </c>
      <c r="S14" s="423">
        <v>159.6</v>
      </c>
      <c r="T14" s="424"/>
      <c r="U14" s="471"/>
      <c r="V14" s="423"/>
    </row>
    <row r="15" spans="1:22" ht="15" customHeight="1">
      <c r="A15" s="262" t="s">
        <v>921</v>
      </c>
      <c r="B15" s="472">
        <v>69.25</v>
      </c>
      <c r="C15" s="472">
        <v>0</v>
      </c>
      <c r="D15" s="419">
        <v>69.25</v>
      </c>
      <c r="E15" s="471">
        <v>67.5</v>
      </c>
      <c r="F15" s="471">
        <v>0</v>
      </c>
      <c r="G15" s="422">
        <v>67.5</v>
      </c>
      <c r="H15" s="471">
        <v>164.3</v>
      </c>
      <c r="I15" s="471">
        <v>0</v>
      </c>
      <c r="J15" s="471">
        <v>164.3</v>
      </c>
      <c r="K15" s="424">
        <v>168.9</v>
      </c>
      <c r="L15" s="471"/>
      <c r="M15" s="422">
        <v>168.9</v>
      </c>
      <c r="N15" s="424">
        <v>218.9</v>
      </c>
      <c r="O15" s="471">
        <v>0</v>
      </c>
      <c r="P15" s="422">
        <v>218.9</v>
      </c>
      <c r="Q15" s="424">
        <v>271.3</v>
      </c>
      <c r="R15" s="471">
        <v>0</v>
      </c>
      <c r="S15" s="423">
        <v>271.3</v>
      </c>
      <c r="T15" s="424"/>
      <c r="U15" s="471"/>
      <c r="V15" s="423"/>
    </row>
    <row r="16" spans="1:22" ht="15" customHeight="1">
      <c r="A16" s="262" t="s">
        <v>922</v>
      </c>
      <c r="B16" s="472">
        <v>133</v>
      </c>
      <c r="C16" s="472">
        <v>0</v>
      </c>
      <c r="D16" s="419">
        <v>133</v>
      </c>
      <c r="E16" s="471">
        <v>82.75</v>
      </c>
      <c r="F16" s="471">
        <v>0</v>
      </c>
      <c r="G16" s="422">
        <v>82.75</v>
      </c>
      <c r="H16" s="471">
        <v>183.45</v>
      </c>
      <c r="I16" s="471">
        <v>0</v>
      </c>
      <c r="J16" s="471">
        <v>183.45</v>
      </c>
      <c r="K16" s="424">
        <v>119.5</v>
      </c>
      <c r="L16" s="471">
        <v>5</v>
      </c>
      <c r="M16" s="422">
        <v>114.5</v>
      </c>
      <c r="N16" s="424">
        <v>222.3</v>
      </c>
      <c r="O16" s="471">
        <v>0</v>
      </c>
      <c r="P16" s="422">
        <v>222.3</v>
      </c>
      <c r="Q16" s="424">
        <v>236.9</v>
      </c>
      <c r="R16" s="471">
        <v>0</v>
      </c>
      <c r="S16" s="423">
        <v>236.9</v>
      </c>
      <c r="T16" s="424"/>
      <c r="U16" s="471"/>
      <c r="V16" s="423"/>
    </row>
    <row r="17" spans="1:22" ht="15" customHeight="1">
      <c r="A17" s="320" t="s">
        <v>923</v>
      </c>
      <c r="B17" s="471">
        <v>78.8</v>
      </c>
      <c r="C17" s="471">
        <v>0</v>
      </c>
      <c r="D17" s="422">
        <v>78.8</v>
      </c>
      <c r="E17" s="471">
        <v>101.3</v>
      </c>
      <c r="F17" s="471">
        <v>0</v>
      </c>
      <c r="G17" s="422">
        <v>101.3</v>
      </c>
      <c r="H17" s="471">
        <v>196.35</v>
      </c>
      <c r="I17" s="471">
        <v>3.1</v>
      </c>
      <c r="J17" s="471">
        <v>193.25</v>
      </c>
      <c r="K17" s="441">
        <v>159.1</v>
      </c>
      <c r="L17" s="473">
        <v>0</v>
      </c>
      <c r="M17" s="426">
        <v>159.1</v>
      </c>
      <c r="N17" s="441">
        <v>237.1</v>
      </c>
      <c r="O17" s="473">
        <v>0</v>
      </c>
      <c r="P17" s="426">
        <v>237.1</v>
      </c>
      <c r="Q17" s="441">
        <v>191.34</v>
      </c>
      <c r="R17" s="473">
        <v>0</v>
      </c>
      <c r="S17" s="428">
        <v>191.34</v>
      </c>
      <c r="T17" s="441"/>
      <c r="U17" s="473"/>
      <c r="V17" s="428"/>
    </row>
    <row r="18" spans="1:22" ht="15" customHeight="1" thickBot="1">
      <c r="A18" s="474" t="s">
        <v>926</v>
      </c>
      <c r="B18" s="446">
        <v>769.8</v>
      </c>
      <c r="C18" s="475">
        <v>9.2</v>
      </c>
      <c r="D18" s="447">
        <v>760.6</v>
      </c>
      <c r="E18" s="446">
        <v>922.95</v>
      </c>
      <c r="F18" s="475">
        <v>7.2</v>
      </c>
      <c r="G18" s="447">
        <v>915.75</v>
      </c>
      <c r="H18" s="446">
        <v>1589.15</v>
      </c>
      <c r="I18" s="475">
        <v>17.7</v>
      </c>
      <c r="J18" s="475">
        <v>1571.45</v>
      </c>
      <c r="K18" s="446">
        <v>1862.93</v>
      </c>
      <c r="L18" s="475">
        <v>21.45</v>
      </c>
      <c r="M18" s="475">
        <v>1841.48</v>
      </c>
      <c r="N18" s="446">
        <v>1607.6</v>
      </c>
      <c r="O18" s="475">
        <v>6</v>
      </c>
      <c r="P18" s="475">
        <v>1601.6</v>
      </c>
      <c r="Q18" s="446">
        <v>2419.4475</v>
      </c>
      <c r="R18" s="475">
        <v>4.95</v>
      </c>
      <c r="S18" s="448">
        <v>2414.4975000000004</v>
      </c>
      <c r="T18" s="446">
        <v>915.63</v>
      </c>
      <c r="U18" s="475">
        <v>0</v>
      </c>
      <c r="V18" s="513">
        <v>915.63</v>
      </c>
    </row>
    <row r="19" ht="13.5" thickTop="1">
      <c r="A19" s="50" t="s">
        <v>1622</v>
      </c>
    </row>
  </sheetData>
  <sheetProtection/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484" t="s">
        <v>972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</row>
    <row r="2" spans="1:15" ht="15" customHeight="1">
      <c r="A2" s="1513" t="s">
        <v>74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</row>
    <row r="3" spans="1:15" ht="15" customHeight="1" thickBot="1">
      <c r="A3" s="1546" t="s">
        <v>1340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</row>
    <row r="4" spans="1:15" ht="15" customHeight="1" thickTop="1">
      <c r="A4" s="477"/>
      <c r="B4" s="1547" t="s">
        <v>601</v>
      </c>
      <c r="C4" s="1529"/>
      <c r="D4" s="1547" t="s">
        <v>602</v>
      </c>
      <c r="E4" s="1529"/>
      <c r="F4" s="1547" t="s">
        <v>1224</v>
      </c>
      <c r="G4" s="1529"/>
      <c r="H4" s="1547" t="s">
        <v>354</v>
      </c>
      <c r="I4" s="1529"/>
      <c r="J4" s="1547" t="s">
        <v>1374</v>
      </c>
      <c r="K4" s="1529"/>
      <c r="L4" s="1545" t="s">
        <v>1249</v>
      </c>
      <c r="M4" s="1531"/>
      <c r="N4" s="1545" t="s">
        <v>692</v>
      </c>
      <c r="O4" s="1531"/>
    </row>
    <row r="5" spans="1:15" ht="15" customHeight="1">
      <c r="A5" s="478" t="s">
        <v>1080</v>
      </c>
      <c r="B5" s="481" t="s">
        <v>1623</v>
      </c>
      <c r="C5" s="480" t="s">
        <v>1624</v>
      </c>
      <c r="D5" s="481" t="s">
        <v>1623</v>
      </c>
      <c r="E5" s="480" t="s">
        <v>1624</v>
      </c>
      <c r="F5" s="481" t="s">
        <v>1623</v>
      </c>
      <c r="G5" s="480" t="s">
        <v>1624</v>
      </c>
      <c r="H5" s="481" t="s">
        <v>1623</v>
      </c>
      <c r="I5" s="480" t="s">
        <v>1624</v>
      </c>
      <c r="J5" s="481" t="s">
        <v>1623</v>
      </c>
      <c r="K5" s="480" t="s">
        <v>1624</v>
      </c>
      <c r="L5" s="479" t="s">
        <v>1623</v>
      </c>
      <c r="M5" s="482" t="s">
        <v>1624</v>
      </c>
      <c r="N5" s="479" t="s">
        <v>1623</v>
      </c>
      <c r="O5" s="482" t="s">
        <v>1624</v>
      </c>
    </row>
    <row r="6" spans="1:15" ht="24.75" customHeight="1">
      <c r="A6" s="262" t="s">
        <v>1600</v>
      </c>
      <c r="B6" s="484">
        <v>2611.31</v>
      </c>
      <c r="C6" s="483">
        <v>60</v>
      </c>
      <c r="D6" s="484">
        <v>2334.575</v>
      </c>
      <c r="E6" s="483">
        <v>50</v>
      </c>
      <c r="F6" s="485">
        <v>3641.625</v>
      </c>
      <c r="G6" s="483">
        <v>90</v>
      </c>
      <c r="H6" s="485">
        <v>5969.58</v>
      </c>
      <c r="I6" s="483">
        <v>140</v>
      </c>
      <c r="J6" s="485">
        <v>15930.35</v>
      </c>
      <c r="K6" s="483">
        <v>330</v>
      </c>
      <c r="L6" s="486">
        <v>7447.35</v>
      </c>
      <c r="M6" s="487">
        <v>160</v>
      </c>
      <c r="N6" s="486">
        <v>11624.7</v>
      </c>
      <c r="O6" s="487">
        <v>260</v>
      </c>
    </row>
    <row r="7" spans="1:15" ht="24.75" customHeight="1">
      <c r="A7" s="262" t="s">
        <v>1601</v>
      </c>
      <c r="B7" s="484">
        <v>2191.9</v>
      </c>
      <c r="C7" s="483">
        <v>50</v>
      </c>
      <c r="D7" s="484">
        <v>2786.475</v>
      </c>
      <c r="E7" s="483">
        <v>60</v>
      </c>
      <c r="F7" s="485">
        <v>3675.4249999999997</v>
      </c>
      <c r="G7" s="483">
        <v>90</v>
      </c>
      <c r="H7" s="485">
        <v>2644.05</v>
      </c>
      <c r="I7" s="483">
        <v>60</v>
      </c>
      <c r="J7" s="485">
        <v>8748.6</v>
      </c>
      <c r="K7" s="483">
        <v>180</v>
      </c>
      <c r="L7" s="486">
        <v>9334.23</v>
      </c>
      <c r="M7" s="487">
        <v>200</v>
      </c>
      <c r="N7" s="486">
        <v>11060</v>
      </c>
      <c r="O7" s="487">
        <v>240</v>
      </c>
    </row>
    <row r="8" spans="1:15" ht="24.75" customHeight="1">
      <c r="A8" s="262" t="s">
        <v>1602</v>
      </c>
      <c r="B8" s="484">
        <v>2652.09</v>
      </c>
      <c r="C8" s="483">
        <v>50</v>
      </c>
      <c r="D8" s="484">
        <v>3205.3</v>
      </c>
      <c r="E8" s="483">
        <v>70</v>
      </c>
      <c r="F8" s="488">
        <v>5542.724999999999</v>
      </c>
      <c r="G8" s="489">
        <v>140</v>
      </c>
      <c r="H8" s="488">
        <v>3257.1</v>
      </c>
      <c r="I8" s="489">
        <v>70</v>
      </c>
      <c r="J8" s="488">
        <v>5629.95</v>
      </c>
      <c r="K8" s="489">
        <v>120</v>
      </c>
      <c r="L8" s="490">
        <v>9010.18</v>
      </c>
      <c r="M8" s="491">
        <v>200</v>
      </c>
      <c r="N8" s="490">
        <v>9698</v>
      </c>
      <c r="O8" s="491">
        <v>200</v>
      </c>
    </row>
    <row r="9" spans="1:15" ht="24.75" customHeight="1">
      <c r="A9" s="262" t="s">
        <v>1603</v>
      </c>
      <c r="B9" s="484">
        <v>1810.725</v>
      </c>
      <c r="C9" s="483">
        <v>40</v>
      </c>
      <c r="D9" s="492">
        <v>3602.15</v>
      </c>
      <c r="E9" s="489">
        <v>80</v>
      </c>
      <c r="F9" s="488">
        <v>3932.35</v>
      </c>
      <c r="G9" s="489">
        <v>100</v>
      </c>
      <c r="H9" s="488">
        <v>10657.1</v>
      </c>
      <c r="I9" s="489">
        <v>220</v>
      </c>
      <c r="J9" s="488">
        <v>3739.15</v>
      </c>
      <c r="K9" s="489">
        <v>80</v>
      </c>
      <c r="L9" s="490">
        <v>6212.85</v>
      </c>
      <c r="M9" s="491">
        <v>140</v>
      </c>
      <c r="N9" s="490"/>
      <c r="O9" s="491"/>
    </row>
    <row r="10" spans="1:15" ht="24.75" customHeight="1">
      <c r="A10" s="262" t="s">
        <v>1604</v>
      </c>
      <c r="B10" s="484">
        <v>2290.13</v>
      </c>
      <c r="C10" s="483">
        <v>50</v>
      </c>
      <c r="D10" s="492">
        <v>2689.325</v>
      </c>
      <c r="E10" s="489">
        <v>60</v>
      </c>
      <c r="F10" s="488">
        <v>5531.6</v>
      </c>
      <c r="G10" s="489">
        <v>140</v>
      </c>
      <c r="H10" s="488">
        <v>6950.8</v>
      </c>
      <c r="I10" s="489">
        <v>140</v>
      </c>
      <c r="J10" s="488">
        <v>7453.55</v>
      </c>
      <c r="K10" s="489">
        <v>160</v>
      </c>
      <c r="L10" s="490">
        <v>14525.89</v>
      </c>
      <c r="M10" s="491">
        <v>320</v>
      </c>
      <c r="N10" s="490"/>
      <c r="O10" s="491"/>
    </row>
    <row r="11" spans="1:15" ht="24.75" customHeight="1">
      <c r="A11" s="262" t="s">
        <v>1605</v>
      </c>
      <c r="B11" s="484">
        <v>1348.15</v>
      </c>
      <c r="C11" s="483">
        <v>40</v>
      </c>
      <c r="D11" s="492">
        <v>3112.005</v>
      </c>
      <c r="E11" s="489">
        <v>70</v>
      </c>
      <c r="F11" s="488">
        <v>3943.45</v>
      </c>
      <c r="G11" s="489">
        <v>100</v>
      </c>
      <c r="H11" s="488">
        <v>4381.8</v>
      </c>
      <c r="I11" s="489">
        <v>90</v>
      </c>
      <c r="J11" s="488">
        <v>8316.9</v>
      </c>
      <c r="K11" s="489">
        <v>180</v>
      </c>
      <c r="L11" s="490">
        <v>9025.57</v>
      </c>
      <c r="M11" s="491">
        <v>200</v>
      </c>
      <c r="N11" s="490"/>
      <c r="O11" s="491"/>
    </row>
    <row r="12" spans="1:15" ht="24.75" customHeight="1">
      <c r="A12" s="262" t="s">
        <v>1606</v>
      </c>
      <c r="B12" s="484">
        <v>2213.55</v>
      </c>
      <c r="C12" s="483">
        <v>50</v>
      </c>
      <c r="D12" s="484">
        <v>1326.735</v>
      </c>
      <c r="E12" s="483">
        <v>30</v>
      </c>
      <c r="F12" s="488">
        <v>5125.83</v>
      </c>
      <c r="G12" s="489">
        <v>130</v>
      </c>
      <c r="H12" s="488">
        <v>6352.28</v>
      </c>
      <c r="I12" s="489">
        <v>130</v>
      </c>
      <c r="J12" s="488">
        <v>8302.05</v>
      </c>
      <c r="K12" s="489">
        <v>180</v>
      </c>
      <c r="L12" s="490">
        <v>10019.93</v>
      </c>
      <c r="M12" s="491">
        <v>220</v>
      </c>
      <c r="N12" s="490"/>
      <c r="O12" s="491"/>
    </row>
    <row r="13" spans="1:15" ht="24.75" customHeight="1">
      <c r="A13" s="262" t="s">
        <v>1607</v>
      </c>
      <c r="B13" s="484">
        <v>3106.1</v>
      </c>
      <c r="C13" s="483">
        <v>70</v>
      </c>
      <c r="D13" s="484">
        <v>3093.7749999999996</v>
      </c>
      <c r="E13" s="483">
        <v>70</v>
      </c>
      <c r="F13" s="488">
        <v>4799.95</v>
      </c>
      <c r="G13" s="489">
        <v>120</v>
      </c>
      <c r="H13" s="488">
        <v>7561.65</v>
      </c>
      <c r="I13" s="489">
        <v>150</v>
      </c>
      <c r="J13" s="488">
        <v>5503.2</v>
      </c>
      <c r="K13" s="489">
        <v>120</v>
      </c>
      <c r="L13" s="490">
        <v>8154.46</v>
      </c>
      <c r="M13" s="491">
        <v>180</v>
      </c>
      <c r="N13" s="490"/>
      <c r="O13" s="491"/>
    </row>
    <row r="14" spans="1:15" ht="24.75" customHeight="1">
      <c r="A14" s="262" t="s">
        <v>1608</v>
      </c>
      <c r="B14" s="484">
        <v>3124.5</v>
      </c>
      <c r="C14" s="483">
        <v>70</v>
      </c>
      <c r="D14" s="492">
        <v>3457.575</v>
      </c>
      <c r="E14" s="489">
        <v>80</v>
      </c>
      <c r="F14" s="492">
        <v>5624.83</v>
      </c>
      <c r="G14" s="489">
        <v>140</v>
      </c>
      <c r="H14" s="492">
        <v>5621.88</v>
      </c>
      <c r="I14" s="489">
        <v>110</v>
      </c>
      <c r="J14" s="492">
        <v>7246.63</v>
      </c>
      <c r="K14" s="489">
        <v>160</v>
      </c>
      <c r="L14" s="493">
        <v>12543.85</v>
      </c>
      <c r="M14" s="491">
        <v>280</v>
      </c>
      <c r="N14" s="493"/>
      <c r="O14" s="491"/>
    </row>
    <row r="15" spans="1:15" ht="24.75" customHeight="1">
      <c r="A15" s="262" t="s">
        <v>921</v>
      </c>
      <c r="B15" s="484">
        <v>452.95</v>
      </c>
      <c r="C15" s="483">
        <v>10</v>
      </c>
      <c r="D15" s="492">
        <v>4950.64</v>
      </c>
      <c r="E15" s="489">
        <v>120</v>
      </c>
      <c r="F15" s="492">
        <v>6474.78</v>
      </c>
      <c r="G15" s="489">
        <v>160</v>
      </c>
      <c r="H15" s="492">
        <v>6495.8</v>
      </c>
      <c r="I15" s="489">
        <v>130</v>
      </c>
      <c r="J15" s="492">
        <v>11627.85</v>
      </c>
      <c r="K15" s="489">
        <v>260</v>
      </c>
      <c r="L15" s="493">
        <v>12447.1</v>
      </c>
      <c r="M15" s="491">
        <v>280</v>
      </c>
      <c r="N15" s="493"/>
      <c r="O15" s="491"/>
    </row>
    <row r="16" spans="1:15" ht="24.75" customHeight="1">
      <c r="A16" s="262" t="s">
        <v>922</v>
      </c>
      <c r="B16" s="492">
        <v>2742.225</v>
      </c>
      <c r="C16" s="489">
        <v>60</v>
      </c>
      <c r="D16" s="492">
        <v>5293.265</v>
      </c>
      <c r="E16" s="489">
        <v>130</v>
      </c>
      <c r="F16" s="492">
        <v>7678.38</v>
      </c>
      <c r="G16" s="489">
        <v>180</v>
      </c>
      <c r="H16" s="492">
        <v>5298.2</v>
      </c>
      <c r="I16" s="489">
        <v>110</v>
      </c>
      <c r="J16" s="492">
        <v>9332.05</v>
      </c>
      <c r="K16" s="489">
        <v>200</v>
      </c>
      <c r="L16" s="493">
        <v>12594</v>
      </c>
      <c r="M16" s="491">
        <v>280</v>
      </c>
      <c r="N16" s="493"/>
      <c r="O16" s="491"/>
    </row>
    <row r="17" spans="1:15" ht="24.75" customHeight="1">
      <c r="A17" s="320" t="s">
        <v>923</v>
      </c>
      <c r="B17" s="494">
        <v>2304.975</v>
      </c>
      <c r="C17" s="495">
        <v>50</v>
      </c>
      <c r="D17" s="494">
        <v>4475.85</v>
      </c>
      <c r="E17" s="495">
        <v>110</v>
      </c>
      <c r="F17" s="494">
        <v>14631.58</v>
      </c>
      <c r="G17" s="495">
        <v>340</v>
      </c>
      <c r="H17" s="494">
        <v>8210.38</v>
      </c>
      <c r="I17" s="495">
        <v>170</v>
      </c>
      <c r="J17" s="494">
        <v>10262.95</v>
      </c>
      <c r="K17" s="495">
        <v>220</v>
      </c>
      <c r="L17" s="496">
        <v>12529.6</v>
      </c>
      <c r="M17" s="497">
        <v>280</v>
      </c>
      <c r="N17" s="496"/>
      <c r="O17" s="497"/>
    </row>
    <row r="18" spans="1:15" ht="24.75" customHeight="1" thickBot="1">
      <c r="A18" s="265" t="s">
        <v>926</v>
      </c>
      <c r="B18" s="498">
        <v>26848.604999999996</v>
      </c>
      <c r="C18" s="499">
        <v>600</v>
      </c>
      <c r="D18" s="498">
        <v>40327.67</v>
      </c>
      <c r="E18" s="499">
        <v>930</v>
      </c>
      <c r="F18" s="500">
        <v>70602.525</v>
      </c>
      <c r="G18" s="499">
        <v>1730</v>
      </c>
      <c r="H18" s="500">
        <v>73400.62</v>
      </c>
      <c r="I18" s="499">
        <v>1520</v>
      </c>
      <c r="J18" s="500">
        <v>102093.23</v>
      </c>
      <c r="K18" s="499">
        <v>2190</v>
      </c>
      <c r="L18" s="500">
        <v>123845.01</v>
      </c>
      <c r="M18" s="501">
        <v>2740</v>
      </c>
      <c r="N18" s="1415">
        <v>32382.7</v>
      </c>
      <c r="O18" s="1414">
        <v>700</v>
      </c>
    </row>
    <row r="19" ht="13.5" thickTop="1"/>
    <row r="20" spans="12:14" ht="12.75">
      <c r="L20" s="1416"/>
      <c r="M20" s="1416"/>
      <c r="N20" s="1417"/>
    </row>
  </sheetData>
  <sheetProtection/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0.00390625" style="0" bestFit="1" customWidth="1"/>
  </cols>
  <sheetData>
    <row r="1" spans="1:9" ht="15" customHeight="1">
      <c r="A1" s="58"/>
      <c r="B1" s="1532" t="s">
        <v>973</v>
      </c>
      <c r="C1" s="1532"/>
      <c r="D1" s="1532"/>
      <c r="E1" s="1532"/>
      <c r="F1" s="1532"/>
      <c r="G1" s="1532"/>
      <c r="H1" s="1532"/>
      <c r="I1" s="1532"/>
    </row>
    <row r="2" spans="1:9" ht="15" customHeight="1">
      <c r="A2" s="58"/>
      <c r="B2" s="1533" t="s">
        <v>1625</v>
      </c>
      <c r="C2" s="1533"/>
      <c r="D2" s="1533"/>
      <c r="E2" s="1533"/>
      <c r="F2" s="1533"/>
      <c r="G2" s="1533"/>
      <c r="H2" s="1533"/>
      <c r="I2" s="1533"/>
    </row>
    <row r="3" spans="1:9" ht="15" customHeight="1" thickBot="1">
      <c r="A3" s="58"/>
      <c r="B3" s="1546" t="s">
        <v>247</v>
      </c>
      <c r="C3" s="1546"/>
      <c r="D3" s="1546"/>
      <c r="E3" s="1546"/>
      <c r="F3" s="1546"/>
      <c r="G3" s="1546"/>
      <c r="H3" s="1546"/>
      <c r="I3" s="1546"/>
    </row>
    <row r="4" spans="1:9" ht="16.5" customHeight="1" thickTop="1">
      <c r="A4" s="58"/>
      <c r="B4" s="502" t="s">
        <v>1080</v>
      </c>
      <c r="C4" s="504" t="s">
        <v>601</v>
      </c>
      <c r="D4" s="504" t="s">
        <v>602</v>
      </c>
      <c r="E4" s="505" t="s">
        <v>1224</v>
      </c>
      <c r="F4" s="503" t="s">
        <v>354</v>
      </c>
      <c r="G4" s="503" t="s">
        <v>1374</v>
      </c>
      <c r="H4" s="506" t="s">
        <v>1249</v>
      </c>
      <c r="I4" s="506" t="s">
        <v>692</v>
      </c>
    </row>
    <row r="5" spans="1:9" ht="16.5" customHeight="1">
      <c r="A5" s="58"/>
      <c r="B5" s="262" t="s">
        <v>1600</v>
      </c>
      <c r="C5" s="419">
        <v>400</v>
      </c>
      <c r="D5" s="419">
        <v>0</v>
      </c>
      <c r="E5" s="471">
        <v>0</v>
      </c>
      <c r="F5" s="507">
        <v>18150</v>
      </c>
      <c r="G5" s="507">
        <v>0</v>
      </c>
      <c r="H5" s="508">
        <v>2950</v>
      </c>
      <c r="I5" s="508">
        <v>3936</v>
      </c>
    </row>
    <row r="6" spans="1:9" ht="16.5" customHeight="1">
      <c r="A6" s="58"/>
      <c r="B6" s="262" t="s">
        <v>1601</v>
      </c>
      <c r="C6" s="419">
        <v>550</v>
      </c>
      <c r="D6" s="419">
        <v>370</v>
      </c>
      <c r="E6" s="471">
        <v>4080</v>
      </c>
      <c r="F6" s="507">
        <v>3720</v>
      </c>
      <c r="G6" s="507">
        <v>350</v>
      </c>
      <c r="H6" s="508">
        <v>0</v>
      </c>
      <c r="I6" s="508">
        <v>204</v>
      </c>
    </row>
    <row r="7" spans="1:9" ht="16.5" customHeight="1">
      <c r="A7" s="58"/>
      <c r="B7" s="262" t="s">
        <v>1602</v>
      </c>
      <c r="C7" s="419">
        <v>220</v>
      </c>
      <c r="D7" s="419">
        <v>1575</v>
      </c>
      <c r="E7" s="471">
        <v>9665</v>
      </c>
      <c r="F7" s="507">
        <v>11155</v>
      </c>
      <c r="G7" s="507">
        <v>3700</v>
      </c>
      <c r="H7" s="508">
        <v>17892.4</v>
      </c>
      <c r="I7" s="508">
        <v>70</v>
      </c>
    </row>
    <row r="8" spans="1:9" ht="16.5" customHeight="1">
      <c r="A8" s="58"/>
      <c r="B8" s="262" t="s">
        <v>1603</v>
      </c>
      <c r="C8" s="419">
        <v>0</v>
      </c>
      <c r="D8" s="419">
        <v>2101.5</v>
      </c>
      <c r="E8" s="471">
        <v>13135</v>
      </c>
      <c r="F8" s="507">
        <v>2500</v>
      </c>
      <c r="G8" s="507">
        <v>13234</v>
      </c>
      <c r="H8" s="508">
        <v>30968</v>
      </c>
      <c r="I8" s="508"/>
    </row>
    <row r="9" spans="1:9" ht="16.5" customHeight="1">
      <c r="A9" s="58"/>
      <c r="B9" s="262" t="s">
        <v>1604</v>
      </c>
      <c r="C9" s="419">
        <v>0</v>
      </c>
      <c r="D9" s="419">
        <v>1074.7</v>
      </c>
      <c r="E9" s="471">
        <v>9310</v>
      </c>
      <c r="F9" s="507">
        <v>0</v>
      </c>
      <c r="G9" s="507">
        <v>28178.9</v>
      </c>
      <c r="H9" s="508">
        <v>29865.26</v>
      </c>
      <c r="I9" s="508"/>
    </row>
    <row r="10" spans="1:9" ht="16.5" customHeight="1">
      <c r="A10" s="58"/>
      <c r="B10" s="262" t="s">
        <v>1605</v>
      </c>
      <c r="C10" s="419">
        <v>753.5</v>
      </c>
      <c r="D10" s="422">
        <v>3070</v>
      </c>
      <c r="E10" s="471">
        <v>10780</v>
      </c>
      <c r="F10" s="507">
        <v>6010</v>
      </c>
      <c r="G10" s="507">
        <v>19784.4</v>
      </c>
      <c r="H10" s="508">
        <v>40038.26</v>
      </c>
      <c r="I10" s="508"/>
    </row>
    <row r="11" spans="1:9" ht="16.5" customHeight="1">
      <c r="A11" s="58"/>
      <c r="B11" s="262" t="s">
        <v>1606</v>
      </c>
      <c r="C11" s="419">
        <v>200</v>
      </c>
      <c r="D11" s="419">
        <v>0</v>
      </c>
      <c r="E11" s="471">
        <v>25532</v>
      </c>
      <c r="F11" s="507">
        <v>12260</v>
      </c>
      <c r="G11" s="507">
        <v>18527.19</v>
      </c>
      <c r="H11" s="508">
        <v>14924.88</v>
      </c>
      <c r="I11" s="508"/>
    </row>
    <row r="12" spans="1:9" ht="16.5" customHeight="1">
      <c r="A12" s="58"/>
      <c r="B12" s="262" t="s">
        <v>1607</v>
      </c>
      <c r="C12" s="422">
        <v>160</v>
      </c>
      <c r="D12" s="422">
        <v>300</v>
      </c>
      <c r="E12" s="471">
        <v>0</v>
      </c>
      <c r="F12" s="507">
        <v>29437.5</v>
      </c>
      <c r="G12" s="507">
        <v>1394.29</v>
      </c>
      <c r="H12" s="508">
        <v>19473.1</v>
      </c>
      <c r="I12" s="508"/>
    </row>
    <row r="13" spans="1:9" ht="16.5" customHeight="1">
      <c r="A13" s="58"/>
      <c r="B13" s="262" t="s">
        <v>1608</v>
      </c>
      <c r="C13" s="422">
        <v>950</v>
      </c>
      <c r="D13" s="422">
        <v>8630</v>
      </c>
      <c r="E13" s="471">
        <v>3850</v>
      </c>
      <c r="F13" s="507">
        <v>2150</v>
      </c>
      <c r="G13" s="507">
        <v>6617.5</v>
      </c>
      <c r="H13" s="508">
        <v>15559.85</v>
      </c>
      <c r="I13" s="508"/>
    </row>
    <row r="14" spans="1:9" ht="16.5" customHeight="1">
      <c r="A14" s="58"/>
      <c r="B14" s="262" t="s">
        <v>921</v>
      </c>
      <c r="C14" s="422">
        <v>4800</v>
      </c>
      <c r="D14" s="422">
        <v>13821</v>
      </c>
      <c r="E14" s="471">
        <v>21250</v>
      </c>
      <c r="F14" s="507">
        <v>11220</v>
      </c>
      <c r="G14" s="507">
        <v>67.1</v>
      </c>
      <c r="H14" s="508">
        <v>15101.14</v>
      </c>
      <c r="I14" s="508"/>
    </row>
    <row r="15" spans="1:9" ht="16.5" customHeight="1">
      <c r="A15" s="58"/>
      <c r="B15" s="262" t="s">
        <v>922</v>
      </c>
      <c r="C15" s="419">
        <v>0</v>
      </c>
      <c r="D15" s="422">
        <v>350</v>
      </c>
      <c r="E15" s="471">
        <v>4500</v>
      </c>
      <c r="F15" s="507">
        <v>11180</v>
      </c>
      <c r="G15" s="507">
        <v>2.88</v>
      </c>
      <c r="H15" s="508">
        <v>18952</v>
      </c>
      <c r="I15" s="508"/>
    </row>
    <row r="16" spans="1:9" ht="16.5" customHeight="1">
      <c r="A16" s="58"/>
      <c r="B16" s="320" t="s">
        <v>923</v>
      </c>
      <c r="C16" s="426">
        <v>1850</v>
      </c>
      <c r="D16" s="426">
        <v>15687</v>
      </c>
      <c r="E16" s="473">
        <v>1730</v>
      </c>
      <c r="F16" s="509">
        <v>0</v>
      </c>
      <c r="G16" s="509">
        <v>4080</v>
      </c>
      <c r="H16" s="510">
        <v>10949.11</v>
      </c>
      <c r="I16" s="510"/>
    </row>
    <row r="17" spans="1:9" ht="16.5" customHeight="1" thickBot="1">
      <c r="A17" s="66"/>
      <c r="B17" s="442" t="s">
        <v>926</v>
      </c>
      <c r="C17" s="443">
        <v>9883.5</v>
      </c>
      <c r="D17" s="445">
        <v>46979.2</v>
      </c>
      <c r="E17" s="511">
        <v>103832</v>
      </c>
      <c r="F17" s="512">
        <v>107782.5</v>
      </c>
      <c r="G17" s="512">
        <v>95936.26</v>
      </c>
      <c r="H17" s="513">
        <v>216674</v>
      </c>
      <c r="I17" s="513">
        <v>4210</v>
      </c>
    </row>
    <row r="18" spans="1:8" ht="15" customHeight="1" thickTop="1">
      <c r="A18" s="60"/>
      <c r="B18" s="45" t="s">
        <v>1345</v>
      </c>
      <c r="C18" s="60"/>
      <c r="D18" s="60"/>
      <c r="E18" s="60"/>
      <c r="F18" s="60"/>
      <c r="G18" s="60"/>
      <c r="H18" s="60"/>
    </row>
    <row r="19" spans="1:8" ht="15" customHeight="1">
      <c r="A19" s="60"/>
      <c r="B19" s="45" t="s">
        <v>1346</v>
      </c>
      <c r="C19" s="60"/>
      <c r="D19" s="60"/>
      <c r="E19" s="60"/>
      <c r="F19" s="60"/>
      <c r="G19" s="60"/>
      <c r="H19" s="1419"/>
    </row>
    <row r="20" spans="1:8" ht="15" customHeight="1">
      <c r="A20" s="60"/>
      <c r="B20" s="45"/>
      <c r="C20" s="60"/>
      <c r="D20" s="60"/>
      <c r="E20" s="60"/>
      <c r="F20" s="60"/>
      <c r="G20" s="60"/>
      <c r="H20" s="60"/>
    </row>
    <row r="21" spans="1:8" ht="15" customHeight="1">
      <c r="A21" s="60"/>
      <c r="B21" s="45"/>
      <c r="C21" s="60"/>
      <c r="D21" s="60"/>
      <c r="E21" s="60"/>
      <c r="F21" s="60"/>
      <c r="G21" s="60"/>
      <c r="H21" s="60"/>
    </row>
    <row r="22" spans="1:8" ht="15" customHeight="1">
      <c r="A22" s="60"/>
      <c r="B22" s="60"/>
      <c r="C22" s="60"/>
      <c r="D22" s="60"/>
      <c r="E22" s="60"/>
      <c r="F22" s="60"/>
      <c r="G22" s="60"/>
      <c r="H22" s="60"/>
    </row>
    <row r="23" spans="1:9" ht="15" customHeight="1">
      <c r="A23" s="58"/>
      <c r="B23" s="1532" t="s">
        <v>974</v>
      </c>
      <c r="C23" s="1532"/>
      <c r="D23" s="1532"/>
      <c r="E23" s="1532"/>
      <c r="F23" s="1532"/>
      <c r="G23" s="1532"/>
      <c r="H23" s="1532"/>
      <c r="I23" s="1532"/>
    </row>
    <row r="24" spans="1:9" ht="15" customHeight="1">
      <c r="A24" s="58"/>
      <c r="B24" s="1548" t="s">
        <v>1626</v>
      </c>
      <c r="C24" s="1548"/>
      <c r="D24" s="1548"/>
      <c r="E24" s="1548"/>
      <c r="F24" s="1548"/>
      <c r="G24" s="1548"/>
      <c r="H24" s="1548"/>
      <c r="I24" s="1548"/>
    </row>
    <row r="25" spans="1:9" ht="15" customHeight="1" thickBot="1">
      <c r="A25" s="58"/>
      <c r="B25" s="1546" t="s">
        <v>247</v>
      </c>
      <c r="C25" s="1546"/>
      <c r="D25" s="1546"/>
      <c r="E25" s="1546"/>
      <c r="F25" s="1546"/>
      <c r="G25" s="1546"/>
      <c r="H25" s="1546"/>
      <c r="I25" s="1546"/>
    </row>
    <row r="26" spans="1:9" ht="16.5" customHeight="1" thickTop="1">
      <c r="A26" s="58"/>
      <c r="B26" s="449" t="s">
        <v>1080</v>
      </c>
      <c r="C26" s="416" t="s">
        <v>601</v>
      </c>
      <c r="D26" s="416" t="s">
        <v>602</v>
      </c>
      <c r="E26" s="417" t="s">
        <v>1224</v>
      </c>
      <c r="F26" s="503" t="s">
        <v>354</v>
      </c>
      <c r="G26" s="503" t="s">
        <v>1374</v>
      </c>
      <c r="H26" s="506" t="s">
        <v>1249</v>
      </c>
      <c r="I26" s="506" t="s">
        <v>692</v>
      </c>
    </row>
    <row r="27" spans="1:9" ht="16.5" customHeight="1">
      <c r="A27" s="58"/>
      <c r="B27" s="262" t="s">
        <v>1600</v>
      </c>
      <c r="C27" s="451">
        <v>20554.2</v>
      </c>
      <c r="D27" s="451">
        <v>13397</v>
      </c>
      <c r="E27" s="463">
        <v>35455</v>
      </c>
      <c r="F27" s="507">
        <v>22432</v>
      </c>
      <c r="G27" s="507">
        <v>9527</v>
      </c>
      <c r="H27" s="508">
        <v>26345.5</v>
      </c>
      <c r="I27" s="508">
        <v>46481</v>
      </c>
    </row>
    <row r="28" spans="1:9" ht="16.5" customHeight="1">
      <c r="A28" s="58"/>
      <c r="B28" s="262" t="s">
        <v>1601</v>
      </c>
      <c r="C28" s="451">
        <v>24670.5</v>
      </c>
      <c r="D28" s="451">
        <v>18830</v>
      </c>
      <c r="E28" s="463">
        <v>31353</v>
      </c>
      <c r="F28" s="507">
        <v>21897</v>
      </c>
      <c r="G28" s="507">
        <v>29763</v>
      </c>
      <c r="H28" s="508">
        <v>22856</v>
      </c>
      <c r="I28" s="508">
        <v>23655</v>
      </c>
    </row>
    <row r="29" spans="1:9" ht="16.5" customHeight="1">
      <c r="A29" s="58"/>
      <c r="B29" s="262" t="s">
        <v>1363</v>
      </c>
      <c r="C29" s="451">
        <v>12021</v>
      </c>
      <c r="D29" s="451">
        <v>15855</v>
      </c>
      <c r="E29" s="463">
        <v>35062</v>
      </c>
      <c r="F29" s="507">
        <v>23934</v>
      </c>
      <c r="G29" s="507">
        <v>26239</v>
      </c>
      <c r="H29" s="508">
        <v>24944</v>
      </c>
      <c r="I29" s="508">
        <v>13401</v>
      </c>
    </row>
    <row r="30" spans="1:9" ht="16.5" customHeight="1">
      <c r="A30" s="58"/>
      <c r="B30" s="262" t="s">
        <v>1603</v>
      </c>
      <c r="C30" s="451">
        <v>10369</v>
      </c>
      <c r="D30" s="451">
        <v>14880</v>
      </c>
      <c r="E30" s="463">
        <v>21472</v>
      </c>
      <c r="F30" s="507">
        <v>36880</v>
      </c>
      <c r="G30" s="507">
        <v>30559.5</v>
      </c>
      <c r="H30" s="508">
        <v>45845</v>
      </c>
      <c r="I30" s="508"/>
    </row>
    <row r="31" spans="1:9" ht="16.5" customHeight="1">
      <c r="A31" s="58"/>
      <c r="B31" s="262" t="s">
        <v>1604</v>
      </c>
      <c r="C31" s="451">
        <v>15533</v>
      </c>
      <c r="D31" s="451">
        <v>14180</v>
      </c>
      <c r="E31" s="463">
        <v>20418</v>
      </c>
      <c r="F31" s="507">
        <v>21661</v>
      </c>
      <c r="G31" s="507">
        <v>22845</v>
      </c>
      <c r="H31" s="508">
        <v>45152.9</v>
      </c>
      <c r="I31" s="508"/>
    </row>
    <row r="32" spans="1:9" ht="16.5" customHeight="1">
      <c r="A32" s="58"/>
      <c r="B32" s="262" t="s">
        <v>1605</v>
      </c>
      <c r="C32" s="451">
        <v>11255.5</v>
      </c>
      <c r="D32" s="465">
        <v>17395</v>
      </c>
      <c r="E32" s="463">
        <v>24379</v>
      </c>
      <c r="F32" s="507">
        <v>19955</v>
      </c>
      <c r="G32" s="507">
        <v>31964</v>
      </c>
      <c r="H32" s="508">
        <v>36533.4</v>
      </c>
      <c r="I32" s="508"/>
    </row>
    <row r="33" spans="1:9" ht="16.5" customHeight="1">
      <c r="A33" s="58"/>
      <c r="B33" s="262" t="s">
        <v>1606</v>
      </c>
      <c r="C33" s="465">
        <v>14541</v>
      </c>
      <c r="D33" s="465">
        <v>8962</v>
      </c>
      <c r="E33" s="463">
        <v>12236</v>
      </c>
      <c r="F33" s="507">
        <v>27293</v>
      </c>
      <c r="G33" s="507">
        <v>24596</v>
      </c>
      <c r="H33" s="508">
        <v>23749.7</v>
      </c>
      <c r="I33" s="508"/>
    </row>
    <row r="34" spans="1:9" ht="16.5" customHeight="1">
      <c r="A34" s="58"/>
      <c r="B34" s="262" t="s">
        <v>1607</v>
      </c>
      <c r="C34" s="465">
        <v>20075</v>
      </c>
      <c r="D34" s="465">
        <v>7713</v>
      </c>
      <c r="E34" s="463">
        <v>10443</v>
      </c>
      <c r="F34" s="507">
        <v>18938.6</v>
      </c>
      <c r="G34" s="507">
        <v>13045</v>
      </c>
      <c r="H34" s="508">
        <v>27273.1</v>
      </c>
      <c r="I34" s="508"/>
    </row>
    <row r="35" spans="1:9" ht="16.5" customHeight="1">
      <c r="A35" s="58"/>
      <c r="B35" s="262" t="s">
        <v>1608</v>
      </c>
      <c r="C35" s="465">
        <v>15654</v>
      </c>
      <c r="D35" s="465">
        <v>7295</v>
      </c>
      <c r="E35" s="463">
        <v>12583.9</v>
      </c>
      <c r="F35" s="507">
        <v>27518</v>
      </c>
      <c r="G35" s="507">
        <v>26999</v>
      </c>
      <c r="H35" s="508">
        <v>18992.7</v>
      </c>
      <c r="I35" s="508"/>
    </row>
    <row r="36" spans="1:9" ht="16.5" customHeight="1">
      <c r="A36" s="58"/>
      <c r="B36" s="262" t="s">
        <v>921</v>
      </c>
      <c r="C36" s="465">
        <v>7970</v>
      </c>
      <c r="D36" s="465">
        <v>20300</v>
      </c>
      <c r="E36" s="463">
        <v>21570</v>
      </c>
      <c r="F36" s="507">
        <v>27686</v>
      </c>
      <c r="G36" s="507">
        <v>16177</v>
      </c>
      <c r="H36" s="508">
        <v>25360</v>
      </c>
      <c r="I36" s="508"/>
    </row>
    <row r="37" spans="1:9" ht="16.5" customHeight="1">
      <c r="A37" s="58"/>
      <c r="B37" s="262" t="s">
        <v>922</v>
      </c>
      <c r="C37" s="465">
        <v>10245</v>
      </c>
      <c r="D37" s="465">
        <v>17397</v>
      </c>
      <c r="E37" s="463">
        <v>17413</v>
      </c>
      <c r="F37" s="507">
        <v>23702</v>
      </c>
      <c r="G37" s="507">
        <v>14110</v>
      </c>
      <c r="H37" s="508">
        <v>47529</v>
      </c>
      <c r="I37" s="508"/>
    </row>
    <row r="38" spans="1:9" ht="16.5" customHeight="1">
      <c r="A38" s="58"/>
      <c r="B38" s="320" t="s">
        <v>923</v>
      </c>
      <c r="C38" s="456">
        <v>12862</v>
      </c>
      <c r="D38" s="456">
        <v>13980</v>
      </c>
      <c r="E38" s="425">
        <v>15934.2</v>
      </c>
      <c r="F38" s="509">
        <v>21522</v>
      </c>
      <c r="G38" s="509">
        <v>23022</v>
      </c>
      <c r="H38" s="510">
        <v>52982.5</v>
      </c>
      <c r="I38" s="510"/>
    </row>
    <row r="39" spans="1:9" ht="16.5" customHeight="1" thickBot="1">
      <c r="A39" s="58"/>
      <c r="B39" s="442" t="s">
        <v>926</v>
      </c>
      <c r="C39" s="514">
        <v>175750.2</v>
      </c>
      <c r="D39" s="514">
        <v>170184</v>
      </c>
      <c r="E39" s="515">
        <v>258319.1</v>
      </c>
      <c r="F39" s="512">
        <v>293418.6</v>
      </c>
      <c r="G39" s="512">
        <v>268846.5</v>
      </c>
      <c r="H39" s="513">
        <v>397563.8</v>
      </c>
      <c r="I39" s="513">
        <v>83537</v>
      </c>
    </row>
    <row r="40" spans="1:8" ht="15" customHeight="1" thickTop="1">
      <c r="A40" s="58"/>
      <c r="B40" s="58"/>
      <c r="C40" s="58"/>
      <c r="D40" s="58"/>
      <c r="E40" s="58"/>
      <c r="F40" s="58"/>
      <c r="G40" s="58"/>
      <c r="H40" s="58"/>
    </row>
    <row r="41" ht="12.75">
      <c r="H41" s="1418"/>
    </row>
  </sheetData>
  <sheetProtection/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45"/>
  <sheetViews>
    <sheetView zoomScalePageLayoutView="0" workbookViewId="0" topLeftCell="A66">
      <selection activeCell="A66" sqref="A66:BI108"/>
    </sheetView>
  </sheetViews>
  <sheetFormatPr defaultColWidth="9.140625" defaultRowHeight="12.75"/>
  <cols>
    <col min="1" max="1" width="3.140625" style="50" customWidth="1"/>
    <col min="2" max="2" width="4.421875" style="50" customWidth="1"/>
    <col min="3" max="3" width="29.57421875" style="50" customWidth="1"/>
    <col min="4" max="4" width="7.57421875" style="50" hidden="1" customWidth="1"/>
    <col min="5" max="5" width="7.28125" style="50" hidden="1" customWidth="1"/>
    <col min="6" max="6" width="8.57421875" style="50" hidden="1" customWidth="1"/>
    <col min="7" max="7" width="8.7109375" style="50" hidden="1" customWidth="1"/>
    <col min="8" max="8" width="9.00390625" style="50" hidden="1" customWidth="1"/>
    <col min="9" max="9" width="8.7109375" style="50" hidden="1" customWidth="1"/>
    <col min="10" max="10" width="9.00390625" style="50" hidden="1" customWidth="1"/>
    <col min="11" max="11" width="8.7109375" style="50" hidden="1" customWidth="1"/>
    <col min="12" max="12" width="8.8515625" style="50" hidden="1" customWidth="1"/>
    <col min="13" max="13" width="9.421875" style="45" hidden="1" customWidth="1"/>
    <col min="14" max="14" width="0" style="45" hidden="1" customWidth="1"/>
    <col min="15" max="15" width="9.28125" style="45" hidden="1" customWidth="1"/>
    <col min="16" max="16" width="0" style="45" hidden="1" customWidth="1"/>
    <col min="17" max="17" width="9.8515625" style="50" hidden="1" customWidth="1"/>
    <col min="18" max="18" width="10.00390625" style="50" hidden="1" customWidth="1"/>
    <col min="19" max="23" width="9.7109375" style="50" hidden="1" customWidth="1"/>
    <col min="24" max="26" width="10.140625" style="50" hidden="1" customWidth="1"/>
    <col min="27" max="27" width="11.57421875" style="50" hidden="1" customWidth="1"/>
    <col min="28" max="29" width="9.28125" style="50" hidden="1" customWidth="1"/>
    <col min="30" max="33" width="11.57421875" style="50" hidden="1" customWidth="1"/>
    <col min="34" max="34" width="9.7109375" style="211" hidden="1" customWidth="1"/>
    <col min="35" max="35" width="0" style="211" hidden="1" customWidth="1"/>
    <col min="36" max="36" width="8.421875" style="50" hidden="1" customWidth="1"/>
    <col min="37" max="44" width="0" style="50" hidden="1" customWidth="1"/>
    <col min="45" max="45" width="10.140625" style="50" hidden="1" customWidth="1"/>
    <col min="46" max="48" width="9.8515625" style="50" hidden="1" customWidth="1"/>
    <col min="49" max="57" width="9.8515625" style="50" customWidth="1"/>
    <col min="58" max="60" width="9.140625" style="50" customWidth="1"/>
    <col min="61" max="61" width="11.00390625" style="50" customWidth="1"/>
    <col min="62" max="16384" width="9.140625" style="50" customWidth="1"/>
  </cols>
  <sheetData>
    <row r="1" spans="1:9" ht="12.75" customHeight="1" hidden="1">
      <c r="A1" s="1512" t="s">
        <v>798</v>
      </c>
      <c r="B1" s="1512"/>
      <c r="C1" s="1512"/>
      <c r="D1" s="1512"/>
      <c r="E1" s="1512"/>
      <c r="F1" s="1512"/>
      <c r="G1" s="1512"/>
      <c r="H1" s="1512"/>
      <c r="I1" s="1512"/>
    </row>
    <row r="2" spans="1:9" ht="12.75" customHeight="1" hidden="1">
      <c r="A2" s="1512" t="s">
        <v>299</v>
      </c>
      <c r="B2" s="1512"/>
      <c r="C2" s="1512"/>
      <c r="D2" s="1512"/>
      <c r="E2" s="1512"/>
      <c r="F2" s="1512"/>
      <c r="G2" s="1512"/>
      <c r="H2" s="1512"/>
      <c r="I2" s="1512"/>
    </row>
    <row r="3" spans="1:9" ht="12.75" customHeight="1" hidden="1">
      <c r="A3" s="1512" t="s">
        <v>1466</v>
      </c>
      <c r="B3" s="1512"/>
      <c r="C3" s="1512"/>
      <c r="D3" s="1512"/>
      <c r="E3" s="1512"/>
      <c r="F3" s="1512"/>
      <c r="G3" s="1512"/>
      <c r="H3" s="1512"/>
      <c r="I3" s="1512"/>
    </row>
    <row r="4" spans="1:16" ht="5.2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56"/>
      <c r="N4" s="156"/>
      <c r="O4" s="156"/>
      <c r="P4" s="156"/>
    </row>
    <row r="5" spans="1:9" ht="12.75" customHeight="1" hidden="1">
      <c r="A5" s="1512" t="s">
        <v>1628</v>
      </c>
      <c r="B5" s="1512"/>
      <c r="C5" s="1512"/>
      <c r="D5" s="1512"/>
      <c r="E5" s="1512"/>
      <c r="F5" s="1512"/>
      <c r="G5" s="1512"/>
      <c r="H5" s="1512"/>
      <c r="I5" s="1512"/>
    </row>
    <row r="6" spans="1:9" ht="12.75" customHeight="1" hidden="1">
      <c r="A6" s="1512" t="s">
        <v>300</v>
      </c>
      <c r="B6" s="1512"/>
      <c r="C6" s="1512"/>
      <c r="D6" s="1512"/>
      <c r="E6" s="1512"/>
      <c r="F6" s="1512"/>
      <c r="G6" s="1512"/>
      <c r="H6" s="1512"/>
      <c r="I6" s="1512"/>
    </row>
    <row r="7" ht="5.25" customHeight="1" hidden="1"/>
    <row r="8" spans="1:16" s="211" customFormat="1" ht="12.75" customHeight="1" hidden="1">
      <c r="A8" s="1550" t="s">
        <v>1629</v>
      </c>
      <c r="B8" s="1551"/>
      <c r="C8" s="1552"/>
      <c r="D8" s="164">
        <v>2004</v>
      </c>
      <c r="E8" s="164">
        <v>2004</v>
      </c>
      <c r="F8" s="164">
        <v>2004</v>
      </c>
      <c r="G8" s="164">
        <v>2004</v>
      </c>
      <c r="H8" s="164">
        <v>2004</v>
      </c>
      <c r="I8" s="164">
        <v>2004</v>
      </c>
      <c r="J8" s="164">
        <v>2004</v>
      </c>
      <c r="K8" s="164">
        <v>2004</v>
      </c>
      <c r="L8" s="165">
        <v>2004</v>
      </c>
      <c r="M8" s="68">
        <v>2004</v>
      </c>
      <c r="N8" s="68">
        <v>2004</v>
      </c>
      <c r="O8" s="166">
        <v>2004</v>
      </c>
      <c r="P8" s="166">
        <v>2004</v>
      </c>
    </row>
    <row r="9" spans="1:16" s="211" customFormat="1" ht="12.75" customHeight="1" hidden="1">
      <c r="A9" s="1553" t="s">
        <v>301</v>
      </c>
      <c r="B9" s="1554"/>
      <c r="C9" s="1555"/>
      <c r="D9" s="159" t="s">
        <v>923</v>
      </c>
      <c r="E9" s="159" t="s">
        <v>923</v>
      </c>
      <c r="F9" s="159" t="s">
        <v>923</v>
      </c>
      <c r="G9" s="159" t="s">
        <v>603</v>
      </c>
      <c r="H9" s="159" t="s">
        <v>302</v>
      </c>
      <c r="I9" s="159" t="s">
        <v>302</v>
      </c>
      <c r="J9" s="159" t="s">
        <v>302</v>
      </c>
      <c r="K9" s="159" t="s">
        <v>302</v>
      </c>
      <c r="L9" s="167" t="s">
        <v>302</v>
      </c>
      <c r="M9" s="69" t="s">
        <v>302</v>
      </c>
      <c r="N9" s="69" t="s">
        <v>302</v>
      </c>
      <c r="O9" s="168" t="s">
        <v>302</v>
      </c>
      <c r="P9" s="168" t="s">
        <v>302</v>
      </c>
    </row>
    <row r="10" spans="1:16" ht="12.75" hidden="1">
      <c r="A10" s="861" t="s">
        <v>303</v>
      </c>
      <c r="B10" s="862"/>
      <c r="C10" s="753"/>
      <c r="D10" s="151"/>
      <c r="E10" s="151"/>
      <c r="F10" s="151"/>
      <c r="G10" s="151"/>
      <c r="H10" s="151"/>
      <c r="I10" s="151"/>
      <c r="J10" s="151"/>
      <c r="K10" s="151"/>
      <c r="L10" s="170"/>
      <c r="O10" s="135"/>
      <c r="P10" s="135"/>
    </row>
    <row r="11" spans="1:16" ht="12.75" hidden="1">
      <c r="A11" s="863"/>
      <c r="B11" s="855" t="s">
        <v>304</v>
      </c>
      <c r="C11" s="135"/>
      <c r="D11" s="171">
        <v>1.820083870967742</v>
      </c>
      <c r="E11" s="171">
        <v>1.820083870967742</v>
      </c>
      <c r="F11" s="171">
        <v>1.820083870967742</v>
      </c>
      <c r="G11" s="171">
        <v>0</v>
      </c>
      <c r="H11" s="171">
        <v>0.3454</v>
      </c>
      <c r="I11" s="171">
        <v>0.3454</v>
      </c>
      <c r="J11" s="171">
        <v>0.3454</v>
      </c>
      <c r="K11" s="171">
        <v>0.3454</v>
      </c>
      <c r="L11" s="172">
        <v>0.3454</v>
      </c>
      <c r="M11" s="33">
        <v>0.3454</v>
      </c>
      <c r="N11" s="33">
        <v>0.3454</v>
      </c>
      <c r="O11" s="173">
        <v>0.3454</v>
      </c>
      <c r="P11" s="173">
        <v>0.3454</v>
      </c>
    </row>
    <row r="12" spans="1:16" ht="12.75" hidden="1">
      <c r="A12" s="170"/>
      <c r="B12" s="855" t="s">
        <v>305</v>
      </c>
      <c r="C12" s="135"/>
      <c r="D12" s="171">
        <v>1.4706548192771083</v>
      </c>
      <c r="E12" s="171">
        <v>1.4706548192771083</v>
      </c>
      <c r="F12" s="171">
        <v>1.4706548192771083</v>
      </c>
      <c r="G12" s="171">
        <v>0.6176727272727273</v>
      </c>
      <c r="H12" s="171">
        <v>0.629863076923077</v>
      </c>
      <c r="I12" s="171">
        <v>0.629863076923077</v>
      </c>
      <c r="J12" s="171">
        <v>0.629863076923077</v>
      </c>
      <c r="K12" s="171">
        <v>0.629863076923077</v>
      </c>
      <c r="L12" s="172">
        <v>0.629863076923077</v>
      </c>
      <c r="M12" s="33">
        <v>0.629863076923077</v>
      </c>
      <c r="N12" s="33">
        <v>0.629863076923077</v>
      </c>
      <c r="O12" s="173">
        <v>0.629863076923077</v>
      </c>
      <c r="P12" s="173">
        <v>0.629863076923077</v>
      </c>
    </row>
    <row r="13" spans="1:16" ht="12.75" hidden="1">
      <c r="A13" s="170"/>
      <c r="B13" s="855" t="s">
        <v>306</v>
      </c>
      <c r="C13" s="135"/>
      <c r="D13" s="174">
        <v>0</v>
      </c>
      <c r="E13" s="174">
        <v>0</v>
      </c>
      <c r="F13" s="174">
        <v>0</v>
      </c>
      <c r="G13" s="174">
        <v>0</v>
      </c>
      <c r="H13" s="171">
        <v>1</v>
      </c>
      <c r="I13" s="171">
        <v>1</v>
      </c>
      <c r="J13" s="171">
        <v>1</v>
      </c>
      <c r="K13" s="171">
        <v>1</v>
      </c>
      <c r="L13" s="172">
        <v>1</v>
      </c>
      <c r="M13" s="33">
        <v>1</v>
      </c>
      <c r="N13" s="33">
        <v>1</v>
      </c>
      <c r="O13" s="173">
        <v>1</v>
      </c>
      <c r="P13" s="173">
        <v>1</v>
      </c>
    </row>
    <row r="14" spans="1:16" ht="12.75" hidden="1">
      <c r="A14" s="170"/>
      <c r="B14" s="855" t="s">
        <v>307</v>
      </c>
      <c r="C14" s="135"/>
      <c r="D14" s="171">
        <v>3.8123749843660346</v>
      </c>
      <c r="E14" s="171">
        <v>3.8123749843660346</v>
      </c>
      <c r="F14" s="171">
        <v>3.8123749843660346</v>
      </c>
      <c r="G14" s="171" t="s">
        <v>1336</v>
      </c>
      <c r="H14" s="171" t="s">
        <v>1336</v>
      </c>
      <c r="I14" s="171" t="s">
        <v>1336</v>
      </c>
      <c r="J14" s="171" t="s">
        <v>1336</v>
      </c>
      <c r="K14" s="171" t="s">
        <v>1336</v>
      </c>
      <c r="L14" s="172" t="s">
        <v>1336</v>
      </c>
      <c r="M14" s="33" t="s">
        <v>1336</v>
      </c>
      <c r="N14" s="33" t="s">
        <v>1336</v>
      </c>
      <c r="O14" s="173" t="s">
        <v>1336</v>
      </c>
      <c r="P14" s="173" t="s">
        <v>1336</v>
      </c>
    </row>
    <row r="15" spans="1:16" ht="12.75" hidden="1">
      <c r="A15" s="170"/>
      <c r="B15" s="45" t="s">
        <v>308</v>
      </c>
      <c r="C15" s="135"/>
      <c r="D15" s="175" t="s">
        <v>1631</v>
      </c>
      <c r="E15" s="175" t="s">
        <v>1631</v>
      </c>
      <c r="F15" s="175" t="s">
        <v>1631</v>
      </c>
      <c r="G15" s="175" t="s">
        <v>1631</v>
      </c>
      <c r="H15" s="175" t="s">
        <v>1631</v>
      </c>
      <c r="I15" s="175" t="s">
        <v>1631</v>
      </c>
      <c r="J15" s="175" t="s">
        <v>1631</v>
      </c>
      <c r="K15" s="175" t="s">
        <v>1631</v>
      </c>
      <c r="L15" s="70" t="s">
        <v>1631</v>
      </c>
      <c r="M15" s="71" t="s">
        <v>1631</v>
      </c>
      <c r="N15" s="71" t="s">
        <v>1631</v>
      </c>
      <c r="O15" s="176" t="s">
        <v>1631</v>
      </c>
      <c r="P15" s="176" t="s">
        <v>1631</v>
      </c>
    </row>
    <row r="16" spans="1:16" ht="12.75" hidden="1">
      <c r="A16" s="170"/>
      <c r="B16" s="45" t="s">
        <v>1632</v>
      </c>
      <c r="C16" s="135"/>
      <c r="D16" s="175" t="s">
        <v>1633</v>
      </c>
      <c r="E16" s="175" t="s">
        <v>1633</v>
      </c>
      <c r="F16" s="175" t="s">
        <v>1633</v>
      </c>
      <c r="G16" s="175" t="s">
        <v>1633</v>
      </c>
      <c r="H16" s="175" t="s">
        <v>1633</v>
      </c>
      <c r="I16" s="175" t="s">
        <v>1633</v>
      </c>
      <c r="J16" s="175" t="s">
        <v>1633</v>
      </c>
      <c r="K16" s="175" t="s">
        <v>1633</v>
      </c>
      <c r="L16" s="70" t="s">
        <v>1633</v>
      </c>
      <c r="M16" s="71" t="s">
        <v>1633</v>
      </c>
      <c r="N16" s="71" t="s">
        <v>1633</v>
      </c>
      <c r="O16" s="176" t="s">
        <v>1633</v>
      </c>
      <c r="P16" s="176" t="s">
        <v>1633</v>
      </c>
    </row>
    <row r="17" spans="1:16" ht="7.5" customHeight="1" hidden="1">
      <c r="A17" s="864"/>
      <c r="B17" s="137"/>
      <c r="C17" s="136"/>
      <c r="D17" s="175"/>
      <c r="E17" s="175"/>
      <c r="F17" s="175"/>
      <c r="G17" s="175"/>
      <c r="H17" s="175"/>
      <c r="I17" s="175"/>
      <c r="J17" s="175"/>
      <c r="K17" s="175"/>
      <c r="L17" s="70"/>
      <c r="M17" s="71"/>
      <c r="N17" s="71"/>
      <c r="O17" s="176"/>
      <c r="P17" s="176"/>
    </row>
    <row r="18" spans="1:16" ht="12.75" hidden="1">
      <c r="A18" s="863" t="s">
        <v>309</v>
      </c>
      <c r="B18" s="45"/>
      <c r="C18" s="135"/>
      <c r="D18" s="164"/>
      <c r="E18" s="164"/>
      <c r="F18" s="164"/>
      <c r="G18" s="164"/>
      <c r="H18" s="164"/>
      <c r="I18" s="164"/>
      <c r="J18" s="164"/>
      <c r="K18" s="164"/>
      <c r="L18" s="165"/>
      <c r="M18" s="68"/>
      <c r="N18" s="68"/>
      <c r="O18" s="166"/>
      <c r="P18" s="166"/>
    </row>
    <row r="19" spans="1:16" ht="12.75" hidden="1">
      <c r="A19" s="863"/>
      <c r="B19" s="45" t="s">
        <v>1634</v>
      </c>
      <c r="C19" s="135"/>
      <c r="D19" s="161">
        <v>6</v>
      </c>
      <c r="E19" s="161">
        <v>6</v>
      </c>
      <c r="F19" s="161">
        <v>6</v>
      </c>
      <c r="G19" s="161">
        <v>5</v>
      </c>
      <c r="H19" s="161">
        <v>5</v>
      </c>
      <c r="I19" s="161">
        <v>5</v>
      </c>
      <c r="J19" s="161">
        <v>5</v>
      </c>
      <c r="K19" s="161">
        <v>5</v>
      </c>
      <c r="L19" s="178">
        <v>5</v>
      </c>
      <c r="M19" s="72">
        <v>5</v>
      </c>
      <c r="N19" s="72">
        <v>5</v>
      </c>
      <c r="O19" s="179">
        <v>5</v>
      </c>
      <c r="P19" s="179">
        <v>5</v>
      </c>
    </row>
    <row r="20" spans="1:16" ht="12.75" hidden="1">
      <c r="A20" s="170"/>
      <c r="B20" s="45" t="s">
        <v>310</v>
      </c>
      <c r="C20" s="135"/>
      <c r="D20" s="159" t="s">
        <v>311</v>
      </c>
      <c r="E20" s="159" t="s">
        <v>311</v>
      </c>
      <c r="F20" s="159" t="s">
        <v>311</v>
      </c>
      <c r="G20" s="159" t="s">
        <v>311</v>
      </c>
      <c r="H20" s="159" t="s">
        <v>311</v>
      </c>
      <c r="I20" s="159" t="s">
        <v>311</v>
      </c>
      <c r="J20" s="159" t="s">
        <v>311</v>
      </c>
      <c r="K20" s="159" t="s">
        <v>311</v>
      </c>
      <c r="L20" s="167" t="s">
        <v>311</v>
      </c>
      <c r="M20" s="69" t="s">
        <v>311</v>
      </c>
      <c r="N20" s="69" t="s">
        <v>311</v>
      </c>
      <c r="O20" s="168" t="s">
        <v>311</v>
      </c>
      <c r="P20" s="168" t="s">
        <v>311</v>
      </c>
    </row>
    <row r="21" spans="1:16" ht="12.75" hidden="1">
      <c r="A21" s="170"/>
      <c r="B21" s="855" t="s">
        <v>1635</v>
      </c>
      <c r="C21" s="135"/>
      <c r="D21" s="175"/>
      <c r="E21" s="175"/>
      <c r="F21" s="175"/>
      <c r="G21" s="175"/>
      <c r="H21" s="175"/>
      <c r="I21" s="175"/>
      <c r="J21" s="175"/>
      <c r="K21" s="175"/>
      <c r="L21" s="70"/>
      <c r="M21" s="71"/>
      <c r="N21" s="71"/>
      <c r="O21" s="176"/>
      <c r="P21" s="176"/>
    </row>
    <row r="22" spans="1:16" ht="12.75" hidden="1">
      <c r="A22" s="865" t="s">
        <v>312</v>
      </c>
      <c r="B22" s="866"/>
      <c r="C22" s="867"/>
      <c r="D22" s="180">
        <v>0.711</v>
      </c>
      <c r="E22" s="180">
        <v>0.711</v>
      </c>
      <c r="F22" s="180">
        <v>0.711</v>
      </c>
      <c r="G22" s="180">
        <v>1.016</v>
      </c>
      <c r="H22" s="180">
        <v>0.387</v>
      </c>
      <c r="I22" s="180">
        <v>0.387</v>
      </c>
      <c r="J22" s="180">
        <v>0.387</v>
      </c>
      <c r="K22" s="180">
        <v>0.387</v>
      </c>
      <c r="L22" s="181">
        <v>0.387</v>
      </c>
      <c r="M22" s="182">
        <v>0.387</v>
      </c>
      <c r="N22" s="182">
        <v>0.387</v>
      </c>
      <c r="O22" s="183">
        <v>0.387</v>
      </c>
      <c r="P22" s="183">
        <v>0.387</v>
      </c>
    </row>
    <row r="23" spans="1:16" ht="12.75" hidden="1">
      <c r="A23" s="863" t="s">
        <v>1637</v>
      </c>
      <c r="B23" s="45"/>
      <c r="C23" s="135"/>
      <c r="D23" s="175"/>
      <c r="E23" s="175"/>
      <c r="F23" s="175"/>
      <c r="G23" s="175"/>
      <c r="H23" s="175"/>
      <c r="I23" s="175"/>
      <c r="J23" s="175"/>
      <c r="K23" s="175"/>
      <c r="L23" s="70"/>
      <c r="M23" s="71"/>
      <c r="N23" s="71"/>
      <c r="O23" s="176"/>
      <c r="P23" s="176"/>
    </row>
    <row r="24" spans="1:16" ht="12.75" hidden="1">
      <c r="A24" s="170"/>
      <c r="B24" s="868" t="s">
        <v>1638</v>
      </c>
      <c r="C24" s="135"/>
      <c r="D24" s="175"/>
      <c r="E24" s="175"/>
      <c r="F24" s="175"/>
      <c r="G24" s="175"/>
      <c r="H24" s="175"/>
      <c r="I24" s="175"/>
      <c r="J24" s="175"/>
      <c r="K24" s="175"/>
      <c r="L24" s="70"/>
      <c r="M24" s="71"/>
      <c r="N24" s="71"/>
      <c r="O24" s="176"/>
      <c r="P24" s="176"/>
    </row>
    <row r="25" spans="1:16" ht="12.75" hidden="1">
      <c r="A25" s="170"/>
      <c r="B25" s="45" t="s">
        <v>1639</v>
      </c>
      <c r="C25" s="135"/>
      <c r="D25" s="175" t="s">
        <v>1640</v>
      </c>
      <c r="E25" s="175" t="s">
        <v>1640</v>
      </c>
      <c r="F25" s="175" t="s">
        <v>1640</v>
      </c>
      <c r="G25" s="175" t="s">
        <v>1641</v>
      </c>
      <c r="H25" s="175" t="s">
        <v>1641</v>
      </c>
      <c r="I25" s="175" t="s">
        <v>1641</v>
      </c>
      <c r="J25" s="175" t="s">
        <v>1641</v>
      </c>
      <c r="K25" s="175" t="s">
        <v>1641</v>
      </c>
      <c r="L25" s="70" t="s">
        <v>1641</v>
      </c>
      <c r="M25" s="71" t="s">
        <v>1641</v>
      </c>
      <c r="N25" s="71" t="s">
        <v>1641</v>
      </c>
      <c r="O25" s="176" t="s">
        <v>1641</v>
      </c>
      <c r="P25" s="176" t="s">
        <v>1641</v>
      </c>
    </row>
    <row r="26" spans="1:16" ht="12.75" hidden="1">
      <c r="A26" s="170"/>
      <c r="B26" s="45" t="s">
        <v>1642</v>
      </c>
      <c r="C26" s="135"/>
      <c r="D26" s="175"/>
      <c r="E26" s="175"/>
      <c r="F26" s="175"/>
      <c r="G26" s="175"/>
      <c r="H26" s="175"/>
      <c r="I26" s="175"/>
      <c r="J26" s="175"/>
      <c r="K26" s="175"/>
      <c r="L26" s="70"/>
      <c r="M26" s="71"/>
      <c r="N26" s="71"/>
      <c r="O26" s="176"/>
      <c r="P26" s="176"/>
    </row>
    <row r="27" spans="1:16" ht="12.75" hidden="1">
      <c r="A27" s="170"/>
      <c r="B27" s="45"/>
      <c r="C27" s="135" t="s">
        <v>1643</v>
      </c>
      <c r="D27" s="175" t="s">
        <v>1644</v>
      </c>
      <c r="E27" s="175" t="s">
        <v>1644</v>
      </c>
      <c r="F27" s="175" t="s">
        <v>1644</v>
      </c>
      <c r="G27" s="175" t="s">
        <v>1645</v>
      </c>
      <c r="H27" s="175" t="s">
        <v>1645</v>
      </c>
      <c r="I27" s="175" t="s">
        <v>1645</v>
      </c>
      <c r="J27" s="175" t="s">
        <v>1645</v>
      </c>
      <c r="K27" s="175" t="s">
        <v>1645</v>
      </c>
      <c r="L27" s="70" t="s">
        <v>1645</v>
      </c>
      <c r="M27" s="71" t="s">
        <v>1645</v>
      </c>
      <c r="N27" s="71" t="s">
        <v>1645</v>
      </c>
      <c r="O27" s="176" t="s">
        <v>1645</v>
      </c>
      <c r="P27" s="176" t="s">
        <v>1645</v>
      </c>
    </row>
    <row r="28" spans="1:16" ht="12.75" hidden="1">
      <c r="A28" s="170"/>
      <c r="B28" s="45"/>
      <c r="C28" s="135" t="s">
        <v>1646</v>
      </c>
      <c r="D28" s="175" t="s">
        <v>1647</v>
      </c>
      <c r="E28" s="175" t="s">
        <v>1647</v>
      </c>
      <c r="F28" s="175" t="s">
        <v>1647</v>
      </c>
      <c r="G28" s="175" t="s">
        <v>1648</v>
      </c>
      <c r="H28" s="175" t="s">
        <v>1648</v>
      </c>
      <c r="I28" s="175" t="s">
        <v>1648</v>
      </c>
      <c r="J28" s="175" t="s">
        <v>1648</v>
      </c>
      <c r="K28" s="175" t="s">
        <v>1648</v>
      </c>
      <c r="L28" s="70" t="s">
        <v>1648</v>
      </c>
      <c r="M28" s="71" t="s">
        <v>1648</v>
      </c>
      <c r="N28" s="71" t="s">
        <v>1648</v>
      </c>
      <c r="O28" s="176" t="s">
        <v>1648</v>
      </c>
      <c r="P28" s="176" t="s">
        <v>1648</v>
      </c>
    </row>
    <row r="29" spans="1:16" ht="12.75" hidden="1">
      <c r="A29" s="170"/>
      <c r="B29" s="45"/>
      <c r="C29" s="135" t="s">
        <v>1649</v>
      </c>
      <c r="D29" s="175" t="s">
        <v>1641</v>
      </c>
      <c r="E29" s="175" t="s">
        <v>1641</v>
      </c>
      <c r="F29" s="175" t="s">
        <v>1641</v>
      </c>
      <c r="G29" s="175" t="s">
        <v>1650</v>
      </c>
      <c r="H29" s="175" t="s">
        <v>1650</v>
      </c>
      <c r="I29" s="175" t="s">
        <v>1650</v>
      </c>
      <c r="J29" s="175" t="s">
        <v>1650</v>
      </c>
      <c r="K29" s="175" t="s">
        <v>1650</v>
      </c>
      <c r="L29" s="70" t="s">
        <v>1650</v>
      </c>
      <c r="M29" s="71" t="s">
        <v>1650</v>
      </c>
      <c r="N29" s="71" t="s">
        <v>1650</v>
      </c>
      <c r="O29" s="176" t="s">
        <v>1650</v>
      </c>
      <c r="P29" s="176" t="s">
        <v>1650</v>
      </c>
    </row>
    <row r="30" spans="1:16" ht="12.75" hidden="1">
      <c r="A30" s="170"/>
      <c r="B30" s="45"/>
      <c r="C30" s="135" t="s">
        <v>1651</v>
      </c>
      <c r="D30" s="175" t="s">
        <v>1652</v>
      </c>
      <c r="E30" s="175" t="s">
        <v>1652</v>
      </c>
      <c r="F30" s="175" t="s">
        <v>1652</v>
      </c>
      <c r="G30" s="175" t="s">
        <v>313</v>
      </c>
      <c r="H30" s="175" t="s">
        <v>1653</v>
      </c>
      <c r="I30" s="175" t="s">
        <v>1653</v>
      </c>
      <c r="J30" s="175" t="s">
        <v>1653</v>
      </c>
      <c r="K30" s="175" t="s">
        <v>1653</v>
      </c>
      <c r="L30" s="70" t="s">
        <v>1653</v>
      </c>
      <c r="M30" s="71" t="s">
        <v>1653</v>
      </c>
      <c r="N30" s="71" t="s">
        <v>1653</v>
      </c>
      <c r="O30" s="176" t="s">
        <v>1653</v>
      </c>
      <c r="P30" s="176" t="s">
        <v>1653</v>
      </c>
    </row>
    <row r="31" spans="1:16" ht="12.75" hidden="1">
      <c r="A31" s="170"/>
      <c r="B31" s="45"/>
      <c r="C31" s="135" t="s">
        <v>1654</v>
      </c>
      <c r="D31" s="175" t="s">
        <v>314</v>
      </c>
      <c r="E31" s="175" t="s">
        <v>314</v>
      </c>
      <c r="F31" s="175" t="s">
        <v>314</v>
      </c>
      <c r="G31" s="175" t="s">
        <v>315</v>
      </c>
      <c r="H31" s="175" t="s">
        <v>316</v>
      </c>
      <c r="I31" s="175" t="s">
        <v>316</v>
      </c>
      <c r="J31" s="175" t="s">
        <v>316</v>
      </c>
      <c r="K31" s="175" t="s">
        <v>316</v>
      </c>
      <c r="L31" s="70" t="s">
        <v>316</v>
      </c>
      <c r="M31" s="71" t="s">
        <v>316</v>
      </c>
      <c r="N31" s="71" t="s">
        <v>316</v>
      </c>
      <c r="O31" s="176" t="s">
        <v>316</v>
      </c>
      <c r="P31" s="176" t="s">
        <v>316</v>
      </c>
    </row>
    <row r="32" spans="1:16" ht="7.5" customHeight="1" hidden="1">
      <c r="A32" s="170"/>
      <c r="B32" s="45"/>
      <c r="C32" s="135"/>
      <c r="D32" s="175"/>
      <c r="E32" s="175"/>
      <c r="F32" s="175"/>
      <c r="G32" s="175"/>
      <c r="H32" s="175"/>
      <c r="I32" s="175"/>
      <c r="J32" s="175"/>
      <c r="K32" s="175"/>
      <c r="L32" s="70"/>
      <c r="M32" s="71"/>
      <c r="N32" s="71"/>
      <c r="O32" s="176"/>
      <c r="P32" s="176"/>
    </row>
    <row r="33" spans="1:16" ht="12.75" hidden="1">
      <c r="A33" s="170"/>
      <c r="B33" s="868" t="s">
        <v>1655</v>
      </c>
      <c r="C33" s="135"/>
      <c r="D33" s="175"/>
      <c r="E33" s="175"/>
      <c r="F33" s="175"/>
      <c r="G33" s="175"/>
      <c r="H33" s="175"/>
      <c r="I33" s="175"/>
      <c r="J33" s="175"/>
      <c r="K33" s="175"/>
      <c r="L33" s="70"/>
      <c r="M33" s="71"/>
      <c r="N33" s="71"/>
      <c r="O33" s="176"/>
      <c r="P33" s="176"/>
    </row>
    <row r="34" spans="1:16" ht="12.75" hidden="1">
      <c r="A34" s="170"/>
      <c r="B34" s="45" t="s">
        <v>1656</v>
      </c>
      <c r="C34" s="135"/>
      <c r="D34" s="175" t="s">
        <v>1657</v>
      </c>
      <c r="E34" s="175" t="s">
        <v>1657</v>
      </c>
      <c r="F34" s="175" t="s">
        <v>1657</v>
      </c>
      <c r="G34" s="175" t="s">
        <v>1657</v>
      </c>
      <c r="H34" s="175" t="s">
        <v>1657</v>
      </c>
      <c r="I34" s="175" t="s">
        <v>1657</v>
      </c>
      <c r="J34" s="175" t="s">
        <v>1657</v>
      </c>
      <c r="K34" s="175" t="s">
        <v>1657</v>
      </c>
      <c r="L34" s="70" t="s">
        <v>1657</v>
      </c>
      <c r="M34" s="71" t="s">
        <v>1657</v>
      </c>
      <c r="N34" s="71" t="s">
        <v>1657</v>
      </c>
      <c r="O34" s="176" t="s">
        <v>1657</v>
      </c>
      <c r="P34" s="176" t="s">
        <v>1657</v>
      </c>
    </row>
    <row r="35" spans="1:16" ht="12.75" hidden="1">
      <c r="A35" s="170"/>
      <c r="B35" s="855" t="s">
        <v>1658</v>
      </c>
      <c r="C35" s="135"/>
      <c r="D35" s="175" t="s">
        <v>1659</v>
      </c>
      <c r="E35" s="175" t="s">
        <v>1659</v>
      </c>
      <c r="F35" s="175" t="s">
        <v>1659</v>
      </c>
      <c r="G35" s="175" t="s">
        <v>1660</v>
      </c>
      <c r="H35" s="175" t="s">
        <v>1660</v>
      </c>
      <c r="I35" s="175" t="s">
        <v>1660</v>
      </c>
      <c r="J35" s="175" t="s">
        <v>1660</v>
      </c>
      <c r="K35" s="175" t="s">
        <v>1660</v>
      </c>
      <c r="L35" s="70" t="s">
        <v>1660</v>
      </c>
      <c r="M35" s="71" t="s">
        <v>1660</v>
      </c>
      <c r="N35" s="71" t="s">
        <v>1660</v>
      </c>
      <c r="O35" s="176" t="s">
        <v>1660</v>
      </c>
      <c r="P35" s="176" t="s">
        <v>1660</v>
      </c>
    </row>
    <row r="36" spans="1:16" ht="12.75" hidden="1">
      <c r="A36" s="170"/>
      <c r="B36" s="855" t="s">
        <v>1661</v>
      </c>
      <c r="C36" s="135"/>
      <c r="D36" s="175" t="s">
        <v>1662</v>
      </c>
      <c r="E36" s="175" t="s">
        <v>1662</v>
      </c>
      <c r="F36" s="175" t="s">
        <v>1662</v>
      </c>
      <c r="G36" s="175" t="s">
        <v>317</v>
      </c>
      <c r="H36" s="175" t="s">
        <v>317</v>
      </c>
      <c r="I36" s="175" t="s">
        <v>317</v>
      </c>
      <c r="J36" s="175" t="s">
        <v>317</v>
      </c>
      <c r="K36" s="175" t="s">
        <v>317</v>
      </c>
      <c r="L36" s="70" t="s">
        <v>317</v>
      </c>
      <c r="M36" s="71" t="s">
        <v>317</v>
      </c>
      <c r="N36" s="71" t="s">
        <v>317</v>
      </c>
      <c r="O36" s="176" t="s">
        <v>317</v>
      </c>
      <c r="P36" s="176" t="s">
        <v>317</v>
      </c>
    </row>
    <row r="37" spans="1:16" ht="12.75" hidden="1">
      <c r="A37" s="170"/>
      <c r="B37" s="855" t="s">
        <v>1663</v>
      </c>
      <c r="C37" s="135"/>
      <c r="D37" s="175" t="s">
        <v>1664</v>
      </c>
      <c r="E37" s="175" t="s">
        <v>1664</v>
      </c>
      <c r="F37" s="175" t="s">
        <v>1664</v>
      </c>
      <c r="G37" s="175" t="s">
        <v>318</v>
      </c>
      <c r="H37" s="175" t="s">
        <v>318</v>
      </c>
      <c r="I37" s="175" t="s">
        <v>318</v>
      </c>
      <c r="J37" s="175" t="s">
        <v>318</v>
      </c>
      <c r="K37" s="175" t="s">
        <v>318</v>
      </c>
      <c r="L37" s="70" t="s">
        <v>318</v>
      </c>
      <c r="M37" s="71" t="s">
        <v>318</v>
      </c>
      <c r="N37" s="71" t="s">
        <v>318</v>
      </c>
      <c r="O37" s="176" t="s">
        <v>318</v>
      </c>
      <c r="P37" s="176" t="s">
        <v>318</v>
      </c>
    </row>
    <row r="38" spans="1:16" ht="12.75" hidden="1">
      <c r="A38" s="170"/>
      <c r="B38" s="855" t="s">
        <v>1665</v>
      </c>
      <c r="C38" s="135"/>
      <c r="D38" s="175" t="s">
        <v>1666</v>
      </c>
      <c r="E38" s="175" t="s">
        <v>1666</v>
      </c>
      <c r="F38" s="175" t="s">
        <v>1666</v>
      </c>
      <c r="G38" s="175" t="s">
        <v>319</v>
      </c>
      <c r="H38" s="175" t="s">
        <v>320</v>
      </c>
      <c r="I38" s="175" t="s">
        <v>320</v>
      </c>
      <c r="J38" s="175" t="s">
        <v>320</v>
      </c>
      <c r="K38" s="175" t="s">
        <v>320</v>
      </c>
      <c r="L38" s="70" t="s">
        <v>320</v>
      </c>
      <c r="M38" s="71" t="s">
        <v>320</v>
      </c>
      <c r="N38" s="71" t="s">
        <v>320</v>
      </c>
      <c r="O38" s="176" t="s">
        <v>320</v>
      </c>
      <c r="P38" s="176" t="s">
        <v>320</v>
      </c>
    </row>
    <row r="39" spans="1:16" ht="7.5" customHeight="1" hidden="1">
      <c r="A39" s="864"/>
      <c r="B39" s="869"/>
      <c r="C39" s="136"/>
      <c r="D39" s="175"/>
      <c r="E39" s="175"/>
      <c r="F39" s="175"/>
      <c r="G39" s="175"/>
      <c r="H39" s="175"/>
      <c r="I39" s="175"/>
      <c r="J39" s="175"/>
      <c r="K39" s="175"/>
      <c r="L39" s="70"/>
      <c r="M39" s="71"/>
      <c r="N39" s="71"/>
      <c r="O39" s="176"/>
      <c r="P39" s="176"/>
    </row>
    <row r="40" spans="1:35" s="117" customFormat="1" ht="12.75" hidden="1">
      <c r="A40" s="870"/>
      <c r="B40" s="871" t="s">
        <v>1667</v>
      </c>
      <c r="C40" s="872"/>
      <c r="D40" s="150">
        <v>4</v>
      </c>
      <c r="E40" s="150">
        <v>4</v>
      </c>
      <c r="F40" s="150">
        <v>4</v>
      </c>
      <c r="G40" s="150"/>
      <c r="H40" s="150"/>
      <c r="I40" s="150"/>
      <c r="J40" s="150"/>
      <c r="K40" s="150"/>
      <c r="L40" s="162"/>
      <c r="M40" s="184"/>
      <c r="N40" s="184"/>
      <c r="O40" s="152"/>
      <c r="P40" s="152"/>
      <c r="AH40" s="163"/>
      <c r="AI40" s="163"/>
    </row>
    <row r="41" spans="1:3" ht="12.75" hidden="1">
      <c r="A41" s="50" t="s">
        <v>321</v>
      </c>
      <c r="B41" s="45"/>
      <c r="C41" s="45"/>
    </row>
    <row r="42" spans="2:3" ht="12.75" hidden="1">
      <c r="B42" s="45" t="s">
        <v>332</v>
      </c>
      <c r="C42" s="45"/>
    </row>
    <row r="43" spans="2:3" ht="12.75" hidden="1">
      <c r="B43" s="45" t="s">
        <v>333</v>
      </c>
      <c r="C43" s="45"/>
    </row>
    <row r="44" spans="2:3" ht="12.75" hidden="1">
      <c r="B44" s="45" t="s">
        <v>334</v>
      </c>
      <c r="C44" s="45"/>
    </row>
    <row r="45" spans="2:3" ht="12.75" hidden="1">
      <c r="B45" s="45" t="s">
        <v>335</v>
      </c>
      <c r="C45" s="45"/>
    </row>
    <row r="46" spans="2:3" ht="12.75" hidden="1">
      <c r="B46" s="45"/>
      <c r="C46" s="45"/>
    </row>
    <row r="47" spans="1:3" ht="12.75" hidden="1">
      <c r="A47" s="50" t="s">
        <v>336</v>
      </c>
      <c r="B47" s="45" t="s">
        <v>337</v>
      </c>
      <c r="C47" s="45"/>
    </row>
    <row r="48" spans="2:3" ht="12.75" hidden="1">
      <c r="B48" s="45"/>
      <c r="C48" s="45" t="s">
        <v>1638</v>
      </c>
    </row>
    <row r="49" spans="2:3" ht="12.75" hidden="1">
      <c r="B49" s="45"/>
      <c r="C49" s="45" t="s">
        <v>1642</v>
      </c>
    </row>
    <row r="50" spans="2:3" ht="12.75" hidden="1">
      <c r="B50" s="45"/>
      <c r="C50" s="873" t="s">
        <v>1646</v>
      </c>
    </row>
    <row r="51" spans="2:3" ht="12.75" hidden="1">
      <c r="B51" s="45"/>
      <c r="C51" s="873" t="s">
        <v>1649</v>
      </c>
    </row>
    <row r="52" spans="2:3" ht="12.75" hidden="1">
      <c r="B52" s="45"/>
      <c r="C52" s="873" t="s">
        <v>1651</v>
      </c>
    </row>
    <row r="53" spans="2:3" ht="12.75" hidden="1">
      <c r="B53" s="45"/>
      <c r="C53" s="873" t="s">
        <v>338</v>
      </c>
    </row>
    <row r="54" spans="2:3" ht="12.75" hidden="1">
      <c r="B54" s="45"/>
      <c r="C54" s="873" t="s">
        <v>339</v>
      </c>
    </row>
    <row r="55" spans="2:3" ht="12.75" hidden="1">
      <c r="B55" s="45"/>
      <c r="C55" s="873" t="s">
        <v>340</v>
      </c>
    </row>
    <row r="56" spans="2:3" ht="12.75" hidden="1">
      <c r="B56" s="45"/>
      <c r="C56" s="873" t="s">
        <v>341</v>
      </c>
    </row>
    <row r="57" spans="2:3" ht="12.75" hidden="1">
      <c r="B57" s="45"/>
      <c r="C57" s="45" t="s">
        <v>1655</v>
      </c>
    </row>
    <row r="58" spans="2:3" ht="12.75" hidden="1">
      <c r="B58" s="45"/>
      <c r="C58" s="45" t="s">
        <v>1656</v>
      </c>
    </row>
    <row r="59" spans="2:3" ht="12.75" hidden="1">
      <c r="B59" s="45"/>
      <c r="C59" s="856" t="s">
        <v>342</v>
      </c>
    </row>
    <row r="60" spans="2:3" ht="12.75" hidden="1">
      <c r="B60" s="45"/>
      <c r="C60" s="856" t="s">
        <v>343</v>
      </c>
    </row>
    <row r="61" spans="2:3" ht="12.75" hidden="1">
      <c r="B61" s="45"/>
      <c r="C61" s="855" t="s">
        <v>1663</v>
      </c>
    </row>
    <row r="62" spans="2:3" ht="12.75" hidden="1">
      <c r="B62" s="45"/>
      <c r="C62" s="855"/>
    </row>
    <row r="63" spans="1:3" ht="12.75" hidden="1">
      <c r="A63" s="854" t="s">
        <v>1688</v>
      </c>
      <c r="B63" s="45"/>
      <c r="C63" s="45"/>
    </row>
    <row r="64" spans="1:3" ht="12.75" hidden="1">
      <c r="A64" s="854" t="s">
        <v>1689</v>
      </c>
      <c r="B64" s="45"/>
      <c r="C64" s="45"/>
    </row>
    <row r="65" spans="2:3" ht="12.75" hidden="1">
      <c r="B65" s="45"/>
      <c r="C65" s="45"/>
    </row>
    <row r="66" spans="1:61" ht="12.75">
      <c r="A66" s="1549" t="s">
        <v>975</v>
      </c>
      <c r="B66" s="1549"/>
      <c r="C66" s="1549"/>
      <c r="D66" s="1549"/>
      <c r="E66" s="1549"/>
      <c r="F66" s="1549"/>
      <c r="G66" s="1549"/>
      <c r="H66" s="1549"/>
      <c r="I66" s="1549"/>
      <c r="J66" s="1549"/>
      <c r="K66" s="1549"/>
      <c r="L66" s="1549"/>
      <c r="M66" s="1549"/>
      <c r="N66" s="1549"/>
      <c r="O66" s="1549"/>
      <c r="P66" s="1549"/>
      <c r="Q66" s="1549"/>
      <c r="R66" s="1549"/>
      <c r="S66" s="1549"/>
      <c r="T66" s="1549"/>
      <c r="U66" s="1549"/>
      <c r="V66" s="1549"/>
      <c r="W66" s="1549"/>
      <c r="X66" s="1549"/>
      <c r="Y66" s="1549"/>
      <c r="Z66" s="1549"/>
      <c r="AA66" s="1549"/>
      <c r="AB66" s="1549"/>
      <c r="AC66" s="1549"/>
      <c r="AD66" s="1549"/>
      <c r="AE66" s="1549"/>
      <c r="AF66" s="1549"/>
      <c r="AG66" s="1549"/>
      <c r="AH66" s="1549"/>
      <c r="AI66" s="1549"/>
      <c r="AJ66" s="1549"/>
      <c r="AK66" s="1549"/>
      <c r="AL66" s="1549"/>
      <c r="AM66" s="1549"/>
      <c r="AN66" s="1549"/>
      <c r="AO66" s="1549"/>
      <c r="AP66" s="1549"/>
      <c r="AQ66" s="1549"/>
      <c r="AR66" s="1549"/>
      <c r="AS66" s="1549"/>
      <c r="AT66" s="1549"/>
      <c r="AU66" s="1549"/>
      <c r="AV66" s="1549"/>
      <c r="AW66" s="1549"/>
      <c r="AX66" s="1549"/>
      <c r="AY66" s="1549"/>
      <c r="AZ66" s="1549"/>
      <c r="BA66" s="1549"/>
      <c r="BB66" s="1549"/>
      <c r="BC66" s="1549"/>
      <c r="BD66" s="1549"/>
      <c r="BE66" s="1549"/>
      <c r="BF66" s="1549"/>
      <c r="BG66" s="1549"/>
      <c r="BH66" s="1549"/>
      <c r="BI66" s="1549"/>
    </row>
    <row r="67" spans="1:61" ht="15.75">
      <c r="A67" s="1513" t="s">
        <v>1628</v>
      </c>
      <c r="B67" s="1513"/>
      <c r="C67" s="1513"/>
      <c r="D67" s="1513"/>
      <c r="E67" s="1513"/>
      <c r="F67" s="1513"/>
      <c r="G67" s="1513"/>
      <c r="H67" s="1513"/>
      <c r="I67" s="1513"/>
      <c r="J67" s="1513"/>
      <c r="K67" s="1513"/>
      <c r="L67" s="1513"/>
      <c r="M67" s="1513"/>
      <c r="N67" s="1513"/>
      <c r="O67" s="1513"/>
      <c r="P67" s="1513"/>
      <c r="Q67" s="1513"/>
      <c r="R67" s="1513"/>
      <c r="S67" s="1513"/>
      <c r="T67" s="1513"/>
      <c r="U67" s="1513"/>
      <c r="V67" s="1513"/>
      <c r="W67" s="1513"/>
      <c r="X67" s="1513"/>
      <c r="Y67" s="1513"/>
      <c r="Z67" s="1513"/>
      <c r="AA67" s="1513"/>
      <c r="AB67" s="1513"/>
      <c r="AC67" s="1513"/>
      <c r="AD67" s="1513"/>
      <c r="AE67" s="1513"/>
      <c r="AF67" s="1513"/>
      <c r="AG67" s="1513"/>
      <c r="AH67" s="1513"/>
      <c r="AI67" s="1513"/>
      <c r="AJ67" s="1513"/>
      <c r="AK67" s="1513"/>
      <c r="AL67" s="1513"/>
      <c r="AM67" s="1513"/>
      <c r="AN67" s="1513"/>
      <c r="AO67" s="1513"/>
      <c r="AP67" s="1513"/>
      <c r="AQ67" s="1513"/>
      <c r="AR67" s="1513"/>
      <c r="AS67" s="1513"/>
      <c r="AT67" s="1513"/>
      <c r="AU67" s="1513"/>
      <c r="AV67" s="1513"/>
      <c r="AW67" s="1513"/>
      <c r="AX67" s="1513"/>
      <c r="AY67" s="1513"/>
      <c r="AZ67" s="1513"/>
      <c r="BA67" s="1513"/>
      <c r="BB67" s="1513"/>
      <c r="BC67" s="1513"/>
      <c r="BD67" s="1513"/>
      <c r="BE67" s="1513"/>
      <c r="BF67" s="1513"/>
      <c r="BG67" s="1513"/>
      <c r="BH67" s="1513"/>
      <c r="BI67" s="1513"/>
    </row>
    <row r="68" spans="1:61" ht="12.75">
      <c r="A68" s="1512" t="s">
        <v>1690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  <c r="AC68" s="1512"/>
      <c r="AD68" s="1512"/>
      <c r="AE68" s="1512"/>
      <c r="AF68" s="1512"/>
      <c r="AG68" s="1512"/>
      <c r="AH68" s="1512"/>
      <c r="AI68" s="1512"/>
      <c r="AJ68" s="1512"/>
      <c r="AK68" s="1512"/>
      <c r="AL68" s="1512"/>
      <c r="AM68" s="1512"/>
      <c r="AN68" s="1512"/>
      <c r="AO68" s="1512"/>
      <c r="AP68" s="1512"/>
      <c r="AQ68" s="1512"/>
      <c r="AR68" s="1512"/>
      <c r="AS68" s="1512"/>
      <c r="AT68" s="1512"/>
      <c r="AU68" s="1512"/>
      <c r="AV68" s="1512"/>
      <c r="AW68" s="1512"/>
      <c r="AX68" s="1512"/>
      <c r="AY68" s="1512"/>
      <c r="AZ68" s="1512"/>
      <c r="BA68" s="1512"/>
      <c r="BB68" s="1512"/>
      <c r="BC68" s="1512"/>
      <c r="BD68" s="1512"/>
      <c r="BE68" s="1512"/>
      <c r="BF68" s="1512"/>
      <c r="BG68" s="1512"/>
      <c r="BH68" s="1512"/>
      <c r="BI68" s="1512"/>
    </row>
    <row r="69" spans="21:57" ht="13.5" thickBot="1"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71"/>
      <c r="AI69" s="71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61" ht="12.75" customHeight="1" thickTop="1">
      <c r="A70" s="1560" t="s">
        <v>1629</v>
      </c>
      <c r="B70" s="1561"/>
      <c r="C70" s="1561"/>
      <c r="D70" s="1295">
        <v>2003</v>
      </c>
      <c r="E70" s="1295">
        <v>2004</v>
      </c>
      <c r="F70" s="1295">
        <v>2005</v>
      </c>
      <c r="G70" s="1295">
        <v>2005</v>
      </c>
      <c r="H70" s="1295">
        <v>2006</v>
      </c>
      <c r="I70" s="1295">
        <v>2006</v>
      </c>
      <c r="J70" s="1295">
        <v>2006</v>
      </c>
      <c r="K70" s="1295">
        <v>2006</v>
      </c>
      <c r="L70" s="1295">
        <v>2007</v>
      </c>
      <c r="M70" s="1295">
        <v>2007</v>
      </c>
      <c r="N70" s="1295">
        <v>2007</v>
      </c>
      <c r="O70" s="1295">
        <v>2007</v>
      </c>
      <c r="P70" s="1295">
        <v>2008</v>
      </c>
      <c r="Q70" s="1295">
        <v>2008</v>
      </c>
      <c r="R70" s="1295">
        <v>2008</v>
      </c>
      <c r="S70" s="1295">
        <v>2008</v>
      </c>
      <c r="T70" s="1295">
        <v>2008</v>
      </c>
      <c r="U70" s="1295">
        <v>2008</v>
      </c>
      <c r="V70" s="1295">
        <v>2008</v>
      </c>
      <c r="W70" s="1295">
        <v>2008</v>
      </c>
      <c r="X70" s="1295">
        <v>2008</v>
      </c>
      <c r="Y70" s="1295">
        <v>2008</v>
      </c>
      <c r="Z70" s="1295">
        <v>2008</v>
      </c>
      <c r="AA70" s="1295">
        <v>2008</v>
      </c>
      <c r="AB70" s="1295">
        <v>2009</v>
      </c>
      <c r="AC70" s="1295">
        <v>2009</v>
      </c>
      <c r="AD70" s="1295">
        <v>2009</v>
      </c>
      <c r="AE70" s="1295">
        <v>2009</v>
      </c>
      <c r="AF70" s="1295">
        <v>2009</v>
      </c>
      <c r="AG70" s="1295">
        <v>2009</v>
      </c>
      <c r="AH70" s="1295">
        <v>2009</v>
      </c>
      <c r="AI70" s="1556" t="s">
        <v>546</v>
      </c>
      <c r="AJ70" s="1556" t="s">
        <v>1255</v>
      </c>
      <c r="AK70" s="1556" t="s">
        <v>1256</v>
      </c>
      <c r="AL70" s="1556" t="s">
        <v>1257</v>
      </c>
      <c r="AM70" s="1294">
        <v>2009</v>
      </c>
      <c r="AN70" s="1294">
        <v>2010</v>
      </c>
      <c r="AO70" s="1294">
        <v>2010</v>
      </c>
      <c r="AP70" s="1294">
        <v>2010</v>
      </c>
      <c r="AQ70" s="1294">
        <v>2010</v>
      </c>
      <c r="AR70" s="1294">
        <v>2010</v>
      </c>
      <c r="AS70" s="1295">
        <v>2010</v>
      </c>
      <c r="AT70" s="1295">
        <v>2010</v>
      </c>
      <c r="AU70" s="1295">
        <v>2010</v>
      </c>
      <c r="AV70" s="1295">
        <v>2010</v>
      </c>
      <c r="AW70" s="1295">
        <v>2010</v>
      </c>
      <c r="AX70" s="1295">
        <v>2010</v>
      </c>
      <c r="AY70" s="1295">
        <v>2010</v>
      </c>
      <c r="AZ70" s="1295">
        <v>2011</v>
      </c>
      <c r="BA70" s="1295">
        <v>2011</v>
      </c>
      <c r="BB70" s="1295">
        <v>2011</v>
      </c>
      <c r="BC70" s="1295">
        <v>2011</v>
      </c>
      <c r="BD70" s="1295">
        <v>2011</v>
      </c>
      <c r="BE70" s="1295">
        <v>2011</v>
      </c>
      <c r="BF70" s="1295">
        <v>2011</v>
      </c>
      <c r="BG70" s="1405">
        <v>2011</v>
      </c>
      <c r="BH70" s="1295">
        <v>2011</v>
      </c>
      <c r="BI70" s="1296">
        <v>2011</v>
      </c>
    </row>
    <row r="71" spans="1:61" ht="12.75">
      <c r="A71" s="1558" t="s">
        <v>1691</v>
      </c>
      <c r="B71" s="1559"/>
      <c r="C71" s="1559"/>
      <c r="D71" s="1310" t="s">
        <v>1213</v>
      </c>
      <c r="E71" s="1310" t="s">
        <v>1213</v>
      </c>
      <c r="F71" s="1310" t="s">
        <v>1213</v>
      </c>
      <c r="G71" s="1310" t="s">
        <v>914</v>
      </c>
      <c r="H71" s="1310" t="s">
        <v>917</v>
      </c>
      <c r="I71" s="1310" t="s">
        <v>920</v>
      </c>
      <c r="J71" s="1310" t="s">
        <v>1213</v>
      </c>
      <c r="K71" s="1310" t="s">
        <v>914</v>
      </c>
      <c r="L71" s="1310" t="s">
        <v>917</v>
      </c>
      <c r="M71" s="1310" t="s">
        <v>920</v>
      </c>
      <c r="N71" s="1310" t="s">
        <v>1213</v>
      </c>
      <c r="O71" s="1310" t="s">
        <v>914</v>
      </c>
      <c r="P71" s="1310" t="s">
        <v>917</v>
      </c>
      <c r="Q71" s="1310" t="s">
        <v>918</v>
      </c>
      <c r="R71" s="1310" t="s">
        <v>919</v>
      </c>
      <c r="S71" s="1310" t="s">
        <v>920</v>
      </c>
      <c r="T71" s="1310" t="s">
        <v>921</v>
      </c>
      <c r="U71" s="1310" t="s">
        <v>1212</v>
      </c>
      <c r="V71" s="1310" t="s">
        <v>1213</v>
      </c>
      <c r="W71" s="1310" t="s">
        <v>603</v>
      </c>
      <c r="X71" s="1310" t="s">
        <v>913</v>
      </c>
      <c r="Y71" s="1310" t="s">
        <v>914</v>
      </c>
      <c r="Z71" s="1310" t="s">
        <v>915</v>
      </c>
      <c r="AA71" s="1310" t="s">
        <v>916</v>
      </c>
      <c r="AB71" s="1310" t="s">
        <v>917</v>
      </c>
      <c r="AC71" s="1310" t="s">
        <v>918</v>
      </c>
      <c r="AD71" s="1310" t="s">
        <v>919</v>
      </c>
      <c r="AE71" s="1310" t="s">
        <v>920</v>
      </c>
      <c r="AF71" s="1310" t="s">
        <v>921</v>
      </c>
      <c r="AG71" s="1311" t="s">
        <v>922</v>
      </c>
      <c r="AH71" s="1310" t="s">
        <v>923</v>
      </c>
      <c r="AI71" s="1557"/>
      <c r="AJ71" s="1557"/>
      <c r="AK71" s="1557"/>
      <c r="AL71" s="1557"/>
      <c r="AM71" s="1310" t="s">
        <v>916</v>
      </c>
      <c r="AN71" s="1310" t="s">
        <v>917</v>
      </c>
      <c r="AO71" s="1310" t="s">
        <v>918</v>
      </c>
      <c r="AP71" s="1310" t="s">
        <v>919</v>
      </c>
      <c r="AQ71" s="1310" t="s">
        <v>920</v>
      </c>
      <c r="AR71" s="1310" t="s">
        <v>921</v>
      </c>
      <c r="AS71" s="1310" t="s">
        <v>922</v>
      </c>
      <c r="AT71" s="1310" t="s">
        <v>923</v>
      </c>
      <c r="AU71" s="1311" t="s">
        <v>603</v>
      </c>
      <c r="AV71" s="1311" t="s">
        <v>1211</v>
      </c>
      <c r="AW71" s="1451" t="s">
        <v>914</v>
      </c>
      <c r="AX71" s="1451" t="s">
        <v>915</v>
      </c>
      <c r="AY71" s="1451" t="s">
        <v>916</v>
      </c>
      <c r="AZ71" s="1451" t="s">
        <v>917</v>
      </c>
      <c r="BA71" s="1451" t="s">
        <v>918</v>
      </c>
      <c r="BB71" s="1451" t="s">
        <v>919</v>
      </c>
      <c r="BC71" s="1451" t="s">
        <v>920</v>
      </c>
      <c r="BD71" s="1451" t="s">
        <v>921</v>
      </c>
      <c r="BE71" s="1451" t="s">
        <v>1212</v>
      </c>
      <c r="BF71" s="1451" t="s">
        <v>1213</v>
      </c>
      <c r="BG71" s="1451" t="s">
        <v>603</v>
      </c>
      <c r="BH71" s="1451" t="s">
        <v>1211</v>
      </c>
      <c r="BI71" s="1428" t="s">
        <v>914</v>
      </c>
    </row>
    <row r="72" spans="1:61" ht="12.75">
      <c r="A72" s="782" t="s">
        <v>1692</v>
      </c>
      <c r="B72" s="862"/>
      <c r="C72" s="862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862"/>
      <c r="V72" s="68"/>
      <c r="W72" s="862"/>
      <c r="X72" s="862"/>
      <c r="Y72" s="862"/>
      <c r="Z72" s="862"/>
      <c r="AA72" s="862"/>
      <c r="AB72" s="862"/>
      <c r="AC72" s="862"/>
      <c r="AD72" s="862"/>
      <c r="AE72" s="862"/>
      <c r="AF72" s="862"/>
      <c r="AG72" s="862"/>
      <c r="AH72" s="68"/>
      <c r="AI72" s="68"/>
      <c r="AJ72" s="862"/>
      <c r="AK72" s="862"/>
      <c r="AL72" s="862"/>
      <c r="AM72" s="862"/>
      <c r="AN72" s="862"/>
      <c r="AO72" s="862"/>
      <c r="AP72" s="862"/>
      <c r="AQ72" s="862"/>
      <c r="AR72" s="862"/>
      <c r="AS72" s="68"/>
      <c r="AT72" s="68"/>
      <c r="AU72" s="68"/>
      <c r="AV72" s="68"/>
      <c r="AW72" s="164"/>
      <c r="AX72" s="164"/>
      <c r="AY72" s="164"/>
      <c r="AZ72" s="164"/>
      <c r="BA72" s="164"/>
      <c r="BB72" s="164"/>
      <c r="BC72" s="164"/>
      <c r="BD72" s="164"/>
      <c r="BE72" s="164"/>
      <c r="BF72" s="754"/>
      <c r="BG72" s="1406"/>
      <c r="BH72" s="754"/>
      <c r="BI72" s="1298"/>
    </row>
    <row r="73" spans="1:61" ht="12.75">
      <c r="A73" s="1297"/>
      <c r="B73" s="45" t="s">
        <v>1634</v>
      </c>
      <c r="C73" s="45"/>
      <c r="D73" s="72">
        <v>6</v>
      </c>
      <c r="E73" s="72">
        <v>6</v>
      </c>
      <c r="F73" s="72">
        <v>5</v>
      </c>
      <c r="G73" s="72">
        <v>5</v>
      </c>
      <c r="H73" s="72">
        <v>5</v>
      </c>
      <c r="I73" s="72">
        <v>5</v>
      </c>
      <c r="J73" s="72">
        <v>5</v>
      </c>
      <c r="K73" s="72">
        <v>5</v>
      </c>
      <c r="L73" s="72">
        <v>5</v>
      </c>
      <c r="M73" s="72">
        <v>5</v>
      </c>
      <c r="N73" s="72">
        <v>5</v>
      </c>
      <c r="O73" s="72">
        <v>5</v>
      </c>
      <c r="P73" s="72">
        <v>5</v>
      </c>
      <c r="Q73" s="72">
        <v>5</v>
      </c>
      <c r="R73" s="72">
        <v>5</v>
      </c>
      <c r="S73" s="72">
        <v>5</v>
      </c>
      <c r="T73" s="72">
        <v>5</v>
      </c>
      <c r="U73" s="72">
        <v>5</v>
      </c>
      <c r="V73" s="72">
        <v>5</v>
      </c>
      <c r="W73" s="72">
        <v>5</v>
      </c>
      <c r="X73" s="72">
        <v>5</v>
      </c>
      <c r="Y73" s="72">
        <v>5</v>
      </c>
      <c r="Z73" s="72">
        <v>5.5</v>
      </c>
      <c r="AA73" s="72">
        <v>5.5</v>
      </c>
      <c r="AB73" s="72">
        <v>5.5</v>
      </c>
      <c r="AC73" s="72">
        <v>5.5</v>
      </c>
      <c r="AD73" s="72">
        <v>5.5</v>
      </c>
      <c r="AE73" s="72">
        <v>5.5</v>
      </c>
      <c r="AF73" s="72">
        <v>5.5</v>
      </c>
      <c r="AG73" s="72">
        <v>5.5</v>
      </c>
      <c r="AH73" s="72">
        <v>5.5</v>
      </c>
      <c r="AI73" s="71">
        <v>5.5</v>
      </c>
      <c r="AJ73" s="71">
        <v>5.5</v>
      </c>
      <c r="AK73" s="71">
        <v>5.5</v>
      </c>
      <c r="AL73" s="71">
        <v>5.5</v>
      </c>
      <c r="AM73" s="71">
        <v>5.5</v>
      </c>
      <c r="AN73" s="71">
        <v>5.5</v>
      </c>
      <c r="AO73" s="71">
        <v>5.5</v>
      </c>
      <c r="AP73" s="71">
        <v>5.5</v>
      </c>
      <c r="AQ73" s="71">
        <v>5.5</v>
      </c>
      <c r="AR73" s="71">
        <v>5.5</v>
      </c>
      <c r="AS73" s="72">
        <v>5.5</v>
      </c>
      <c r="AT73" s="72">
        <v>5.5</v>
      </c>
      <c r="AU73" s="72">
        <v>5.5</v>
      </c>
      <c r="AV73" s="72">
        <v>5.5</v>
      </c>
      <c r="AW73" s="161">
        <v>5.5</v>
      </c>
      <c r="AX73" s="161">
        <v>5.5</v>
      </c>
      <c r="AY73" s="161">
        <v>5.5</v>
      </c>
      <c r="AZ73" s="161">
        <v>5.5</v>
      </c>
      <c r="BA73" s="161">
        <v>5.5</v>
      </c>
      <c r="BB73" s="161">
        <v>5.5</v>
      </c>
      <c r="BC73" s="175">
        <v>5.5</v>
      </c>
      <c r="BD73" s="175">
        <v>5.5</v>
      </c>
      <c r="BE73" s="175">
        <v>5.5</v>
      </c>
      <c r="BF73" s="161">
        <v>5.5</v>
      </c>
      <c r="BG73" s="178">
        <v>5</v>
      </c>
      <c r="BH73" s="161">
        <v>5</v>
      </c>
      <c r="BI73" s="874">
        <v>5</v>
      </c>
    </row>
    <row r="74" spans="1:61" ht="12.75">
      <c r="A74" s="402"/>
      <c r="B74" s="45" t="s">
        <v>1693</v>
      </c>
      <c r="C74" s="45"/>
      <c r="D74" s="71">
        <v>5.5</v>
      </c>
      <c r="E74" s="71">
        <v>5.5</v>
      </c>
      <c r="F74" s="71">
        <v>5.5</v>
      </c>
      <c r="G74" s="72">
        <v>6</v>
      </c>
      <c r="H74" s="72">
        <v>6</v>
      </c>
      <c r="I74" s="71">
        <v>6.25</v>
      </c>
      <c r="J74" s="71">
        <v>6.25</v>
      </c>
      <c r="K74" s="71">
        <v>6.25</v>
      </c>
      <c r="L74" s="71">
        <v>6.25</v>
      </c>
      <c r="M74" s="71">
        <v>6.25</v>
      </c>
      <c r="N74" s="71">
        <v>6.25</v>
      </c>
      <c r="O74" s="71">
        <v>6.25</v>
      </c>
      <c r="P74" s="71">
        <v>6.25</v>
      </c>
      <c r="Q74" s="71">
        <v>6.25</v>
      </c>
      <c r="R74" s="71">
        <v>6.25</v>
      </c>
      <c r="S74" s="71">
        <v>6.25</v>
      </c>
      <c r="T74" s="71">
        <v>6.25</v>
      </c>
      <c r="U74" s="71">
        <v>6.25</v>
      </c>
      <c r="V74" s="71">
        <v>6.25</v>
      </c>
      <c r="W74" s="71">
        <v>6.25</v>
      </c>
      <c r="X74" s="71">
        <v>6.25</v>
      </c>
      <c r="Y74" s="71">
        <v>6.5</v>
      </c>
      <c r="Z74" s="71">
        <v>6.5</v>
      </c>
      <c r="AA74" s="71">
        <v>6.5</v>
      </c>
      <c r="AB74" s="71">
        <v>6.5</v>
      </c>
      <c r="AC74" s="71">
        <v>6.5</v>
      </c>
      <c r="AD74" s="71">
        <v>6.5</v>
      </c>
      <c r="AE74" s="71">
        <v>6.5</v>
      </c>
      <c r="AF74" s="71">
        <v>6.5</v>
      </c>
      <c r="AG74" s="71">
        <v>6.5</v>
      </c>
      <c r="AH74" s="71">
        <v>6.5</v>
      </c>
      <c r="AI74" s="71">
        <v>6.5</v>
      </c>
      <c r="AJ74" s="71">
        <v>6.5</v>
      </c>
      <c r="AK74" s="71">
        <v>6.5</v>
      </c>
      <c r="AL74" s="71">
        <v>6.5</v>
      </c>
      <c r="AM74" s="71">
        <v>6.5</v>
      </c>
      <c r="AN74" s="71">
        <v>6.5</v>
      </c>
      <c r="AO74" s="71">
        <v>6.5</v>
      </c>
      <c r="AP74" s="71">
        <v>6.5</v>
      </c>
      <c r="AQ74" s="71">
        <v>6.5</v>
      </c>
      <c r="AR74" s="71">
        <v>6.5</v>
      </c>
      <c r="AS74" s="71">
        <v>6.5</v>
      </c>
      <c r="AT74" s="71">
        <v>6.5</v>
      </c>
      <c r="AU74" s="72">
        <v>7</v>
      </c>
      <c r="AV74" s="72">
        <v>7</v>
      </c>
      <c r="AW74" s="161">
        <v>7</v>
      </c>
      <c r="AX74" s="161">
        <v>7</v>
      </c>
      <c r="AY74" s="161">
        <v>7</v>
      </c>
      <c r="AZ74" s="161">
        <v>7</v>
      </c>
      <c r="BA74" s="161">
        <v>7</v>
      </c>
      <c r="BB74" s="161">
        <v>7</v>
      </c>
      <c r="BC74" s="161">
        <v>7</v>
      </c>
      <c r="BD74" s="161">
        <v>7</v>
      </c>
      <c r="BE74" s="161">
        <v>7</v>
      </c>
      <c r="BF74" s="161">
        <v>7</v>
      </c>
      <c r="BG74" s="178">
        <v>7</v>
      </c>
      <c r="BH74" s="161">
        <v>7</v>
      </c>
      <c r="BI74" s="874">
        <v>7</v>
      </c>
    </row>
    <row r="75" spans="1:61" ht="12.75" customHeight="1" hidden="1">
      <c r="A75" s="402"/>
      <c r="B75" s="855" t="s">
        <v>1635</v>
      </c>
      <c r="C75" s="45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45"/>
      <c r="V75" s="71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71"/>
      <c r="AI75" s="71"/>
      <c r="AJ75" s="45"/>
      <c r="AK75" s="45"/>
      <c r="AL75" s="45"/>
      <c r="AM75" s="45"/>
      <c r="AN75" s="45"/>
      <c r="AO75" s="45"/>
      <c r="AP75" s="45"/>
      <c r="AQ75" s="45"/>
      <c r="AR75" s="45"/>
      <c r="AS75" s="71"/>
      <c r="AT75" s="71"/>
      <c r="AU75" s="71"/>
      <c r="AV75" s="71"/>
      <c r="AW75" s="175"/>
      <c r="AX75" s="175"/>
      <c r="AY75" s="175"/>
      <c r="AZ75" s="175"/>
      <c r="BA75" s="175"/>
      <c r="BB75" s="175"/>
      <c r="BC75" s="151"/>
      <c r="BD75" s="151"/>
      <c r="BE75" s="151"/>
      <c r="BF75" s="175"/>
      <c r="BG75" s="170"/>
      <c r="BH75" s="151"/>
      <c r="BI75" s="1298"/>
    </row>
    <row r="76" spans="1:61" s="45" customFormat="1" ht="12.75">
      <c r="A76" s="402"/>
      <c r="B76" s="45" t="s">
        <v>1694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V76" s="71"/>
      <c r="AH76" s="71"/>
      <c r="AI76" s="71"/>
      <c r="AS76" s="71"/>
      <c r="AT76" s="71"/>
      <c r="AU76" s="71"/>
      <c r="AV76" s="71"/>
      <c r="AW76" s="175"/>
      <c r="AX76" s="175"/>
      <c r="AY76" s="175"/>
      <c r="AZ76" s="175"/>
      <c r="BA76" s="175"/>
      <c r="BB76" s="175"/>
      <c r="BC76" s="151"/>
      <c r="BD76" s="151"/>
      <c r="BE76" s="151"/>
      <c r="BF76" s="175"/>
      <c r="BG76" s="170"/>
      <c r="BH76" s="151"/>
      <c r="BI76" s="1298"/>
    </row>
    <row r="77" spans="1:61" s="45" customFormat="1" ht="12.75">
      <c r="A77" s="402"/>
      <c r="C77" s="45" t="s">
        <v>1695</v>
      </c>
      <c r="D77" s="72">
        <v>3</v>
      </c>
      <c r="E77" s="72">
        <v>2</v>
      </c>
      <c r="F77" s="71">
        <v>1.5</v>
      </c>
      <c r="G77" s="71">
        <v>1.5</v>
      </c>
      <c r="H77" s="71">
        <v>1.5</v>
      </c>
      <c r="I77" s="71">
        <v>1.5</v>
      </c>
      <c r="J77" s="71">
        <v>1.5</v>
      </c>
      <c r="K77" s="71">
        <v>1.5</v>
      </c>
      <c r="L77" s="71">
        <v>1.5</v>
      </c>
      <c r="M77" s="71">
        <v>1.5</v>
      </c>
      <c r="N77" s="71">
        <v>1.5</v>
      </c>
      <c r="O77" s="71">
        <v>1.5</v>
      </c>
      <c r="P77" s="71">
        <v>1.5</v>
      </c>
      <c r="Q77" s="71">
        <v>1.5</v>
      </c>
      <c r="R77" s="71">
        <v>1.5</v>
      </c>
      <c r="S77" s="71">
        <v>1.5</v>
      </c>
      <c r="T77" s="71">
        <v>1.5</v>
      </c>
      <c r="U77" s="71">
        <v>1.5</v>
      </c>
      <c r="V77" s="71">
        <v>1.5</v>
      </c>
      <c r="W77" s="71">
        <v>1.5</v>
      </c>
      <c r="X77" s="71">
        <v>1.5</v>
      </c>
      <c r="Y77" s="71">
        <v>1.5</v>
      </c>
      <c r="Z77" s="71">
        <v>1.5</v>
      </c>
      <c r="AA77" s="71">
        <v>1.5</v>
      </c>
      <c r="AB77" s="71">
        <v>1.5</v>
      </c>
      <c r="AC77" s="71">
        <v>1.5</v>
      </c>
      <c r="AD77" s="71">
        <v>1.5</v>
      </c>
      <c r="AE77" s="71">
        <v>1.5</v>
      </c>
      <c r="AF77" s="71">
        <v>1.5</v>
      </c>
      <c r="AG77" s="71">
        <v>1.5</v>
      </c>
      <c r="AH77" s="71">
        <v>1.5</v>
      </c>
      <c r="AI77" s="72">
        <v>1.5</v>
      </c>
      <c r="AJ77" s="71">
        <v>1.5</v>
      </c>
      <c r="AK77" s="71">
        <v>1.5</v>
      </c>
      <c r="AL77" s="71">
        <v>1.5</v>
      </c>
      <c r="AM77" s="71">
        <v>1.5</v>
      </c>
      <c r="AN77" s="71">
        <v>1.5</v>
      </c>
      <c r="AO77" s="71">
        <v>1.5</v>
      </c>
      <c r="AP77" s="71">
        <v>1.5</v>
      </c>
      <c r="AQ77" s="71">
        <v>1.5</v>
      </c>
      <c r="AR77" s="71">
        <v>1.5</v>
      </c>
      <c r="AS77" s="71">
        <v>1.5</v>
      </c>
      <c r="AT77" s="71">
        <v>1.5</v>
      </c>
      <c r="AU77" s="71">
        <v>1.5</v>
      </c>
      <c r="AV77" s="71">
        <v>1.5</v>
      </c>
      <c r="AW77" s="175">
        <v>1.5</v>
      </c>
      <c r="AX77" s="175">
        <v>1.5</v>
      </c>
      <c r="AY77" s="175">
        <v>1.5</v>
      </c>
      <c r="AZ77" s="175">
        <v>1.5</v>
      </c>
      <c r="BA77" s="175">
        <v>1.5</v>
      </c>
      <c r="BB77" s="175">
        <v>1.5</v>
      </c>
      <c r="BC77" s="175">
        <v>1.5</v>
      </c>
      <c r="BD77" s="175">
        <v>1.5</v>
      </c>
      <c r="BE77" s="175">
        <v>1.5</v>
      </c>
      <c r="BF77" s="175">
        <v>1.5</v>
      </c>
      <c r="BG77" s="70">
        <v>1.5</v>
      </c>
      <c r="BH77" s="175">
        <v>1.5</v>
      </c>
      <c r="BI77" s="1298">
        <v>1.5</v>
      </c>
    </row>
    <row r="78" spans="1:61" s="45" customFormat="1" ht="12.75">
      <c r="A78" s="402"/>
      <c r="C78" s="45" t="s">
        <v>1697</v>
      </c>
      <c r="D78" s="71">
        <v>4.5</v>
      </c>
      <c r="E78" s="71">
        <v>4.5</v>
      </c>
      <c r="F78" s="72">
        <v>3</v>
      </c>
      <c r="G78" s="71">
        <v>3.5</v>
      </c>
      <c r="H78" s="71">
        <v>3.5</v>
      </c>
      <c r="I78" s="71">
        <v>3.5</v>
      </c>
      <c r="J78" s="71">
        <v>3.5</v>
      </c>
      <c r="K78" s="71">
        <v>3.5</v>
      </c>
      <c r="L78" s="71">
        <v>3.5</v>
      </c>
      <c r="M78" s="71">
        <v>3.5</v>
      </c>
      <c r="N78" s="71">
        <v>3.5</v>
      </c>
      <c r="O78" s="1115">
        <v>2.5</v>
      </c>
      <c r="P78" s="71">
        <v>2.5</v>
      </c>
      <c r="Q78" s="71">
        <v>2.5</v>
      </c>
      <c r="R78" s="71">
        <v>2.5</v>
      </c>
      <c r="S78" s="71">
        <v>2.5</v>
      </c>
      <c r="T78" s="71">
        <v>2.5</v>
      </c>
      <c r="U78" s="71">
        <v>2.5</v>
      </c>
      <c r="V78" s="71">
        <v>2.5</v>
      </c>
      <c r="W78" s="71">
        <v>2.5</v>
      </c>
      <c r="X78" s="71">
        <v>2.5</v>
      </c>
      <c r="Y78" s="72">
        <v>2</v>
      </c>
      <c r="Z78" s="72">
        <v>2</v>
      </c>
      <c r="AA78" s="72">
        <v>2</v>
      </c>
      <c r="AB78" s="72">
        <v>2</v>
      </c>
      <c r="AC78" s="72">
        <v>2</v>
      </c>
      <c r="AD78" s="72">
        <v>2</v>
      </c>
      <c r="AE78" s="72">
        <v>2</v>
      </c>
      <c r="AF78" s="72">
        <v>2</v>
      </c>
      <c r="AG78" s="72">
        <v>2</v>
      </c>
      <c r="AH78" s="71">
        <v>3.5</v>
      </c>
      <c r="AI78" s="72">
        <v>3.5</v>
      </c>
      <c r="AJ78" s="72">
        <v>2</v>
      </c>
      <c r="AK78" s="71">
        <v>2</v>
      </c>
      <c r="AL78" s="71">
        <v>2</v>
      </c>
      <c r="AM78" s="71">
        <v>2</v>
      </c>
      <c r="AN78" s="71">
        <v>2</v>
      </c>
      <c r="AO78" s="71">
        <v>2</v>
      </c>
      <c r="AP78" s="71">
        <v>2</v>
      </c>
      <c r="AQ78" s="71">
        <v>2</v>
      </c>
      <c r="AR78" s="71">
        <v>2</v>
      </c>
      <c r="AS78" s="71">
        <v>2</v>
      </c>
      <c r="AT78" s="71">
        <v>2</v>
      </c>
      <c r="AU78" s="71">
        <v>1.5</v>
      </c>
      <c r="AV78" s="71">
        <v>1.5</v>
      </c>
      <c r="AW78" s="175">
        <v>1.5</v>
      </c>
      <c r="AX78" s="175">
        <v>1.5</v>
      </c>
      <c r="AY78" s="175">
        <v>1.5</v>
      </c>
      <c r="AZ78" s="175">
        <v>1.5</v>
      </c>
      <c r="BA78" s="175">
        <v>1.5</v>
      </c>
      <c r="BB78" s="175">
        <v>1.5</v>
      </c>
      <c r="BC78" s="175">
        <v>1.5</v>
      </c>
      <c r="BD78" s="175">
        <v>1.5</v>
      </c>
      <c r="BE78" s="175">
        <v>1.5</v>
      </c>
      <c r="BF78" s="175">
        <v>1.5</v>
      </c>
      <c r="BG78" s="70">
        <v>1.5</v>
      </c>
      <c r="BH78" s="175">
        <v>1.5</v>
      </c>
      <c r="BI78" s="1298">
        <v>1.5</v>
      </c>
    </row>
    <row r="79" spans="1:61" s="45" customFormat="1" ht="12.75">
      <c r="A79" s="402"/>
      <c r="C79" s="45" t="s">
        <v>1696</v>
      </c>
      <c r="D79" s="1115">
        <v>4.5</v>
      </c>
      <c r="E79" s="1115">
        <v>4.5</v>
      </c>
      <c r="F79" s="1116">
        <v>3</v>
      </c>
      <c r="G79" s="1115">
        <v>3.5</v>
      </c>
      <c r="H79" s="1115">
        <v>3.5</v>
      </c>
      <c r="I79" s="1115">
        <v>3.5</v>
      </c>
      <c r="J79" s="1115">
        <v>3.5</v>
      </c>
      <c r="K79" s="1115">
        <v>3.5</v>
      </c>
      <c r="L79" s="1115">
        <v>3.5</v>
      </c>
      <c r="M79" s="1115">
        <v>3.5</v>
      </c>
      <c r="N79" s="1115">
        <v>3.5</v>
      </c>
      <c r="O79" s="71">
        <v>3.5</v>
      </c>
      <c r="P79" s="71">
        <v>3.5</v>
      </c>
      <c r="Q79" s="71">
        <v>3.5</v>
      </c>
      <c r="R79" s="71">
        <v>3.5</v>
      </c>
      <c r="S79" s="71">
        <v>3.5</v>
      </c>
      <c r="T79" s="71">
        <v>3.5</v>
      </c>
      <c r="U79" s="71">
        <v>3.5</v>
      </c>
      <c r="V79" s="1115">
        <v>3.5</v>
      </c>
      <c r="W79" s="71">
        <v>3.5</v>
      </c>
      <c r="X79" s="71">
        <v>3.5</v>
      </c>
      <c r="Y79" s="71">
        <v>3.5</v>
      </c>
      <c r="Z79" s="71">
        <v>3.5</v>
      </c>
      <c r="AA79" s="71">
        <v>3.5</v>
      </c>
      <c r="AB79" s="71">
        <v>3.5</v>
      </c>
      <c r="AC79" s="71">
        <v>3.5</v>
      </c>
      <c r="AD79" s="71">
        <v>3.5</v>
      </c>
      <c r="AE79" s="71">
        <v>3.5</v>
      </c>
      <c r="AF79" s="71">
        <v>3.5</v>
      </c>
      <c r="AG79" s="71">
        <v>3.5</v>
      </c>
      <c r="AH79" s="1115">
        <v>2</v>
      </c>
      <c r="AI79" s="72">
        <v>2</v>
      </c>
      <c r="AJ79" s="71">
        <v>3.5</v>
      </c>
      <c r="AK79" s="71">
        <v>3.5</v>
      </c>
      <c r="AL79" s="71">
        <v>3.5</v>
      </c>
      <c r="AM79" s="71">
        <v>3.5</v>
      </c>
      <c r="AN79" s="71">
        <v>3.5</v>
      </c>
      <c r="AO79" s="71">
        <v>3.5</v>
      </c>
      <c r="AP79" s="71">
        <v>3.5</v>
      </c>
      <c r="AQ79" s="71">
        <v>3.5</v>
      </c>
      <c r="AR79" s="71">
        <v>3.5</v>
      </c>
      <c r="AS79" s="1115">
        <v>3.5</v>
      </c>
      <c r="AT79" s="1115">
        <v>3.5</v>
      </c>
      <c r="AU79" s="1115">
        <v>1.5</v>
      </c>
      <c r="AV79" s="1115">
        <v>1.5</v>
      </c>
      <c r="AW79" s="175">
        <v>1.5</v>
      </c>
      <c r="AX79" s="175">
        <v>1.5</v>
      </c>
      <c r="AY79" s="175">
        <v>1.5</v>
      </c>
      <c r="AZ79" s="175">
        <v>1.5</v>
      </c>
      <c r="BA79" s="175">
        <v>1.5</v>
      </c>
      <c r="BB79" s="175">
        <v>1.5</v>
      </c>
      <c r="BC79" s="175">
        <v>1.5</v>
      </c>
      <c r="BD79" s="175">
        <v>1.5</v>
      </c>
      <c r="BE79" s="175">
        <v>1.5</v>
      </c>
      <c r="BF79" s="175">
        <v>1.5</v>
      </c>
      <c r="BG79" s="70">
        <v>1.5</v>
      </c>
      <c r="BH79" s="175">
        <v>1.5</v>
      </c>
      <c r="BI79" s="1298">
        <v>1.5</v>
      </c>
    </row>
    <row r="80" spans="1:61" s="45" customFormat="1" ht="12.75">
      <c r="A80" s="402"/>
      <c r="C80" s="45" t="s">
        <v>1698</v>
      </c>
      <c r="D80" s="72">
        <v>2</v>
      </c>
      <c r="E80" s="72">
        <v>2</v>
      </c>
      <c r="F80" s="72">
        <v>2</v>
      </c>
      <c r="G80" s="71">
        <v>3.25</v>
      </c>
      <c r="H80" s="71">
        <v>3.25</v>
      </c>
      <c r="I80" s="71">
        <v>3.25</v>
      </c>
      <c r="J80" s="71">
        <v>3.25</v>
      </c>
      <c r="K80" s="71">
        <v>3.25</v>
      </c>
      <c r="L80" s="71">
        <v>3.25</v>
      </c>
      <c r="M80" s="71">
        <v>3.25</v>
      </c>
      <c r="N80" s="71">
        <v>3.25</v>
      </c>
      <c r="O80" s="71">
        <v>3.25</v>
      </c>
      <c r="P80" s="71">
        <v>3.25</v>
      </c>
      <c r="Q80" s="71">
        <v>3.25</v>
      </c>
      <c r="R80" s="71">
        <v>3.25</v>
      </c>
      <c r="S80" s="71">
        <v>3.25</v>
      </c>
      <c r="T80" s="71">
        <v>3.25</v>
      </c>
      <c r="U80" s="71">
        <v>3.25</v>
      </c>
      <c r="V80" s="71">
        <v>3.25</v>
      </c>
      <c r="W80" s="71">
        <v>3.25</v>
      </c>
      <c r="X80" s="71">
        <v>3.25</v>
      </c>
      <c r="Y80" s="71" t="s">
        <v>416</v>
      </c>
      <c r="Z80" s="71" t="s">
        <v>416</v>
      </c>
      <c r="AA80" s="71" t="s">
        <v>416</v>
      </c>
      <c r="AB80" s="71" t="s">
        <v>416</v>
      </c>
      <c r="AC80" s="71" t="s">
        <v>416</v>
      </c>
      <c r="AD80" s="71" t="s">
        <v>416</v>
      </c>
      <c r="AE80" s="71" t="s">
        <v>416</v>
      </c>
      <c r="AF80" s="71" t="s">
        <v>416</v>
      </c>
      <c r="AG80" s="71" t="s">
        <v>416</v>
      </c>
      <c r="AH80" s="71" t="s">
        <v>1258</v>
      </c>
      <c r="AI80" s="72" t="s">
        <v>416</v>
      </c>
      <c r="AJ80" s="875" t="s">
        <v>1258</v>
      </c>
      <c r="AK80" s="875" t="s">
        <v>1258</v>
      </c>
      <c r="AL80" s="875" t="s">
        <v>1258</v>
      </c>
      <c r="AM80" s="875" t="s">
        <v>1258</v>
      </c>
      <c r="AN80" s="875" t="s">
        <v>1258</v>
      </c>
      <c r="AO80" s="875" t="s">
        <v>1258</v>
      </c>
      <c r="AP80" s="875" t="s">
        <v>1258</v>
      </c>
      <c r="AQ80" s="875" t="s">
        <v>1258</v>
      </c>
      <c r="AR80" s="875" t="s">
        <v>1258</v>
      </c>
      <c r="AS80" s="71" t="s">
        <v>1258</v>
      </c>
      <c r="AT80" s="71" t="s">
        <v>1258</v>
      </c>
      <c r="AU80" s="71" t="s">
        <v>1258</v>
      </c>
      <c r="AV80" s="71" t="s">
        <v>1258</v>
      </c>
      <c r="AW80" s="175" t="s">
        <v>1258</v>
      </c>
      <c r="AX80" s="175" t="s">
        <v>1258</v>
      </c>
      <c r="AY80" s="175" t="s">
        <v>1258</v>
      </c>
      <c r="AZ80" s="175" t="s">
        <v>1258</v>
      </c>
      <c r="BA80" s="175" t="s">
        <v>1258</v>
      </c>
      <c r="BB80" s="175" t="s">
        <v>1258</v>
      </c>
      <c r="BC80" s="1290" t="s">
        <v>1258</v>
      </c>
      <c r="BD80" s="1290" t="s">
        <v>1258</v>
      </c>
      <c r="BE80" s="1290" t="s">
        <v>1258</v>
      </c>
      <c r="BF80" s="1290" t="s">
        <v>1258</v>
      </c>
      <c r="BG80" s="1407" t="s">
        <v>1258</v>
      </c>
      <c r="BH80" s="1290" t="s">
        <v>1258</v>
      </c>
      <c r="BI80" s="1298" t="s">
        <v>1258</v>
      </c>
    </row>
    <row r="81" spans="1:61" ht="12.75">
      <c r="A81" s="402"/>
      <c r="B81" s="45" t="s">
        <v>417</v>
      </c>
      <c r="C81" s="45"/>
      <c r="D81" s="882">
        <v>0</v>
      </c>
      <c r="E81" s="882">
        <v>0</v>
      </c>
      <c r="F81" s="71">
        <v>1.5</v>
      </c>
      <c r="G81" s="71">
        <v>1.5</v>
      </c>
      <c r="H81" s="71">
        <v>1.5</v>
      </c>
      <c r="I81" s="71">
        <v>1.5</v>
      </c>
      <c r="J81" s="71">
        <v>1.5</v>
      </c>
      <c r="K81" s="71">
        <v>1.5</v>
      </c>
      <c r="L81" s="71">
        <v>1.5</v>
      </c>
      <c r="M81" s="71">
        <v>1.5</v>
      </c>
      <c r="N81" s="71">
        <v>1.5</v>
      </c>
      <c r="O81" s="1116">
        <v>2</v>
      </c>
      <c r="P81" s="72">
        <v>2</v>
      </c>
      <c r="Q81" s="72">
        <v>2</v>
      </c>
      <c r="R81" s="72">
        <v>2</v>
      </c>
      <c r="S81" s="72">
        <v>2</v>
      </c>
      <c r="T81" s="72">
        <v>2</v>
      </c>
      <c r="U81" s="72">
        <v>2</v>
      </c>
      <c r="V81" s="71">
        <v>2</v>
      </c>
      <c r="W81" s="72">
        <v>2</v>
      </c>
      <c r="X81" s="72">
        <v>2</v>
      </c>
      <c r="Y81" s="72">
        <v>3</v>
      </c>
      <c r="Z81" s="72">
        <v>3</v>
      </c>
      <c r="AA81" s="72">
        <v>3</v>
      </c>
      <c r="AB81" s="72">
        <v>3</v>
      </c>
      <c r="AC81" s="72">
        <v>3</v>
      </c>
      <c r="AD81" s="72">
        <v>3</v>
      </c>
      <c r="AE81" s="72">
        <v>3</v>
      </c>
      <c r="AF81" s="72">
        <v>3</v>
      </c>
      <c r="AG81" s="72">
        <v>3</v>
      </c>
      <c r="AH81" s="71">
        <v>3</v>
      </c>
      <c r="AI81" s="72">
        <v>3</v>
      </c>
      <c r="AJ81" s="72">
        <v>3</v>
      </c>
      <c r="AK81" s="72">
        <v>3</v>
      </c>
      <c r="AL81" s="72">
        <v>3</v>
      </c>
      <c r="AM81" s="72">
        <v>3</v>
      </c>
      <c r="AN81" s="72">
        <v>3</v>
      </c>
      <c r="AO81" s="72">
        <v>3</v>
      </c>
      <c r="AP81" s="72">
        <v>3</v>
      </c>
      <c r="AQ81" s="72">
        <v>3</v>
      </c>
      <c r="AR81" s="72">
        <v>3</v>
      </c>
      <c r="AS81" s="71">
        <v>3</v>
      </c>
      <c r="AT81" s="71">
        <v>3</v>
      </c>
      <c r="AU81" s="71">
        <v>3</v>
      </c>
      <c r="AV81" s="71">
        <v>3</v>
      </c>
      <c r="AW81" s="161">
        <v>3</v>
      </c>
      <c r="AX81" s="161">
        <v>3</v>
      </c>
      <c r="AY81" s="161">
        <v>3</v>
      </c>
      <c r="AZ81" s="161">
        <v>3</v>
      </c>
      <c r="BA81" s="161">
        <v>3</v>
      </c>
      <c r="BB81" s="161">
        <v>3</v>
      </c>
      <c r="BC81" s="161">
        <v>3</v>
      </c>
      <c r="BD81" s="161">
        <v>3</v>
      </c>
      <c r="BE81" s="161">
        <v>3</v>
      </c>
      <c r="BF81" s="161">
        <v>3</v>
      </c>
      <c r="BG81" s="178">
        <v>3</v>
      </c>
      <c r="BH81" s="161">
        <v>3</v>
      </c>
      <c r="BI81" s="874">
        <v>3</v>
      </c>
    </row>
    <row r="82" spans="1:61" ht="12.75">
      <c r="A82" s="1297" t="s">
        <v>1699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71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151"/>
      <c r="AX82" s="151"/>
      <c r="AY82" s="151"/>
      <c r="AZ82" s="151"/>
      <c r="BA82" s="151"/>
      <c r="BB82" s="151"/>
      <c r="BC82" s="171"/>
      <c r="BD82" s="171"/>
      <c r="BE82" s="171"/>
      <c r="BF82" s="175"/>
      <c r="BG82" s="170"/>
      <c r="BH82" s="151"/>
      <c r="BI82" s="1298"/>
    </row>
    <row r="83" spans="1:61" ht="12.75">
      <c r="A83" s="1297"/>
      <c r="B83" s="855" t="s">
        <v>1700</v>
      </c>
      <c r="C83" s="45"/>
      <c r="D83" s="33" t="s">
        <v>1336</v>
      </c>
      <c r="E83" s="33">
        <v>1.820083870967742</v>
      </c>
      <c r="F83" s="33" t="s">
        <v>1336</v>
      </c>
      <c r="G83" s="33">
        <v>2.62</v>
      </c>
      <c r="H83" s="33">
        <v>1.5925</v>
      </c>
      <c r="I83" s="33">
        <v>2.54</v>
      </c>
      <c r="J83" s="33">
        <v>2.3997</v>
      </c>
      <c r="K83" s="33">
        <v>2.01</v>
      </c>
      <c r="L83" s="33">
        <v>2.3749</v>
      </c>
      <c r="M83" s="33">
        <v>1.5013</v>
      </c>
      <c r="N83" s="33">
        <v>2.1337</v>
      </c>
      <c r="O83" s="33">
        <v>2.9733</v>
      </c>
      <c r="P83" s="33">
        <v>4.3458</v>
      </c>
      <c r="Q83" s="33">
        <v>6.2997</v>
      </c>
      <c r="R83" s="33">
        <v>5.7927</v>
      </c>
      <c r="S83" s="33">
        <v>3.17</v>
      </c>
      <c r="T83" s="33">
        <v>3.17</v>
      </c>
      <c r="U83" s="71">
        <v>5.75</v>
      </c>
      <c r="V83" s="33">
        <v>5.16</v>
      </c>
      <c r="W83" s="71">
        <v>3.13</v>
      </c>
      <c r="X83" s="71">
        <v>3.13</v>
      </c>
      <c r="Y83" s="72" t="s">
        <v>795</v>
      </c>
      <c r="Z83" s="33" t="s">
        <v>795</v>
      </c>
      <c r="AA83" s="33" t="s">
        <v>795</v>
      </c>
      <c r="AB83" s="33">
        <v>4.16</v>
      </c>
      <c r="AC83" s="33">
        <v>7.89</v>
      </c>
      <c r="AD83" s="33">
        <v>7.75</v>
      </c>
      <c r="AE83" s="33">
        <v>5.9</v>
      </c>
      <c r="AF83" s="33">
        <v>7.33</v>
      </c>
      <c r="AG83" s="33">
        <v>6.25</v>
      </c>
      <c r="AH83" s="33">
        <v>4.94</v>
      </c>
      <c r="AI83" s="71">
        <v>1.51</v>
      </c>
      <c r="AJ83" s="33">
        <v>1.7511</v>
      </c>
      <c r="AK83" s="33">
        <v>2.0092</v>
      </c>
      <c r="AL83" s="33">
        <v>6.9099</v>
      </c>
      <c r="AM83" s="33">
        <v>8.6729</v>
      </c>
      <c r="AN83" s="33">
        <v>9.7143</v>
      </c>
      <c r="AO83" s="71" t="s">
        <v>1336</v>
      </c>
      <c r="AP83" s="71" t="s">
        <v>1336</v>
      </c>
      <c r="AQ83" s="71" t="s">
        <v>1336</v>
      </c>
      <c r="AR83" s="71" t="s">
        <v>1336</v>
      </c>
      <c r="AS83" s="33">
        <v>7.3992</v>
      </c>
      <c r="AT83" s="33">
        <v>8.699</v>
      </c>
      <c r="AU83" s="33">
        <v>2.81</v>
      </c>
      <c r="AV83" s="33">
        <v>2.74</v>
      </c>
      <c r="AW83" s="171">
        <v>4.57</v>
      </c>
      <c r="AX83" s="171">
        <v>8.94</v>
      </c>
      <c r="AY83" s="171">
        <v>7.2387</v>
      </c>
      <c r="AZ83" s="171">
        <v>8.79</v>
      </c>
      <c r="BA83" s="171">
        <v>9.2157</v>
      </c>
      <c r="BB83" s="171">
        <v>9.0406</v>
      </c>
      <c r="BC83" s="171">
        <v>9.6718</v>
      </c>
      <c r="BD83" s="171">
        <v>8.74</v>
      </c>
      <c r="BE83" s="171">
        <v>8.2978</v>
      </c>
      <c r="BF83" s="175">
        <v>8.08</v>
      </c>
      <c r="BG83" s="70">
        <v>3.04</v>
      </c>
      <c r="BH83" s="175">
        <v>0.93</v>
      </c>
      <c r="BI83" s="1298">
        <v>0.7</v>
      </c>
    </row>
    <row r="84" spans="1:61" ht="12.75">
      <c r="A84" s="402"/>
      <c r="B84" s="855" t="s">
        <v>1701</v>
      </c>
      <c r="C84" s="45"/>
      <c r="D84" s="876">
        <v>2.9805422437758247</v>
      </c>
      <c r="E84" s="876">
        <v>1.4706548192771083</v>
      </c>
      <c r="F84" s="876">
        <v>3.9398</v>
      </c>
      <c r="G84" s="33">
        <v>3.1</v>
      </c>
      <c r="H84" s="33">
        <v>2.4648049469964666</v>
      </c>
      <c r="I84" s="33">
        <v>2.89</v>
      </c>
      <c r="J84" s="33">
        <v>3.2485</v>
      </c>
      <c r="K84" s="33">
        <v>2.54</v>
      </c>
      <c r="L84" s="33">
        <v>2.6702572438162546</v>
      </c>
      <c r="M84" s="33">
        <v>1.8496</v>
      </c>
      <c r="N84" s="33">
        <v>2.7651</v>
      </c>
      <c r="O84" s="33">
        <v>2.3486</v>
      </c>
      <c r="P84" s="33">
        <v>3.8637</v>
      </c>
      <c r="Q84" s="33">
        <v>5.7924</v>
      </c>
      <c r="R84" s="33">
        <v>5.5404</v>
      </c>
      <c r="S84" s="33">
        <v>4.0699</v>
      </c>
      <c r="T84" s="33">
        <v>5.32</v>
      </c>
      <c r="U84" s="71">
        <v>5.41</v>
      </c>
      <c r="V84" s="33">
        <v>5.13</v>
      </c>
      <c r="W84" s="71">
        <v>5.17</v>
      </c>
      <c r="X84" s="71">
        <v>3.73</v>
      </c>
      <c r="Y84" s="33">
        <v>6.08</v>
      </c>
      <c r="Z84" s="33">
        <v>5.55</v>
      </c>
      <c r="AA84" s="33">
        <v>4.72</v>
      </c>
      <c r="AB84" s="33">
        <v>4.32</v>
      </c>
      <c r="AC84" s="33">
        <v>6.64</v>
      </c>
      <c r="AD84" s="33">
        <v>6.83</v>
      </c>
      <c r="AE84" s="33">
        <v>5.98</v>
      </c>
      <c r="AF84" s="33">
        <v>6.73</v>
      </c>
      <c r="AG84" s="33">
        <v>6</v>
      </c>
      <c r="AH84" s="33">
        <v>6.8</v>
      </c>
      <c r="AI84" s="71">
        <v>1.77</v>
      </c>
      <c r="AJ84" s="33">
        <v>2.4136</v>
      </c>
      <c r="AK84" s="33">
        <v>2.7298</v>
      </c>
      <c r="AL84" s="33">
        <v>4.6669</v>
      </c>
      <c r="AM84" s="33">
        <v>6.3535</v>
      </c>
      <c r="AN84" s="33">
        <v>8.7424</v>
      </c>
      <c r="AO84" s="33">
        <v>9.0115</v>
      </c>
      <c r="AP84" s="33">
        <v>7.7876</v>
      </c>
      <c r="AQ84" s="33">
        <v>7.346</v>
      </c>
      <c r="AR84" s="33">
        <v>7.4127</v>
      </c>
      <c r="AS84" s="33">
        <v>6.7726</v>
      </c>
      <c r="AT84" s="33">
        <v>8.1341</v>
      </c>
      <c r="AU84" s="33">
        <v>3.81</v>
      </c>
      <c r="AV84" s="33">
        <v>3.77</v>
      </c>
      <c r="AW84" s="171">
        <v>5.63</v>
      </c>
      <c r="AX84" s="171">
        <v>7.73</v>
      </c>
      <c r="AY84" s="171">
        <v>6.8209</v>
      </c>
      <c r="AZ84" s="171">
        <v>8.21</v>
      </c>
      <c r="BA84" s="171">
        <v>7.776</v>
      </c>
      <c r="BB84" s="171">
        <v>8.0924</v>
      </c>
      <c r="BC84" s="171">
        <v>9.0552</v>
      </c>
      <c r="BD84" s="171">
        <v>9</v>
      </c>
      <c r="BE84" s="171">
        <v>8.3387</v>
      </c>
      <c r="BF84" s="175">
        <v>8.52</v>
      </c>
      <c r="BG84" s="70">
        <v>3.98</v>
      </c>
      <c r="BH84" s="175">
        <v>2.28</v>
      </c>
      <c r="BI84" s="1298">
        <v>1.82</v>
      </c>
    </row>
    <row r="85" spans="1:61" ht="12.75">
      <c r="A85" s="402"/>
      <c r="B85" s="855" t="s">
        <v>1702</v>
      </c>
      <c r="C85" s="45"/>
      <c r="D85" s="33" t="s">
        <v>1336</v>
      </c>
      <c r="E85" s="33" t="s">
        <v>1336</v>
      </c>
      <c r="F85" s="877">
        <v>4.420184745762712</v>
      </c>
      <c r="G85" s="877">
        <v>3.7</v>
      </c>
      <c r="H85" s="33">
        <v>2.5683</v>
      </c>
      <c r="I85" s="33">
        <v>3.77</v>
      </c>
      <c r="J85" s="33">
        <v>3.8641</v>
      </c>
      <c r="K85" s="33">
        <v>2.7782</v>
      </c>
      <c r="L85" s="878">
        <v>3.2519</v>
      </c>
      <c r="M85" s="878">
        <v>2.6727</v>
      </c>
      <c r="N85" s="878">
        <v>3.51395</v>
      </c>
      <c r="O85" s="33">
        <v>2.6605</v>
      </c>
      <c r="P85" s="33">
        <v>4.325</v>
      </c>
      <c r="Q85" s="879">
        <v>0</v>
      </c>
      <c r="R85" s="879">
        <v>0</v>
      </c>
      <c r="S85" s="879">
        <v>4.39</v>
      </c>
      <c r="T85" s="879">
        <v>4.98</v>
      </c>
      <c r="U85" s="71">
        <v>4.5</v>
      </c>
      <c r="V85" s="878">
        <v>5.16</v>
      </c>
      <c r="W85" s="71">
        <v>5.16</v>
      </c>
      <c r="X85" s="71">
        <v>4.75</v>
      </c>
      <c r="Y85" s="33">
        <v>5.64</v>
      </c>
      <c r="Z85" s="33" t="s">
        <v>795</v>
      </c>
      <c r="AA85" s="33">
        <v>3.98</v>
      </c>
      <c r="AB85" s="33">
        <v>5.17</v>
      </c>
      <c r="AC85" s="33" t="s">
        <v>1336</v>
      </c>
      <c r="AD85" s="33" t="s">
        <v>1336</v>
      </c>
      <c r="AE85" s="33">
        <v>5.77</v>
      </c>
      <c r="AF85" s="33">
        <v>5.77</v>
      </c>
      <c r="AG85" s="33">
        <v>5.82</v>
      </c>
      <c r="AH85" s="878">
        <v>5.91</v>
      </c>
      <c r="AI85" s="71">
        <v>0</v>
      </c>
      <c r="AJ85" s="33">
        <v>2.6771</v>
      </c>
      <c r="AK85" s="33">
        <v>0</v>
      </c>
      <c r="AL85" s="33">
        <v>0</v>
      </c>
      <c r="AM85" s="33">
        <v>5.8226</v>
      </c>
      <c r="AN85" s="33">
        <v>7.7899</v>
      </c>
      <c r="AO85" s="71" t="s">
        <v>1336</v>
      </c>
      <c r="AP85" s="71" t="s">
        <v>1336</v>
      </c>
      <c r="AQ85" s="33">
        <v>6.8707</v>
      </c>
      <c r="AR85" s="71" t="s">
        <v>1336</v>
      </c>
      <c r="AS85" s="878">
        <v>6.6441</v>
      </c>
      <c r="AT85" s="878">
        <v>8.2779</v>
      </c>
      <c r="AU85" s="878" t="s">
        <v>1336</v>
      </c>
      <c r="AV85" s="878">
        <v>4.28</v>
      </c>
      <c r="AW85" s="1291">
        <v>5.56</v>
      </c>
      <c r="AX85" s="1291" t="s">
        <v>1336</v>
      </c>
      <c r="AY85" s="1291">
        <v>6.8699</v>
      </c>
      <c r="AZ85" s="1291">
        <v>9.04</v>
      </c>
      <c r="BA85" s="1291" t="s">
        <v>1336</v>
      </c>
      <c r="BB85" s="1291" t="s">
        <v>1336</v>
      </c>
      <c r="BC85" s="171">
        <v>8.8219</v>
      </c>
      <c r="BD85" s="174" t="s">
        <v>1336</v>
      </c>
      <c r="BE85" s="171">
        <v>8.24</v>
      </c>
      <c r="BF85" s="175">
        <v>8.59</v>
      </c>
      <c r="BG85" s="1408" t="s">
        <v>1336</v>
      </c>
      <c r="BH85" s="1425">
        <v>4.01</v>
      </c>
      <c r="BI85" s="1298">
        <v>3.48</v>
      </c>
    </row>
    <row r="86" spans="1:61" ht="12.75">
      <c r="A86" s="402"/>
      <c r="B86" s="855" t="s">
        <v>1703</v>
      </c>
      <c r="C86" s="45"/>
      <c r="D86" s="33">
        <v>4.928079080914116</v>
      </c>
      <c r="E86" s="33">
        <v>3.8123749843660346</v>
      </c>
      <c r="F86" s="33">
        <v>4.78535242830253</v>
      </c>
      <c r="G86" s="33">
        <v>3.8745670329670325</v>
      </c>
      <c r="H86" s="33">
        <v>3.4186746835443036</v>
      </c>
      <c r="I86" s="33">
        <v>4.31</v>
      </c>
      <c r="J86" s="33">
        <v>4.04</v>
      </c>
      <c r="K86" s="33">
        <v>3.78</v>
      </c>
      <c r="L86" s="33">
        <v>3.1393493670886072</v>
      </c>
      <c r="M86" s="33">
        <v>3.0861</v>
      </c>
      <c r="N86" s="33">
        <v>3.9996456840042054</v>
      </c>
      <c r="O86" s="33">
        <v>3.0448</v>
      </c>
      <c r="P86" s="33">
        <v>4.6724</v>
      </c>
      <c r="Q86" s="33">
        <v>6.4471</v>
      </c>
      <c r="R86" s="33">
        <v>5.9542</v>
      </c>
      <c r="S86" s="33">
        <v>4.8222</v>
      </c>
      <c r="T86" s="33">
        <v>5.3</v>
      </c>
      <c r="U86" s="71">
        <v>5.66</v>
      </c>
      <c r="V86" s="33">
        <v>6.47</v>
      </c>
      <c r="W86" s="71">
        <v>6.47</v>
      </c>
      <c r="X86" s="71">
        <v>3.56</v>
      </c>
      <c r="Y86" s="33">
        <v>5.57</v>
      </c>
      <c r="Z86" s="33">
        <v>5.65</v>
      </c>
      <c r="AA86" s="33">
        <v>4.96</v>
      </c>
      <c r="AB86" s="33">
        <v>5.2</v>
      </c>
      <c r="AC86" s="33">
        <v>6.84</v>
      </c>
      <c r="AD86" s="33">
        <v>6.19</v>
      </c>
      <c r="AE86" s="33">
        <v>5.96</v>
      </c>
      <c r="AF86" s="33">
        <v>6.53</v>
      </c>
      <c r="AG86" s="33">
        <v>6.59</v>
      </c>
      <c r="AH86" s="33">
        <v>6.55</v>
      </c>
      <c r="AI86" s="71">
        <v>0</v>
      </c>
      <c r="AJ86" s="33">
        <v>3.3858</v>
      </c>
      <c r="AK86" s="33">
        <v>0</v>
      </c>
      <c r="AL86" s="33">
        <v>6.0352</v>
      </c>
      <c r="AM86" s="33">
        <v>5.4338</v>
      </c>
      <c r="AN86" s="33">
        <v>7.394</v>
      </c>
      <c r="AO86" s="33">
        <v>8.1051</v>
      </c>
      <c r="AP86" s="71" t="s">
        <v>1336</v>
      </c>
      <c r="AQ86" s="33">
        <v>7.5991</v>
      </c>
      <c r="AR86" s="71" t="s">
        <v>1336</v>
      </c>
      <c r="AS86" s="33">
        <v>6.9604</v>
      </c>
      <c r="AT86" s="33">
        <v>7.275</v>
      </c>
      <c r="AU86" s="33" t="s">
        <v>1336</v>
      </c>
      <c r="AV86" s="33">
        <v>5.41</v>
      </c>
      <c r="AW86" s="171">
        <v>6.38</v>
      </c>
      <c r="AX86" s="171">
        <v>7.65</v>
      </c>
      <c r="AY86" s="171">
        <v>7.187</v>
      </c>
      <c r="AZ86" s="171">
        <v>8.61</v>
      </c>
      <c r="BA86" s="1291" t="s">
        <v>1336</v>
      </c>
      <c r="BB86" s="1291" t="s">
        <v>1336</v>
      </c>
      <c r="BC86" s="171">
        <v>8.8135</v>
      </c>
      <c r="BD86" s="174" t="s">
        <v>1336</v>
      </c>
      <c r="BE86" s="171">
        <v>8.61</v>
      </c>
      <c r="BF86" s="175">
        <v>8.61</v>
      </c>
      <c r="BG86" s="1408" t="s">
        <v>1336</v>
      </c>
      <c r="BH86" s="1425">
        <v>4.46</v>
      </c>
      <c r="BI86" s="1298">
        <v>4.43</v>
      </c>
    </row>
    <row r="87" spans="1:61" s="45" customFormat="1" ht="12.75">
      <c r="A87" s="402"/>
      <c r="B87" s="45" t="s">
        <v>1632</v>
      </c>
      <c r="D87" s="71" t="s">
        <v>1633</v>
      </c>
      <c r="E87" s="71" t="s">
        <v>1633</v>
      </c>
      <c r="F87" s="71" t="s">
        <v>1633</v>
      </c>
      <c r="G87" s="71" t="s">
        <v>1633</v>
      </c>
      <c r="H87" s="71" t="s">
        <v>1633</v>
      </c>
      <c r="I87" s="71" t="s">
        <v>1704</v>
      </c>
      <c r="J87" s="71" t="s">
        <v>1704</v>
      </c>
      <c r="K87" s="71" t="s">
        <v>1704</v>
      </c>
      <c r="L87" s="71" t="s">
        <v>1704</v>
      </c>
      <c r="M87" s="71" t="s">
        <v>1704</v>
      </c>
      <c r="N87" s="71" t="s">
        <v>1704</v>
      </c>
      <c r="O87" s="71" t="s">
        <v>1704</v>
      </c>
      <c r="P87" s="71" t="s">
        <v>1705</v>
      </c>
      <c r="Q87" s="71" t="s">
        <v>1705</v>
      </c>
      <c r="R87" s="71" t="s">
        <v>1705</v>
      </c>
      <c r="S87" s="71" t="s">
        <v>1705</v>
      </c>
      <c r="T87" s="71" t="s">
        <v>352</v>
      </c>
      <c r="U87" s="71" t="s">
        <v>352</v>
      </c>
      <c r="V87" s="71" t="s">
        <v>360</v>
      </c>
      <c r="W87" s="71" t="s">
        <v>360</v>
      </c>
      <c r="X87" s="71" t="s">
        <v>360</v>
      </c>
      <c r="Y87" s="71" t="s">
        <v>360</v>
      </c>
      <c r="Z87" s="71" t="s">
        <v>360</v>
      </c>
      <c r="AA87" s="71" t="s">
        <v>360</v>
      </c>
      <c r="AB87" s="71" t="s">
        <v>360</v>
      </c>
      <c r="AC87" s="71" t="s">
        <v>360</v>
      </c>
      <c r="AD87" s="71" t="s">
        <v>360</v>
      </c>
      <c r="AE87" s="71" t="s">
        <v>360</v>
      </c>
      <c r="AF87" s="71" t="s">
        <v>360</v>
      </c>
      <c r="AG87" s="71" t="s">
        <v>360</v>
      </c>
      <c r="AH87" s="71" t="s">
        <v>547</v>
      </c>
      <c r="AI87" s="880" t="s">
        <v>547</v>
      </c>
      <c r="AJ87" s="880" t="s">
        <v>547</v>
      </c>
      <c r="AK87" s="33" t="s">
        <v>547</v>
      </c>
      <c r="AL87" s="33" t="s">
        <v>547</v>
      </c>
      <c r="AM87" s="33" t="s">
        <v>547</v>
      </c>
      <c r="AN87" s="33" t="s">
        <v>547</v>
      </c>
      <c r="AO87" s="33" t="s">
        <v>547</v>
      </c>
      <c r="AP87" s="33" t="s">
        <v>547</v>
      </c>
      <c r="AQ87" s="33" t="s">
        <v>547</v>
      </c>
      <c r="AR87" s="33" t="s">
        <v>547</v>
      </c>
      <c r="AS87" s="71" t="s">
        <v>547</v>
      </c>
      <c r="AT87" s="71" t="s">
        <v>547</v>
      </c>
      <c r="AU87" s="71" t="s">
        <v>547</v>
      </c>
      <c r="AV87" s="71" t="s">
        <v>547</v>
      </c>
      <c r="AW87" s="175" t="s">
        <v>547</v>
      </c>
      <c r="AX87" s="175" t="s">
        <v>547</v>
      </c>
      <c r="AY87" s="175" t="s">
        <v>547</v>
      </c>
      <c r="AZ87" s="175" t="s">
        <v>547</v>
      </c>
      <c r="BA87" s="175" t="s">
        <v>698</v>
      </c>
      <c r="BB87" s="175" t="s">
        <v>698</v>
      </c>
      <c r="BC87" s="171" t="s">
        <v>698</v>
      </c>
      <c r="BD87" s="171" t="s">
        <v>698</v>
      </c>
      <c r="BE87" s="171" t="s">
        <v>698</v>
      </c>
      <c r="BF87" s="175" t="s">
        <v>698</v>
      </c>
      <c r="BG87" s="70" t="s">
        <v>698</v>
      </c>
      <c r="BH87" s="175" t="s">
        <v>698</v>
      </c>
      <c r="BI87" s="1298" t="s">
        <v>1442</v>
      </c>
    </row>
    <row r="88" spans="1:61" ht="12.75">
      <c r="A88" s="402"/>
      <c r="B88" s="45" t="s">
        <v>1706</v>
      </c>
      <c r="C88" s="45"/>
      <c r="D88" s="71" t="s">
        <v>1707</v>
      </c>
      <c r="E88" s="71" t="s">
        <v>1631</v>
      </c>
      <c r="F88" s="71" t="s">
        <v>1631</v>
      </c>
      <c r="G88" s="71" t="s">
        <v>1631</v>
      </c>
      <c r="H88" s="71" t="s">
        <v>1631</v>
      </c>
      <c r="I88" s="71" t="s">
        <v>1708</v>
      </c>
      <c r="J88" s="71" t="s">
        <v>1709</v>
      </c>
      <c r="K88" s="71" t="s">
        <v>1709</v>
      </c>
      <c r="L88" s="71" t="s">
        <v>1709</v>
      </c>
      <c r="M88" s="71" t="s">
        <v>1709</v>
      </c>
      <c r="N88" s="71" t="s">
        <v>1709</v>
      </c>
      <c r="O88" s="71" t="s">
        <v>1710</v>
      </c>
      <c r="P88" s="71" t="s">
        <v>1711</v>
      </c>
      <c r="Q88" s="71" t="s">
        <v>1711</v>
      </c>
      <c r="R88" s="71" t="s">
        <v>1711</v>
      </c>
      <c r="S88" s="71" t="s">
        <v>1711</v>
      </c>
      <c r="T88" s="71" t="s">
        <v>353</v>
      </c>
      <c r="U88" s="71" t="s">
        <v>353</v>
      </c>
      <c r="V88" s="71" t="s">
        <v>361</v>
      </c>
      <c r="W88" s="71" t="s">
        <v>361</v>
      </c>
      <c r="X88" s="71" t="s">
        <v>361</v>
      </c>
      <c r="Y88" s="71" t="s">
        <v>361</v>
      </c>
      <c r="Z88" s="71" t="s">
        <v>361</v>
      </c>
      <c r="AA88" s="71" t="s">
        <v>361</v>
      </c>
      <c r="AB88" s="71" t="s">
        <v>1710</v>
      </c>
      <c r="AC88" s="71" t="s">
        <v>1710</v>
      </c>
      <c r="AD88" s="71" t="s">
        <v>1710</v>
      </c>
      <c r="AE88" s="71" t="s">
        <v>1710</v>
      </c>
      <c r="AF88" s="71" t="s">
        <v>1710</v>
      </c>
      <c r="AG88" s="71" t="s">
        <v>1710</v>
      </c>
      <c r="AH88" s="71" t="s">
        <v>1710</v>
      </c>
      <c r="AI88" s="71" t="s">
        <v>548</v>
      </c>
      <c r="AJ88" s="71" t="s">
        <v>548</v>
      </c>
      <c r="AK88" s="33" t="s">
        <v>548</v>
      </c>
      <c r="AL88" s="33" t="s">
        <v>548</v>
      </c>
      <c r="AM88" s="33" t="s">
        <v>548</v>
      </c>
      <c r="AN88" s="33" t="s">
        <v>548</v>
      </c>
      <c r="AO88" s="33" t="s">
        <v>1259</v>
      </c>
      <c r="AP88" s="33" t="s">
        <v>1259</v>
      </c>
      <c r="AQ88" s="33" t="s">
        <v>1259</v>
      </c>
      <c r="AR88" s="33" t="s">
        <v>1259</v>
      </c>
      <c r="AS88" s="71" t="s">
        <v>699</v>
      </c>
      <c r="AT88" s="71" t="s">
        <v>699</v>
      </c>
      <c r="AU88" s="71" t="s">
        <v>699</v>
      </c>
      <c r="AV88" s="71" t="s">
        <v>699</v>
      </c>
      <c r="AW88" s="175" t="s">
        <v>699</v>
      </c>
      <c r="AX88" s="175" t="s">
        <v>699</v>
      </c>
      <c r="AY88" s="175" t="s">
        <v>699</v>
      </c>
      <c r="AZ88" s="175" t="s">
        <v>699</v>
      </c>
      <c r="BA88" s="175" t="s">
        <v>700</v>
      </c>
      <c r="BB88" s="175" t="s">
        <v>700</v>
      </c>
      <c r="BC88" s="171" t="s">
        <v>700</v>
      </c>
      <c r="BD88" s="171" t="s">
        <v>700</v>
      </c>
      <c r="BE88" s="171" t="s">
        <v>700</v>
      </c>
      <c r="BF88" s="175" t="s">
        <v>1259</v>
      </c>
      <c r="BG88" s="70" t="s">
        <v>1259</v>
      </c>
      <c r="BH88" s="175" t="s">
        <v>1259</v>
      </c>
      <c r="BI88" s="1298" t="s">
        <v>1443</v>
      </c>
    </row>
    <row r="89" spans="1:61" s="1217" customFormat="1" ht="12.75">
      <c r="A89" s="1299" t="s">
        <v>1712</v>
      </c>
      <c r="B89" s="883"/>
      <c r="C89" s="884"/>
      <c r="D89" s="881">
        <v>4.5</v>
      </c>
      <c r="E89" s="881">
        <v>0.711</v>
      </c>
      <c r="F89" s="881">
        <v>4.712</v>
      </c>
      <c r="G89" s="881">
        <v>3.177</v>
      </c>
      <c r="H89" s="881">
        <v>1.222</v>
      </c>
      <c r="I89" s="881">
        <v>1.965</v>
      </c>
      <c r="J89" s="881">
        <v>2.133</v>
      </c>
      <c r="K89" s="881">
        <v>2.111</v>
      </c>
      <c r="L89" s="881">
        <v>3.029</v>
      </c>
      <c r="M89" s="881">
        <v>1.688</v>
      </c>
      <c r="N89" s="881">
        <v>3.0342345624701954</v>
      </c>
      <c r="O89" s="881">
        <v>3.3517</v>
      </c>
      <c r="P89" s="881">
        <v>4.9267</v>
      </c>
      <c r="Q89" s="881">
        <v>7.5521</v>
      </c>
      <c r="R89" s="881">
        <v>5.0667</v>
      </c>
      <c r="S89" s="881">
        <v>2.69</v>
      </c>
      <c r="T89" s="881">
        <v>6.48</v>
      </c>
      <c r="U89" s="881">
        <v>4.64</v>
      </c>
      <c r="V89" s="881">
        <v>3.61</v>
      </c>
      <c r="W89" s="881">
        <v>5.15</v>
      </c>
      <c r="X89" s="881">
        <v>2.33</v>
      </c>
      <c r="Y89" s="881">
        <v>5.16</v>
      </c>
      <c r="Z89" s="881">
        <v>5.34</v>
      </c>
      <c r="AA89" s="881">
        <v>2.38</v>
      </c>
      <c r="AB89" s="881">
        <v>3.37</v>
      </c>
      <c r="AC89" s="881">
        <v>8.32</v>
      </c>
      <c r="AD89" s="881">
        <v>6.38</v>
      </c>
      <c r="AE89" s="881">
        <v>5.06</v>
      </c>
      <c r="AF89" s="881">
        <v>7.07</v>
      </c>
      <c r="AG89" s="881">
        <v>5.02</v>
      </c>
      <c r="AH89" s="881">
        <v>3.66</v>
      </c>
      <c r="AI89" s="71">
        <v>1.41</v>
      </c>
      <c r="AJ89" s="33">
        <v>2</v>
      </c>
      <c r="AK89" s="33">
        <v>5.1</v>
      </c>
      <c r="AL89" s="33">
        <v>9.22</v>
      </c>
      <c r="AM89" s="33">
        <v>9.93</v>
      </c>
      <c r="AN89" s="33">
        <v>12.8296</v>
      </c>
      <c r="AO89" s="33">
        <v>11.64</v>
      </c>
      <c r="AP89" s="33">
        <v>8.85</v>
      </c>
      <c r="AQ89" s="33">
        <v>7.8112</v>
      </c>
      <c r="AR89" s="33">
        <v>7.127</v>
      </c>
      <c r="AS89" s="881">
        <v>5.52</v>
      </c>
      <c r="AT89" s="881">
        <v>6.57</v>
      </c>
      <c r="AU89" s="881">
        <v>2.46</v>
      </c>
      <c r="AV89" s="881">
        <v>3.24</v>
      </c>
      <c r="AW89" s="1292">
        <v>5.89</v>
      </c>
      <c r="AX89" s="1292">
        <v>9.79</v>
      </c>
      <c r="AY89" s="1292">
        <v>8.59</v>
      </c>
      <c r="AZ89" s="1292">
        <v>10.58</v>
      </c>
      <c r="BA89" s="1292">
        <v>8.45</v>
      </c>
      <c r="BB89" s="1292">
        <v>10.18</v>
      </c>
      <c r="BC89" s="171">
        <v>9.54</v>
      </c>
      <c r="BD89" s="171">
        <v>10.43</v>
      </c>
      <c r="BE89" s="171">
        <v>10.23</v>
      </c>
      <c r="BF89" s="1293">
        <v>8.22</v>
      </c>
      <c r="BG89" s="1409">
        <v>2.69</v>
      </c>
      <c r="BH89" s="1293">
        <v>1.33</v>
      </c>
      <c r="BI89" s="1300">
        <v>1.08</v>
      </c>
    </row>
    <row r="90" spans="1:61" ht="12.75">
      <c r="A90" s="1297" t="s">
        <v>1637</v>
      </c>
      <c r="B90" s="45"/>
      <c r="C90" s="45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45"/>
      <c r="V90" s="71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71"/>
      <c r="AI90" s="71"/>
      <c r="AJ90" s="45"/>
      <c r="AK90" s="33"/>
      <c r="AL90" s="33"/>
      <c r="AM90" s="45"/>
      <c r="AN90" s="45"/>
      <c r="AO90" s="71"/>
      <c r="AP90" s="71"/>
      <c r="AQ90" s="45"/>
      <c r="AR90" s="45"/>
      <c r="AS90" s="71"/>
      <c r="AT90" s="71"/>
      <c r="AU90" s="71"/>
      <c r="AV90" s="71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0"/>
      <c r="BH90" s="151"/>
      <c r="BI90" s="1298"/>
    </row>
    <row r="91" spans="1:61" ht="12.75">
      <c r="A91" s="402"/>
      <c r="B91" s="868" t="s">
        <v>1638</v>
      </c>
      <c r="C91" s="45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45"/>
      <c r="V91" s="71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71">
        <v>4.75</v>
      </c>
      <c r="AI91" s="71"/>
      <c r="AJ91" s="45"/>
      <c r="AK91" s="45"/>
      <c r="AL91" s="45"/>
      <c r="AM91" s="45"/>
      <c r="AN91" s="45"/>
      <c r="AO91" s="71"/>
      <c r="AP91" s="71"/>
      <c r="AQ91" s="45"/>
      <c r="AR91" s="45"/>
      <c r="AS91" s="71"/>
      <c r="AT91" s="71">
        <v>6.375</v>
      </c>
      <c r="AU91" s="71"/>
      <c r="AV91" s="71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0"/>
      <c r="BH91" s="151"/>
      <c r="BI91" s="1298"/>
    </row>
    <row r="92" spans="1:61" ht="12.75">
      <c r="A92" s="402"/>
      <c r="B92" s="45" t="s">
        <v>1639</v>
      </c>
      <c r="C92" s="45"/>
      <c r="D92" s="71" t="s">
        <v>1713</v>
      </c>
      <c r="E92" s="71" t="s">
        <v>1640</v>
      </c>
      <c r="F92" s="71" t="s">
        <v>0</v>
      </c>
      <c r="G92" s="71" t="s">
        <v>1640</v>
      </c>
      <c r="H92" s="71" t="s">
        <v>1640</v>
      </c>
      <c r="I92" s="71" t="s">
        <v>1640</v>
      </c>
      <c r="J92" s="71" t="s">
        <v>1640</v>
      </c>
      <c r="K92" s="71" t="s">
        <v>1640</v>
      </c>
      <c r="L92" s="71" t="s">
        <v>1640</v>
      </c>
      <c r="M92" s="71" t="s">
        <v>1640</v>
      </c>
      <c r="N92" s="71" t="s">
        <v>1640</v>
      </c>
      <c r="O92" s="71" t="s">
        <v>1640</v>
      </c>
      <c r="P92" s="71" t="s">
        <v>1640</v>
      </c>
      <c r="Q92" s="71" t="s">
        <v>51</v>
      </c>
      <c r="R92" s="71" t="s">
        <v>349</v>
      </c>
      <c r="S92" s="71" t="s">
        <v>88</v>
      </c>
      <c r="T92" s="71" t="s">
        <v>88</v>
      </c>
      <c r="U92" s="71" t="s">
        <v>88</v>
      </c>
      <c r="V92" s="71" t="s">
        <v>88</v>
      </c>
      <c r="W92" s="71" t="s">
        <v>88</v>
      </c>
      <c r="X92" s="71" t="s">
        <v>88</v>
      </c>
      <c r="Y92" s="71" t="s">
        <v>418</v>
      </c>
      <c r="Z92" s="71" t="s">
        <v>418</v>
      </c>
      <c r="AA92" s="71" t="s">
        <v>418</v>
      </c>
      <c r="AB92" s="71" t="s">
        <v>344</v>
      </c>
      <c r="AC92" s="71" t="s">
        <v>344</v>
      </c>
      <c r="AD92" s="71" t="s">
        <v>344</v>
      </c>
      <c r="AE92" s="71" t="s">
        <v>344</v>
      </c>
      <c r="AF92" s="71" t="s">
        <v>344</v>
      </c>
      <c r="AG92" s="71" t="s">
        <v>579</v>
      </c>
      <c r="AH92" s="71" t="s">
        <v>579</v>
      </c>
      <c r="AI92" s="71" t="s">
        <v>579</v>
      </c>
      <c r="AJ92" s="71" t="s">
        <v>579</v>
      </c>
      <c r="AK92" s="71" t="s">
        <v>579</v>
      </c>
      <c r="AL92" s="71" t="s">
        <v>579</v>
      </c>
      <c r="AM92" s="71" t="s">
        <v>1260</v>
      </c>
      <c r="AN92" s="71" t="s">
        <v>1260</v>
      </c>
      <c r="AO92" s="71" t="s">
        <v>1261</v>
      </c>
      <c r="AP92" s="71" t="s">
        <v>1261</v>
      </c>
      <c r="AQ92" s="71" t="s">
        <v>1262</v>
      </c>
      <c r="AR92" s="71" t="s">
        <v>1262</v>
      </c>
      <c r="AS92" s="71" t="s">
        <v>1262</v>
      </c>
      <c r="AT92" s="71" t="s">
        <v>1262</v>
      </c>
      <c r="AU92" s="71" t="s">
        <v>1262</v>
      </c>
      <c r="AV92" s="71" t="s">
        <v>1262</v>
      </c>
      <c r="AW92" s="175" t="s">
        <v>1262</v>
      </c>
      <c r="AX92" s="175" t="s">
        <v>1262</v>
      </c>
      <c r="AY92" s="175" t="s">
        <v>1262</v>
      </c>
      <c r="AZ92" s="175" t="s">
        <v>1262</v>
      </c>
      <c r="BA92" s="175" t="s">
        <v>1262</v>
      </c>
      <c r="BB92" s="175" t="s">
        <v>1262</v>
      </c>
      <c r="BC92" s="175" t="s">
        <v>1262</v>
      </c>
      <c r="BD92" s="175" t="s">
        <v>1262</v>
      </c>
      <c r="BE92" s="175" t="s">
        <v>1262</v>
      </c>
      <c r="BF92" s="175" t="s">
        <v>1262</v>
      </c>
      <c r="BG92" s="70" t="s">
        <v>1262</v>
      </c>
      <c r="BH92" s="175" t="s">
        <v>1262</v>
      </c>
      <c r="BI92" s="1298" t="s">
        <v>1262</v>
      </c>
    </row>
    <row r="93" spans="1:61" ht="12.75">
      <c r="A93" s="402"/>
      <c r="B93" s="45" t="s">
        <v>1642</v>
      </c>
      <c r="C93" s="45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45"/>
      <c r="V93" s="71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71"/>
      <c r="AI93" s="71"/>
      <c r="AJ93" s="45"/>
      <c r="AK93" s="45"/>
      <c r="AL93" s="45"/>
      <c r="AM93" s="45"/>
      <c r="AN93" s="45"/>
      <c r="AO93" s="45"/>
      <c r="AP93" s="45"/>
      <c r="AQ93" s="45"/>
      <c r="AR93" s="45"/>
      <c r="AS93" s="71"/>
      <c r="AT93" s="71"/>
      <c r="AU93" s="71"/>
      <c r="AV93" s="71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70"/>
      <c r="BH93" s="175"/>
      <c r="BI93" s="1298"/>
    </row>
    <row r="94" spans="1:61" ht="12.75">
      <c r="A94" s="402"/>
      <c r="B94" s="45"/>
      <c r="C94" s="45" t="s">
        <v>1643</v>
      </c>
      <c r="D94" s="882">
        <v>0</v>
      </c>
      <c r="E94" s="71" t="s">
        <v>1644</v>
      </c>
      <c r="F94" s="71" t="s">
        <v>1</v>
      </c>
      <c r="G94" s="71" t="s">
        <v>1645</v>
      </c>
      <c r="H94" s="71" t="s">
        <v>1645</v>
      </c>
      <c r="I94" s="71" t="s">
        <v>1645</v>
      </c>
      <c r="J94" s="71" t="s">
        <v>1645</v>
      </c>
      <c r="K94" s="71" t="s">
        <v>1645</v>
      </c>
      <c r="L94" s="71" t="s">
        <v>1645</v>
      </c>
      <c r="M94" s="71" t="s">
        <v>1645</v>
      </c>
      <c r="N94" s="71" t="s">
        <v>1645</v>
      </c>
      <c r="O94" s="71" t="s">
        <v>1645</v>
      </c>
      <c r="P94" s="71" t="s">
        <v>1645</v>
      </c>
      <c r="Q94" s="71" t="s">
        <v>350</v>
      </c>
      <c r="R94" s="71" t="s">
        <v>85</v>
      </c>
      <c r="S94" s="71" t="s">
        <v>85</v>
      </c>
      <c r="T94" s="71" t="s">
        <v>85</v>
      </c>
      <c r="U94" s="71" t="s">
        <v>85</v>
      </c>
      <c r="V94" s="71" t="s">
        <v>85</v>
      </c>
      <c r="W94" s="71" t="s">
        <v>37</v>
      </c>
      <c r="X94" s="71" t="s">
        <v>37</v>
      </c>
      <c r="Y94" s="71" t="s">
        <v>37</v>
      </c>
      <c r="Z94" s="71" t="s">
        <v>37</v>
      </c>
      <c r="AA94" s="71" t="s">
        <v>37</v>
      </c>
      <c r="AB94" s="71" t="s">
        <v>37</v>
      </c>
      <c r="AC94" s="71" t="s">
        <v>37</v>
      </c>
      <c r="AD94" s="71" t="s">
        <v>37</v>
      </c>
      <c r="AE94" s="71" t="s">
        <v>37</v>
      </c>
      <c r="AF94" s="71" t="s">
        <v>37</v>
      </c>
      <c r="AG94" s="71" t="s">
        <v>37</v>
      </c>
      <c r="AH94" s="71" t="s">
        <v>37</v>
      </c>
      <c r="AI94" s="71" t="s">
        <v>549</v>
      </c>
      <c r="AJ94" s="71" t="s">
        <v>738</v>
      </c>
      <c r="AK94" s="71" t="s">
        <v>738</v>
      </c>
      <c r="AL94" s="71" t="s">
        <v>738</v>
      </c>
      <c r="AM94" s="71" t="s">
        <v>549</v>
      </c>
      <c r="AN94" s="71" t="s">
        <v>1263</v>
      </c>
      <c r="AO94" s="71" t="s">
        <v>1263</v>
      </c>
      <c r="AP94" s="71" t="s">
        <v>1263</v>
      </c>
      <c r="AQ94" s="71" t="s">
        <v>1263</v>
      </c>
      <c r="AR94" s="71" t="s">
        <v>1264</v>
      </c>
      <c r="AS94" s="71" t="s">
        <v>1264</v>
      </c>
      <c r="AT94" s="71" t="s">
        <v>1265</v>
      </c>
      <c r="AU94" s="71" t="s">
        <v>1265</v>
      </c>
      <c r="AV94" s="71" t="s">
        <v>1265</v>
      </c>
      <c r="AW94" s="175" t="s">
        <v>1265</v>
      </c>
      <c r="AX94" s="175" t="s">
        <v>1265</v>
      </c>
      <c r="AY94" s="175" t="s">
        <v>1265</v>
      </c>
      <c r="AZ94" s="175" t="s">
        <v>1265</v>
      </c>
      <c r="BA94" s="175" t="s">
        <v>1265</v>
      </c>
      <c r="BB94" s="175" t="s">
        <v>1265</v>
      </c>
      <c r="BC94" s="175" t="s">
        <v>1265</v>
      </c>
      <c r="BD94" s="175" t="s">
        <v>1265</v>
      </c>
      <c r="BE94" s="175" t="s">
        <v>1265</v>
      </c>
      <c r="BF94" s="175" t="s">
        <v>1265</v>
      </c>
      <c r="BG94" s="70" t="s">
        <v>1265</v>
      </c>
      <c r="BH94" s="175" t="s">
        <v>1265</v>
      </c>
      <c r="BI94" s="1298" t="s">
        <v>1265</v>
      </c>
    </row>
    <row r="95" spans="1:61" ht="12.75">
      <c r="A95" s="402"/>
      <c r="B95" s="45"/>
      <c r="C95" s="45" t="s">
        <v>1646</v>
      </c>
      <c r="D95" s="71" t="s">
        <v>1640</v>
      </c>
      <c r="E95" s="71" t="s">
        <v>1647</v>
      </c>
      <c r="F95" s="71" t="s">
        <v>1648</v>
      </c>
      <c r="G95" s="71" t="s">
        <v>1645</v>
      </c>
      <c r="H95" s="71" t="s">
        <v>1648</v>
      </c>
      <c r="I95" s="71" t="s">
        <v>1648</v>
      </c>
      <c r="J95" s="71" t="s">
        <v>1648</v>
      </c>
      <c r="K95" s="71" t="s">
        <v>1648</v>
      </c>
      <c r="L95" s="71" t="s">
        <v>2</v>
      </c>
      <c r="M95" s="71" t="s">
        <v>2</v>
      </c>
      <c r="N95" s="71" t="s">
        <v>2</v>
      </c>
      <c r="O95" s="71" t="s">
        <v>2</v>
      </c>
      <c r="P95" s="71" t="s">
        <v>2</v>
      </c>
      <c r="Q95" s="71" t="s">
        <v>52</v>
      </c>
      <c r="R95" s="71" t="s">
        <v>52</v>
      </c>
      <c r="S95" s="71" t="s">
        <v>52</v>
      </c>
      <c r="T95" s="71" t="s">
        <v>52</v>
      </c>
      <c r="U95" s="71" t="s">
        <v>52</v>
      </c>
      <c r="V95" s="71" t="s">
        <v>52</v>
      </c>
      <c r="W95" s="71" t="s">
        <v>38</v>
      </c>
      <c r="X95" s="71" t="s">
        <v>38</v>
      </c>
      <c r="Y95" s="71" t="s">
        <v>38</v>
      </c>
      <c r="Z95" s="71" t="s">
        <v>38</v>
      </c>
      <c r="AA95" s="71" t="s">
        <v>38</v>
      </c>
      <c r="AB95" s="71" t="s">
        <v>38</v>
      </c>
      <c r="AC95" s="71" t="s">
        <v>38</v>
      </c>
      <c r="AD95" s="71" t="s">
        <v>38</v>
      </c>
      <c r="AE95" s="71" t="s">
        <v>738</v>
      </c>
      <c r="AF95" s="71" t="s">
        <v>738</v>
      </c>
      <c r="AG95" s="71" t="s">
        <v>580</v>
      </c>
      <c r="AH95" s="71" t="s">
        <v>580</v>
      </c>
      <c r="AI95" s="71" t="s">
        <v>550</v>
      </c>
      <c r="AJ95" s="71" t="s">
        <v>550</v>
      </c>
      <c r="AK95" s="71" t="s">
        <v>550</v>
      </c>
      <c r="AL95" s="71" t="s">
        <v>550</v>
      </c>
      <c r="AM95" s="71" t="s">
        <v>1266</v>
      </c>
      <c r="AN95" s="71" t="s">
        <v>1263</v>
      </c>
      <c r="AO95" s="71" t="s">
        <v>1267</v>
      </c>
      <c r="AP95" s="71" t="s">
        <v>1267</v>
      </c>
      <c r="AQ95" s="71" t="s">
        <v>1267</v>
      </c>
      <c r="AR95" s="71" t="s">
        <v>1268</v>
      </c>
      <c r="AS95" s="71" t="s">
        <v>1268</v>
      </c>
      <c r="AT95" s="71" t="s">
        <v>1268</v>
      </c>
      <c r="AU95" s="71" t="s">
        <v>1268</v>
      </c>
      <c r="AV95" s="71" t="s">
        <v>1268</v>
      </c>
      <c r="AW95" s="175" t="s">
        <v>1268</v>
      </c>
      <c r="AX95" s="175" t="s">
        <v>1268</v>
      </c>
      <c r="AY95" s="175" t="s">
        <v>1268</v>
      </c>
      <c r="AZ95" s="175" t="s">
        <v>1268</v>
      </c>
      <c r="BA95" s="175" t="s">
        <v>1268</v>
      </c>
      <c r="BB95" s="175" t="s">
        <v>1268</v>
      </c>
      <c r="BC95" s="175" t="s">
        <v>1268</v>
      </c>
      <c r="BD95" s="175" t="s">
        <v>1268</v>
      </c>
      <c r="BE95" s="175" t="s">
        <v>1268</v>
      </c>
      <c r="BF95" s="175" t="s">
        <v>1268</v>
      </c>
      <c r="BG95" s="70" t="s">
        <v>1268</v>
      </c>
      <c r="BH95" s="175" t="s">
        <v>1268</v>
      </c>
      <c r="BI95" s="1298" t="s">
        <v>1268</v>
      </c>
    </row>
    <row r="96" spans="1:61" ht="12.75">
      <c r="A96" s="402"/>
      <c r="B96" s="45"/>
      <c r="C96" s="45" t="s">
        <v>1649</v>
      </c>
      <c r="D96" s="71" t="s">
        <v>1713</v>
      </c>
      <c r="E96" s="71" t="s">
        <v>1641</v>
      </c>
      <c r="F96" s="71" t="s">
        <v>3</v>
      </c>
      <c r="G96" s="71" t="s">
        <v>1650</v>
      </c>
      <c r="H96" s="71" t="s">
        <v>1650</v>
      </c>
      <c r="I96" s="71" t="s">
        <v>1650</v>
      </c>
      <c r="J96" s="71" t="s">
        <v>1650</v>
      </c>
      <c r="K96" s="71" t="s">
        <v>1650</v>
      </c>
      <c r="L96" s="71" t="s">
        <v>1650</v>
      </c>
      <c r="M96" s="71" t="s">
        <v>1650</v>
      </c>
      <c r="N96" s="71" t="s">
        <v>1650</v>
      </c>
      <c r="O96" s="71" t="s">
        <v>1650</v>
      </c>
      <c r="P96" s="71" t="s">
        <v>1650</v>
      </c>
      <c r="Q96" s="71" t="s">
        <v>53</v>
      </c>
      <c r="R96" s="71" t="s">
        <v>53</v>
      </c>
      <c r="S96" s="71" t="s">
        <v>53</v>
      </c>
      <c r="T96" s="71" t="s">
        <v>53</v>
      </c>
      <c r="U96" s="71" t="s">
        <v>53</v>
      </c>
      <c r="V96" s="71" t="s">
        <v>53</v>
      </c>
      <c r="W96" s="71" t="s">
        <v>351</v>
      </c>
      <c r="X96" s="71" t="s">
        <v>351</v>
      </c>
      <c r="Y96" s="71" t="s">
        <v>351</v>
      </c>
      <c r="Z96" s="71" t="s">
        <v>351</v>
      </c>
      <c r="AA96" s="71" t="s">
        <v>351</v>
      </c>
      <c r="AB96" s="71" t="s">
        <v>351</v>
      </c>
      <c r="AC96" s="71" t="s">
        <v>351</v>
      </c>
      <c r="AD96" s="71" t="s">
        <v>351</v>
      </c>
      <c r="AE96" s="71" t="s">
        <v>739</v>
      </c>
      <c r="AF96" s="71" t="s">
        <v>739</v>
      </c>
      <c r="AG96" s="71" t="s">
        <v>581</v>
      </c>
      <c r="AH96" s="71" t="s">
        <v>581</v>
      </c>
      <c r="AI96" s="71" t="s">
        <v>581</v>
      </c>
      <c r="AJ96" s="71" t="s">
        <v>581</v>
      </c>
      <c r="AK96" s="71" t="s">
        <v>581</v>
      </c>
      <c r="AL96" s="71" t="s">
        <v>581</v>
      </c>
      <c r="AM96" s="71" t="s">
        <v>581</v>
      </c>
      <c r="AN96" s="71" t="s">
        <v>1269</v>
      </c>
      <c r="AO96" s="71" t="s">
        <v>1270</v>
      </c>
      <c r="AP96" s="71" t="s">
        <v>1270</v>
      </c>
      <c r="AQ96" s="71" t="s">
        <v>1271</v>
      </c>
      <c r="AR96" s="71" t="s">
        <v>1271</v>
      </c>
      <c r="AS96" s="71" t="s">
        <v>1271</v>
      </c>
      <c r="AT96" s="71" t="s">
        <v>1271</v>
      </c>
      <c r="AU96" s="71" t="s">
        <v>1271</v>
      </c>
      <c r="AV96" s="71" t="s">
        <v>1278</v>
      </c>
      <c r="AW96" s="175" t="s">
        <v>1278</v>
      </c>
      <c r="AX96" s="175" t="s">
        <v>1278</v>
      </c>
      <c r="AY96" s="175" t="s">
        <v>1278</v>
      </c>
      <c r="AZ96" s="175" t="s">
        <v>1278</v>
      </c>
      <c r="BA96" s="175" t="s">
        <v>1278</v>
      </c>
      <c r="BB96" s="175" t="s">
        <v>1278</v>
      </c>
      <c r="BC96" s="175" t="s">
        <v>1278</v>
      </c>
      <c r="BD96" s="175" t="s">
        <v>1278</v>
      </c>
      <c r="BE96" s="175" t="s">
        <v>1278</v>
      </c>
      <c r="BF96" s="175" t="s">
        <v>1278</v>
      </c>
      <c r="BG96" s="70" t="s">
        <v>1278</v>
      </c>
      <c r="BH96" s="175" t="s">
        <v>1278</v>
      </c>
      <c r="BI96" s="1298" t="s">
        <v>1278</v>
      </c>
    </row>
    <row r="97" spans="1:61" ht="12.75">
      <c r="A97" s="402"/>
      <c r="B97" s="45"/>
      <c r="C97" s="45" t="s">
        <v>1651</v>
      </c>
      <c r="D97" s="71" t="s">
        <v>4</v>
      </c>
      <c r="E97" s="71" t="s">
        <v>1652</v>
      </c>
      <c r="F97" s="71" t="s">
        <v>1653</v>
      </c>
      <c r="G97" s="71" t="s">
        <v>1653</v>
      </c>
      <c r="H97" s="71" t="s">
        <v>1653</v>
      </c>
      <c r="I97" s="71" t="s">
        <v>1653</v>
      </c>
      <c r="J97" s="71" t="s">
        <v>1653</v>
      </c>
      <c r="K97" s="71" t="s">
        <v>1653</v>
      </c>
      <c r="L97" s="71" t="s">
        <v>1653</v>
      </c>
      <c r="M97" s="71" t="s">
        <v>1653</v>
      </c>
      <c r="N97" s="71" t="s">
        <v>1653</v>
      </c>
      <c r="O97" s="71" t="s">
        <v>1653</v>
      </c>
      <c r="P97" s="71" t="s">
        <v>1653</v>
      </c>
      <c r="Q97" s="71" t="s">
        <v>54</v>
      </c>
      <c r="R97" s="71" t="s">
        <v>351</v>
      </c>
      <c r="S97" s="71" t="s">
        <v>89</v>
      </c>
      <c r="T97" s="71" t="s">
        <v>1713</v>
      </c>
      <c r="U97" s="71" t="s">
        <v>1713</v>
      </c>
      <c r="V97" s="71" t="s">
        <v>1713</v>
      </c>
      <c r="W97" s="71" t="s">
        <v>39</v>
      </c>
      <c r="X97" s="71" t="s">
        <v>39</v>
      </c>
      <c r="Y97" s="71" t="s">
        <v>39</v>
      </c>
      <c r="Z97" s="71" t="s">
        <v>39</v>
      </c>
      <c r="AA97" s="71" t="s">
        <v>39</v>
      </c>
      <c r="AB97" s="71" t="s">
        <v>39</v>
      </c>
      <c r="AC97" s="71" t="s">
        <v>39</v>
      </c>
      <c r="AD97" s="71" t="s">
        <v>39</v>
      </c>
      <c r="AE97" s="71" t="s">
        <v>740</v>
      </c>
      <c r="AF97" s="71" t="s">
        <v>740</v>
      </c>
      <c r="AG97" s="71" t="s">
        <v>582</v>
      </c>
      <c r="AH97" s="71" t="s">
        <v>582</v>
      </c>
      <c r="AI97" s="71" t="s">
        <v>582</v>
      </c>
      <c r="AJ97" s="71" t="s">
        <v>1272</v>
      </c>
      <c r="AK97" s="71" t="s">
        <v>582</v>
      </c>
      <c r="AL97" s="71" t="s">
        <v>582</v>
      </c>
      <c r="AM97" s="71" t="s">
        <v>1273</v>
      </c>
      <c r="AN97" s="71" t="s">
        <v>1274</v>
      </c>
      <c r="AO97" s="71" t="s">
        <v>1274</v>
      </c>
      <c r="AP97" s="71" t="s">
        <v>1274</v>
      </c>
      <c r="AQ97" s="71" t="s">
        <v>1275</v>
      </c>
      <c r="AR97" s="71" t="s">
        <v>1276</v>
      </c>
      <c r="AS97" s="71" t="s">
        <v>1276</v>
      </c>
      <c r="AT97" s="71" t="s">
        <v>1276</v>
      </c>
      <c r="AU97" s="71" t="s">
        <v>1276</v>
      </c>
      <c r="AV97" s="71" t="s">
        <v>1276</v>
      </c>
      <c r="AW97" s="175" t="s">
        <v>1276</v>
      </c>
      <c r="AX97" s="175" t="s">
        <v>1276</v>
      </c>
      <c r="AY97" s="175" t="s">
        <v>1276</v>
      </c>
      <c r="AZ97" s="175" t="s">
        <v>1276</v>
      </c>
      <c r="BA97" s="175" t="s">
        <v>1276</v>
      </c>
      <c r="BB97" s="175" t="s">
        <v>1276</v>
      </c>
      <c r="BC97" s="175" t="s">
        <v>1276</v>
      </c>
      <c r="BD97" s="175" t="s">
        <v>1276</v>
      </c>
      <c r="BE97" s="175" t="s">
        <v>1276</v>
      </c>
      <c r="BF97" s="175" t="s">
        <v>1276</v>
      </c>
      <c r="BG97" s="70" t="s">
        <v>1276</v>
      </c>
      <c r="BH97" s="175" t="s">
        <v>1276</v>
      </c>
      <c r="BI97" s="1298" t="s">
        <v>1276</v>
      </c>
    </row>
    <row r="98" spans="1:61" ht="12.75">
      <c r="A98" s="402"/>
      <c r="B98" s="45"/>
      <c r="C98" s="45" t="s">
        <v>1654</v>
      </c>
      <c r="D98" s="71" t="s">
        <v>5</v>
      </c>
      <c r="E98" s="71" t="s">
        <v>7</v>
      </c>
      <c r="F98" s="71" t="s">
        <v>8</v>
      </c>
      <c r="G98" s="71" t="s">
        <v>8</v>
      </c>
      <c r="H98" s="71" t="s">
        <v>9</v>
      </c>
      <c r="I98" s="71" t="s">
        <v>9</v>
      </c>
      <c r="J98" s="71" t="s">
        <v>9</v>
      </c>
      <c r="K98" s="71" t="s">
        <v>9</v>
      </c>
      <c r="L98" s="71" t="s">
        <v>10</v>
      </c>
      <c r="M98" s="71" t="s">
        <v>10</v>
      </c>
      <c r="N98" s="71" t="s">
        <v>10</v>
      </c>
      <c r="O98" s="71" t="s">
        <v>10</v>
      </c>
      <c r="P98" s="71" t="s">
        <v>10</v>
      </c>
      <c r="Q98" s="71" t="s">
        <v>60</v>
      </c>
      <c r="R98" s="71" t="s">
        <v>60</v>
      </c>
      <c r="S98" s="71" t="s">
        <v>60</v>
      </c>
      <c r="T98" s="71" t="s">
        <v>60</v>
      </c>
      <c r="U98" s="71" t="s">
        <v>60</v>
      </c>
      <c r="V98" s="71" t="s">
        <v>60</v>
      </c>
      <c r="W98" s="71" t="s">
        <v>40</v>
      </c>
      <c r="X98" s="71" t="s">
        <v>40</v>
      </c>
      <c r="Y98" s="71" t="s">
        <v>40</v>
      </c>
      <c r="Z98" s="71" t="s">
        <v>40</v>
      </c>
      <c r="AA98" s="71" t="s">
        <v>40</v>
      </c>
      <c r="AB98" s="71" t="s">
        <v>40</v>
      </c>
      <c r="AC98" s="71" t="s">
        <v>40</v>
      </c>
      <c r="AD98" s="71" t="s">
        <v>40</v>
      </c>
      <c r="AE98" s="71" t="s">
        <v>741</v>
      </c>
      <c r="AF98" s="71" t="s">
        <v>588</v>
      </c>
      <c r="AG98" s="71" t="s">
        <v>583</v>
      </c>
      <c r="AH98" s="71" t="s">
        <v>583</v>
      </c>
      <c r="AI98" s="71" t="s">
        <v>583</v>
      </c>
      <c r="AJ98" s="71" t="s">
        <v>1277</v>
      </c>
      <c r="AK98" s="71" t="s">
        <v>583</v>
      </c>
      <c r="AL98" s="71" t="s">
        <v>583</v>
      </c>
      <c r="AM98" s="71" t="s">
        <v>1278</v>
      </c>
      <c r="AN98" s="71" t="s">
        <v>1279</v>
      </c>
      <c r="AO98" s="71" t="s">
        <v>1279</v>
      </c>
      <c r="AP98" s="71" t="s">
        <v>1280</v>
      </c>
      <c r="AQ98" s="71" t="s">
        <v>1281</v>
      </c>
      <c r="AR98" s="71" t="s">
        <v>1282</v>
      </c>
      <c r="AS98" s="71" t="s">
        <v>1282</v>
      </c>
      <c r="AT98" s="71" t="s">
        <v>1282</v>
      </c>
      <c r="AU98" s="71" t="s">
        <v>701</v>
      </c>
      <c r="AV98" s="71" t="s">
        <v>701</v>
      </c>
      <c r="AW98" s="175" t="s">
        <v>701</v>
      </c>
      <c r="AX98" s="175" t="s">
        <v>701</v>
      </c>
      <c r="AY98" s="175" t="s">
        <v>702</v>
      </c>
      <c r="AZ98" s="175" t="s">
        <v>702</v>
      </c>
      <c r="BA98" s="175" t="s">
        <v>702</v>
      </c>
      <c r="BB98" s="175" t="s">
        <v>702</v>
      </c>
      <c r="BC98" s="175" t="s">
        <v>702</v>
      </c>
      <c r="BD98" s="175" t="s">
        <v>702</v>
      </c>
      <c r="BE98" s="175" t="s">
        <v>702</v>
      </c>
      <c r="BF98" s="175" t="s">
        <v>702</v>
      </c>
      <c r="BG98" s="70" t="s">
        <v>702</v>
      </c>
      <c r="BH98" s="175" t="s">
        <v>702</v>
      </c>
      <c r="BI98" s="1298" t="s">
        <v>702</v>
      </c>
    </row>
    <row r="99" spans="1:61" ht="12.75">
      <c r="A99" s="402"/>
      <c r="B99" s="868" t="s">
        <v>1655</v>
      </c>
      <c r="C99" s="45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45"/>
      <c r="V99" s="71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71"/>
      <c r="AI99" s="71"/>
      <c r="AJ99" s="45"/>
      <c r="AK99" s="45"/>
      <c r="AL99" s="45"/>
      <c r="AM99" s="45"/>
      <c r="AN99" s="45"/>
      <c r="AO99" s="45"/>
      <c r="AP99" s="45"/>
      <c r="AQ99" s="45"/>
      <c r="AR99" s="45"/>
      <c r="AS99" s="71"/>
      <c r="AT99" s="71"/>
      <c r="AU99" s="71"/>
      <c r="AV99" s="71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70"/>
      <c r="BH99" s="175"/>
      <c r="BI99" s="1298"/>
    </row>
    <row r="100" spans="1:61" ht="12.75">
      <c r="A100" s="402"/>
      <c r="B100" s="45" t="s">
        <v>1656</v>
      </c>
      <c r="C100" s="45"/>
      <c r="D100" s="71" t="s">
        <v>11</v>
      </c>
      <c r="E100" s="71" t="s">
        <v>1657</v>
      </c>
      <c r="F100" s="71" t="s">
        <v>12</v>
      </c>
      <c r="G100" s="71" t="s">
        <v>13</v>
      </c>
      <c r="H100" s="71" t="s">
        <v>13</v>
      </c>
      <c r="I100" s="71" t="s">
        <v>13</v>
      </c>
      <c r="J100" s="71" t="s">
        <v>13</v>
      </c>
      <c r="K100" s="71" t="s">
        <v>13</v>
      </c>
      <c r="L100" s="71" t="s">
        <v>13</v>
      </c>
      <c r="M100" s="71" t="s">
        <v>13</v>
      </c>
      <c r="N100" s="71" t="s">
        <v>13</v>
      </c>
      <c r="O100" s="71" t="s">
        <v>13</v>
      </c>
      <c r="P100" s="71" t="s">
        <v>14</v>
      </c>
      <c r="Q100" s="71" t="s">
        <v>14</v>
      </c>
      <c r="R100" s="71" t="s">
        <v>1707</v>
      </c>
      <c r="S100" s="71" t="s">
        <v>1707</v>
      </c>
      <c r="T100" s="71" t="s">
        <v>1707</v>
      </c>
      <c r="U100" s="71" t="s">
        <v>1707</v>
      </c>
      <c r="V100" s="71" t="s">
        <v>1707</v>
      </c>
      <c r="W100" s="71" t="s">
        <v>1707</v>
      </c>
      <c r="X100" s="71" t="s">
        <v>1707</v>
      </c>
      <c r="Y100" s="71" t="s">
        <v>1707</v>
      </c>
      <c r="Z100" s="71" t="s">
        <v>1707</v>
      </c>
      <c r="AA100" s="71" t="s">
        <v>1707</v>
      </c>
      <c r="AB100" s="71" t="s">
        <v>1707</v>
      </c>
      <c r="AC100" s="71" t="s">
        <v>1707</v>
      </c>
      <c r="AD100" s="71" t="s">
        <v>1707</v>
      </c>
      <c r="AE100" s="71" t="s">
        <v>1593</v>
      </c>
      <c r="AF100" s="71" t="s">
        <v>589</v>
      </c>
      <c r="AG100" s="71" t="s">
        <v>1593</v>
      </c>
      <c r="AH100" s="71" t="s">
        <v>1593</v>
      </c>
      <c r="AI100" s="71" t="s">
        <v>1593</v>
      </c>
      <c r="AJ100" s="71" t="s">
        <v>1593</v>
      </c>
      <c r="AK100" s="71" t="s">
        <v>14</v>
      </c>
      <c r="AL100" s="71" t="s">
        <v>14</v>
      </c>
      <c r="AM100" s="71" t="s">
        <v>14</v>
      </c>
      <c r="AN100" s="71" t="s">
        <v>14</v>
      </c>
      <c r="AO100" s="71" t="s">
        <v>14</v>
      </c>
      <c r="AP100" s="71" t="s">
        <v>14</v>
      </c>
      <c r="AQ100" s="71" t="s">
        <v>13</v>
      </c>
      <c r="AR100" s="71" t="s">
        <v>13</v>
      </c>
      <c r="AS100" s="71" t="s">
        <v>13</v>
      </c>
      <c r="AT100" s="71" t="s">
        <v>13</v>
      </c>
      <c r="AU100" s="71" t="s">
        <v>13</v>
      </c>
      <c r="AV100" s="71" t="s">
        <v>13</v>
      </c>
      <c r="AW100" s="175" t="s">
        <v>13</v>
      </c>
      <c r="AX100" s="175" t="s">
        <v>13</v>
      </c>
      <c r="AY100" s="175" t="s">
        <v>13</v>
      </c>
      <c r="AZ100" s="175" t="s">
        <v>13</v>
      </c>
      <c r="BA100" s="175" t="s">
        <v>13</v>
      </c>
      <c r="BB100" s="175" t="s">
        <v>13</v>
      </c>
      <c r="BC100" s="175" t="s">
        <v>13</v>
      </c>
      <c r="BD100" s="175" t="s">
        <v>13</v>
      </c>
      <c r="BE100" s="175" t="s">
        <v>13</v>
      </c>
      <c r="BF100" s="175" t="s">
        <v>13</v>
      </c>
      <c r="BG100" s="70" t="s">
        <v>13</v>
      </c>
      <c r="BH100" s="175" t="s">
        <v>13</v>
      </c>
      <c r="BI100" s="1298" t="s">
        <v>13</v>
      </c>
    </row>
    <row r="101" spans="1:61" ht="12.75">
      <c r="A101" s="402"/>
      <c r="B101" s="855" t="s">
        <v>1658</v>
      </c>
      <c r="C101" s="45"/>
      <c r="D101" s="71" t="s">
        <v>15</v>
      </c>
      <c r="E101" s="71" t="s">
        <v>1659</v>
      </c>
      <c r="F101" s="71" t="s">
        <v>18</v>
      </c>
      <c r="G101" s="71" t="s">
        <v>1660</v>
      </c>
      <c r="H101" s="71" t="s">
        <v>1660</v>
      </c>
      <c r="I101" s="71" t="s">
        <v>1660</v>
      </c>
      <c r="J101" s="71" t="s">
        <v>1660</v>
      </c>
      <c r="K101" s="71" t="s">
        <v>1660</v>
      </c>
      <c r="L101" s="71" t="s">
        <v>1660</v>
      </c>
      <c r="M101" s="71" t="s">
        <v>1660</v>
      </c>
      <c r="N101" s="71" t="s">
        <v>1660</v>
      </c>
      <c r="O101" s="71" t="s">
        <v>1660</v>
      </c>
      <c r="P101" s="71" t="s">
        <v>1660</v>
      </c>
      <c r="Q101" s="71" t="s">
        <v>1660</v>
      </c>
      <c r="R101" s="71" t="s">
        <v>86</v>
      </c>
      <c r="S101" s="71" t="s">
        <v>86</v>
      </c>
      <c r="T101" s="71" t="s">
        <v>86</v>
      </c>
      <c r="U101" s="71" t="s">
        <v>86</v>
      </c>
      <c r="V101" s="71" t="s">
        <v>86</v>
      </c>
      <c r="W101" s="71" t="s">
        <v>86</v>
      </c>
      <c r="X101" s="71" t="s">
        <v>86</v>
      </c>
      <c r="Y101" s="71" t="s">
        <v>419</v>
      </c>
      <c r="Z101" s="71" t="s">
        <v>419</v>
      </c>
      <c r="AA101" s="71" t="s">
        <v>419</v>
      </c>
      <c r="AB101" s="71" t="s">
        <v>419</v>
      </c>
      <c r="AC101" s="71" t="s">
        <v>419</v>
      </c>
      <c r="AD101" s="71" t="s">
        <v>419</v>
      </c>
      <c r="AE101" s="71" t="s">
        <v>742</v>
      </c>
      <c r="AF101" s="71" t="s">
        <v>742</v>
      </c>
      <c r="AG101" s="71" t="s">
        <v>419</v>
      </c>
      <c r="AH101" s="71" t="s">
        <v>419</v>
      </c>
      <c r="AI101" s="71" t="s">
        <v>742</v>
      </c>
      <c r="AJ101" s="71" t="s">
        <v>742</v>
      </c>
      <c r="AK101" s="71" t="s">
        <v>742</v>
      </c>
      <c r="AL101" s="71" t="s">
        <v>742</v>
      </c>
      <c r="AM101" s="71" t="s">
        <v>742</v>
      </c>
      <c r="AN101" s="71" t="s">
        <v>742</v>
      </c>
      <c r="AO101" s="71" t="s">
        <v>742</v>
      </c>
      <c r="AP101" s="71" t="s">
        <v>742</v>
      </c>
      <c r="AQ101" s="71" t="s">
        <v>742</v>
      </c>
      <c r="AR101" s="71" t="s">
        <v>742</v>
      </c>
      <c r="AS101" s="71" t="s">
        <v>742</v>
      </c>
      <c r="AT101" s="71" t="s">
        <v>742</v>
      </c>
      <c r="AU101" s="71" t="s">
        <v>742</v>
      </c>
      <c r="AV101" s="71" t="s">
        <v>742</v>
      </c>
      <c r="AW101" s="175" t="s">
        <v>742</v>
      </c>
      <c r="AX101" s="175" t="s">
        <v>742</v>
      </c>
      <c r="AY101" s="175" t="s">
        <v>742</v>
      </c>
      <c r="AZ101" s="175" t="s">
        <v>742</v>
      </c>
      <c r="BA101" s="175" t="s">
        <v>742</v>
      </c>
      <c r="BB101" s="175" t="s">
        <v>742</v>
      </c>
      <c r="BC101" s="175" t="s">
        <v>742</v>
      </c>
      <c r="BD101" s="175" t="s">
        <v>742</v>
      </c>
      <c r="BE101" s="175" t="s">
        <v>742</v>
      </c>
      <c r="BF101" s="175" t="s">
        <v>742</v>
      </c>
      <c r="BG101" s="70" t="s">
        <v>742</v>
      </c>
      <c r="BH101" s="175" t="s">
        <v>742</v>
      </c>
      <c r="BI101" s="1298" t="s">
        <v>742</v>
      </c>
    </row>
    <row r="102" spans="1:61" ht="12.75">
      <c r="A102" s="402"/>
      <c r="B102" s="855" t="s">
        <v>1661</v>
      </c>
      <c r="C102" s="45"/>
      <c r="D102" s="71" t="s">
        <v>19</v>
      </c>
      <c r="E102" s="71" t="s">
        <v>1662</v>
      </c>
      <c r="F102" s="71" t="s">
        <v>20</v>
      </c>
      <c r="G102" s="71" t="s">
        <v>20</v>
      </c>
      <c r="H102" s="71" t="s">
        <v>21</v>
      </c>
      <c r="I102" s="71" t="s">
        <v>21</v>
      </c>
      <c r="J102" s="71" t="s">
        <v>21</v>
      </c>
      <c r="K102" s="71" t="s">
        <v>21</v>
      </c>
      <c r="L102" s="71" t="s">
        <v>21</v>
      </c>
      <c r="M102" s="71" t="s">
        <v>21</v>
      </c>
      <c r="N102" s="71" t="s">
        <v>21</v>
      </c>
      <c r="O102" s="71" t="s">
        <v>1662</v>
      </c>
      <c r="P102" s="71" t="s">
        <v>1662</v>
      </c>
      <c r="Q102" s="71" t="s">
        <v>21</v>
      </c>
      <c r="R102" s="71" t="s">
        <v>21</v>
      </c>
      <c r="S102" s="71" t="s">
        <v>21</v>
      </c>
      <c r="T102" s="71" t="s">
        <v>21</v>
      </c>
      <c r="U102" s="71" t="s">
        <v>21</v>
      </c>
      <c r="V102" s="71" t="s">
        <v>21</v>
      </c>
      <c r="W102" s="71" t="s">
        <v>21</v>
      </c>
      <c r="X102" s="71" t="s">
        <v>21</v>
      </c>
      <c r="Y102" s="71" t="s">
        <v>21</v>
      </c>
      <c r="Z102" s="71" t="s">
        <v>21</v>
      </c>
      <c r="AA102" s="71" t="s">
        <v>21</v>
      </c>
      <c r="AB102" s="71" t="s">
        <v>21</v>
      </c>
      <c r="AC102" s="71" t="s">
        <v>21</v>
      </c>
      <c r="AD102" s="71" t="s">
        <v>21</v>
      </c>
      <c r="AE102" s="71" t="s">
        <v>743</v>
      </c>
      <c r="AF102" s="71" t="s">
        <v>743</v>
      </c>
      <c r="AG102" s="71" t="s">
        <v>584</v>
      </c>
      <c r="AH102" s="71" t="s">
        <v>584</v>
      </c>
      <c r="AI102" s="71" t="s">
        <v>551</v>
      </c>
      <c r="AJ102" s="71" t="s">
        <v>1283</v>
      </c>
      <c r="AK102" s="71" t="s">
        <v>1283</v>
      </c>
      <c r="AL102" s="71" t="s">
        <v>1284</v>
      </c>
      <c r="AM102" s="71" t="s">
        <v>1284</v>
      </c>
      <c r="AN102" s="71" t="s">
        <v>1284</v>
      </c>
      <c r="AO102" s="71" t="s">
        <v>1284</v>
      </c>
      <c r="AP102" s="71" t="s">
        <v>1284</v>
      </c>
      <c r="AQ102" s="71" t="s">
        <v>1284</v>
      </c>
      <c r="AR102" s="71" t="s">
        <v>1284</v>
      </c>
      <c r="AS102" s="71" t="s">
        <v>1284</v>
      </c>
      <c r="AT102" s="71" t="s">
        <v>1284</v>
      </c>
      <c r="AU102" s="71" t="s">
        <v>1284</v>
      </c>
      <c r="AV102" s="71" t="s">
        <v>1284</v>
      </c>
      <c r="AW102" s="175" t="s">
        <v>1284</v>
      </c>
      <c r="AX102" s="175" t="s">
        <v>703</v>
      </c>
      <c r="AY102" s="175" t="s">
        <v>704</v>
      </c>
      <c r="AZ102" s="175" t="s">
        <v>704</v>
      </c>
      <c r="BA102" s="175" t="s">
        <v>704</v>
      </c>
      <c r="BB102" s="175" t="s">
        <v>704</v>
      </c>
      <c r="BC102" s="175" t="s">
        <v>704</v>
      </c>
      <c r="BD102" s="175" t="s">
        <v>704</v>
      </c>
      <c r="BE102" s="175" t="s">
        <v>704</v>
      </c>
      <c r="BF102" s="175" t="s">
        <v>704</v>
      </c>
      <c r="BG102" s="70" t="s">
        <v>704</v>
      </c>
      <c r="BH102" s="175" t="s">
        <v>704</v>
      </c>
      <c r="BI102" s="1298" t="s">
        <v>704</v>
      </c>
    </row>
    <row r="103" spans="1:61" ht="12.75">
      <c r="A103" s="402"/>
      <c r="B103" s="855" t="s">
        <v>1663</v>
      </c>
      <c r="C103" s="45"/>
      <c r="D103" s="71" t="s">
        <v>22</v>
      </c>
      <c r="E103" s="71" t="s">
        <v>1664</v>
      </c>
      <c r="F103" s="71" t="s">
        <v>23</v>
      </c>
      <c r="G103" s="71" t="s">
        <v>23</v>
      </c>
      <c r="H103" s="71" t="s">
        <v>23</v>
      </c>
      <c r="I103" s="71" t="s">
        <v>23</v>
      </c>
      <c r="J103" s="71" t="s">
        <v>23</v>
      </c>
      <c r="K103" s="71" t="s">
        <v>23</v>
      </c>
      <c r="L103" s="71" t="s">
        <v>24</v>
      </c>
      <c r="M103" s="71" t="s">
        <v>24</v>
      </c>
      <c r="N103" s="71" t="s">
        <v>24</v>
      </c>
      <c r="O103" s="71" t="s">
        <v>24</v>
      </c>
      <c r="P103" s="71" t="s">
        <v>24</v>
      </c>
      <c r="Q103" s="71" t="s">
        <v>24</v>
      </c>
      <c r="R103" s="71" t="s">
        <v>13</v>
      </c>
      <c r="S103" s="71" t="s">
        <v>13</v>
      </c>
      <c r="T103" s="71" t="s">
        <v>13</v>
      </c>
      <c r="U103" s="71" t="s">
        <v>13</v>
      </c>
      <c r="V103" s="71" t="s">
        <v>13</v>
      </c>
      <c r="W103" s="71" t="s">
        <v>13</v>
      </c>
      <c r="X103" s="71" t="s">
        <v>13</v>
      </c>
      <c r="Y103" s="71" t="s">
        <v>13</v>
      </c>
      <c r="Z103" s="71" t="s">
        <v>13</v>
      </c>
      <c r="AA103" s="71" t="s">
        <v>13</v>
      </c>
      <c r="AB103" s="71" t="s">
        <v>13</v>
      </c>
      <c r="AC103" s="71" t="s">
        <v>13</v>
      </c>
      <c r="AD103" s="71" t="s">
        <v>13</v>
      </c>
      <c r="AE103" s="71" t="s">
        <v>24</v>
      </c>
      <c r="AF103" s="71" t="s">
        <v>24</v>
      </c>
      <c r="AG103" s="71" t="s">
        <v>24</v>
      </c>
      <c r="AH103" s="71" t="s">
        <v>24</v>
      </c>
      <c r="AI103" s="71" t="s">
        <v>24</v>
      </c>
      <c r="AJ103" s="71" t="s">
        <v>24</v>
      </c>
      <c r="AK103" s="71" t="s">
        <v>24</v>
      </c>
      <c r="AL103" s="71" t="s">
        <v>24</v>
      </c>
      <c r="AM103" s="71" t="s">
        <v>24</v>
      </c>
      <c r="AN103" s="71" t="s">
        <v>24</v>
      </c>
      <c r="AO103" s="71" t="s">
        <v>24</v>
      </c>
      <c r="AP103" s="71" t="s">
        <v>24</v>
      </c>
      <c r="AQ103" s="71" t="s">
        <v>24</v>
      </c>
      <c r="AR103" s="71" t="s">
        <v>24</v>
      </c>
      <c r="AS103" s="71" t="s">
        <v>24</v>
      </c>
      <c r="AT103" s="71" t="s">
        <v>24</v>
      </c>
      <c r="AU103" s="71" t="s">
        <v>24</v>
      </c>
      <c r="AV103" s="71" t="s">
        <v>24</v>
      </c>
      <c r="AW103" s="175" t="s">
        <v>24</v>
      </c>
      <c r="AX103" s="175" t="s">
        <v>24</v>
      </c>
      <c r="AY103" s="175" t="s">
        <v>24</v>
      </c>
      <c r="AZ103" s="175" t="s">
        <v>24</v>
      </c>
      <c r="BA103" s="175" t="s">
        <v>24</v>
      </c>
      <c r="BB103" s="175" t="s">
        <v>24</v>
      </c>
      <c r="BC103" s="175" t="s">
        <v>24</v>
      </c>
      <c r="BD103" s="175" t="s">
        <v>24</v>
      </c>
      <c r="BE103" s="175" t="s">
        <v>24</v>
      </c>
      <c r="BF103" s="175" t="s">
        <v>24</v>
      </c>
      <c r="BG103" s="70" t="s">
        <v>24</v>
      </c>
      <c r="BH103" s="175" t="s">
        <v>24</v>
      </c>
      <c r="BI103" s="1298" t="s">
        <v>24</v>
      </c>
    </row>
    <row r="104" spans="1:61" ht="12.75">
      <c r="A104" s="402"/>
      <c r="B104" s="855" t="s">
        <v>1665</v>
      </c>
      <c r="C104" s="45"/>
      <c r="D104" s="71" t="s">
        <v>25</v>
      </c>
      <c r="E104" s="71" t="s">
        <v>1666</v>
      </c>
      <c r="F104" s="71" t="s">
        <v>26</v>
      </c>
      <c r="G104" s="71" t="s">
        <v>27</v>
      </c>
      <c r="H104" s="71" t="s">
        <v>27</v>
      </c>
      <c r="I104" s="71" t="s">
        <v>27</v>
      </c>
      <c r="J104" s="71" t="s">
        <v>27</v>
      </c>
      <c r="K104" s="71" t="s">
        <v>27</v>
      </c>
      <c r="L104" s="71" t="s">
        <v>28</v>
      </c>
      <c r="M104" s="71" t="s">
        <v>28</v>
      </c>
      <c r="N104" s="71" t="s">
        <v>28</v>
      </c>
      <c r="O104" s="71" t="s">
        <v>28</v>
      </c>
      <c r="P104" s="71" t="s">
        <v>28</v>
      </c>
      <c r="Q104" s="71" t="s">
        <v>61</v>
      </c>
      <c r="R104" s="71" t="s">
        <v>87</v>
      </c>
      <c r="S104" s="71" t="s">
        <v>87</v>
      </c>
      <c r="T104" s="71" t="s">
        <v>87</v>
      </c>
      <c r="U104" s="71" t="s">
        <v>87</v>
      </c>
      <c r="V104" s="71" t="s">
        <v>87</v>
      </c>
      <c r="W104" s="71" t="s">
        <v>87</v>
      </c>
      <c r="X104" s="71" t="s">
        <v>87</v>
      </c>
      <c r="Y104" s="71" t="s">
        <v>87</v>
      </c>
      <c r="Z104" s="71" t="s">
        <v>87</v>
      </c>
      <c r="AA104" s="71" t="s">
        <v>87</v>
      </c>
      <c r="AB104" s="71" t="s">
        <v>87</v>
      </c>
      <c r="AC104" s="71" t="s">
        <v>87</v>
      </c>
      <c r="AD104" s="71" t="s">
        <v>87</v>
      </c>
      <c r="AE104" s="71" t="s">
        <v>87</v>
      </c>
      <c r="AF104" s="71" t="s">
        <v>87</v>
      </c>
      <c r="AG104" s="71" t="s">
        <v>87</v>
      </c>
      <c r="AH104" s="71" t="s">
        <v>87</v>
      </c>
      <c r="AI104" s="71" t="s">
        <v>87</v>
      </c>
      <c r="AJ104" s="71" t="s">
        <v>1285</v>
      </c>
      <c r="AK104" s="71" t="s">
        <v>27</v>
      </c>
      <c r="AL104" s="71" t="s">
        <v>27</v>
      </c>
      <c r="AM104" s="71" t="s">
        <v>1286</v>
      </c>
      <c r="AN104" s="71" t="s">
        <v>1286</v>
      </c>
      <c r="AO104" s="71" t="s">
        <v>1286</v>
      </c>
      <c r="AP104" s="71" t="s">
        <v>1286</v>
      </c>
      <c r="AQ104" s="71" t="s">
        <v>1287</v>
      </c>
      <c r="AR104" s="71" t="s">
        <v>1287</v>
      </c>
      <c r="AS104" s="71" t="s">
        <v>1287</v>
      </c>
      <c r="AT104" s="71" t="s">
        <v>1287</v>
      </c>
      <c r="AU104" s="71" t="s">
        <v>1287</v>
      </c>
      <c r="AV104" s="71" t="s">
        <v>1287</v>
      </c>
      <c r="AW104" s="175" t="s">
        <v>1287</v>
      </c>
      <c r="AX104" s="175" t="s">
        <v>1287</v>
      </c>
      <c r="AY104" s="175" t="s">
        <v>1287</v>
      </c>
      <c r="AZ104" s="175" t="s">
        <v>1287</v>
      </c>
      <c r="BA104" s="175" t="s">
        <v>1287</v>
      </c>
      <c r="BB104" s="175" t="s">
        <v>1287</v>
      </c>
      <c r="BC104" s="175" t="s">
        <v>1287</v>
      </c>
      <c r="BD104" s="175" t="s">
        <v>1287</v>
      </c>
      <c r="BE104" s="175" t="s">
        <v>1287</v>
      </c>
      <c r="BF104" s="175" t="s">
        <v>1287</v>
      </c>
      <c r="BG104" s="70" t="s">
        <v>1287</v>
      </c>
      <c r="BH104" s="175" t="s">
        <v>1287</v>
      </c>
      <c r="BI104" s="1298" t="s">
        <v>1287</v>
      </c>
    </row>
    <row r="105" spans="1:61" s="1218" customFormat="1" ht="14.25" customHeight="1" thickBot="1">
      <c r="A105" s="1301" t="s">
        <v>1667</v>
      </c>
      <c r="B105" s="1302"/>
      <c r="C105" s="1303"/>
      <c r="D105" s="1304">
        <v>4.8</v>
      </c>
      <c r="E105" s="1304">
        <v>4</v>
      </c>
      <c r="F105" s="1304">
        <v>4.5</v>
      </c>
      <c r="G105" s="1305"/>
      <c r="H105" s="1305"/>
      <c r="I105" s="1305"/>
      <c r="J105" s="1304">
        <v>8</v>
      </c>
      <c r="K105" s="1305"/>
      <c r="L105" s="1305"/>
      <c r="M105" s="1305"/>
      <c r="N105" s="1304">
        <v>6.4</v>
      </c>
      <c r="O105" s="1304"/>
      <c r="P105" s="1304"/>
      <c r="Q105" s="1306"/>
      <c r="R105" s="1306"/>
      <c r="S105" s="1306"/>
      <c r="T105" s="1306"/>
      <c r="U105" s="1306"/>
      <c r="V105" s="1304">
        <v>7.7</v>
      </c>
      <c r="W105" s="1306"/>
      <c r="X105" s="1306"/>
      <c r="Y105" s="1306"/>
      <c r="Z105" s="1306"/>
      <c r="AA105" s="1306"/>
      <c r="AB105" s="1306"/>
      <c r="AC105" s="1306"/>
      <c r="AD105" s="1306"/>
      <c r="AE105" s="1306"/>
      <c r="AF105" s="1306"/>
      <c r="AG105" s="1306"/>
      <c r="AH105" s="1304">
        <v>13.2</v>
      </c>
      <c r="AI105" s="1307"/>
      <c r="AJ105" s="1306"/>
      <c r="AK105" s="1306"/>
      <c r="AL105" s="1306"/>
      <c r="AM105" s="1306"/>
      <c r="AN105" s="1306"/>
      <c r="AO105" s="1306"/>
      <c r="AP105" s="1306"/>
      <c r="AQ105" s="1306"/>
      <c r="AR105" s="1306"/>
      <c r="AS105" s="1304"/>
      <c r="AT105" s="1304"/>
      <c r="AU105" s="1304"/>
      <c r="AV105" s="1304"/>
      <c r="AW105" s="1308"/>
      <c r="AX105" s="1308"/>
      <c r="AY105" s="1308"/>
      <c r="AZ105" s="1308"/>
      <c r="BA105" s="1308"/>
      <c r="BB105" s="1308"/>
      <c r="BC105" s="1308"/>
      <c r="BD105" s="1308"/>
      <c r="BE105" s="1308"/>
      <c r="BF105" s="1309"/>
      <c r="BG105" s="1410"/>
      <c r="BH105" s="1426"/>
      <c r="BI105" s="1427"/>
    </row>
    <row r="106" spans="1:43" ht="15.75" customHeight="1" hidden="1">
      <c r="A106" s="854" t="s">
        <v>1688</v>
      </c>
      <c r="B106" s="45"/>
      <c r="C106" s="45"/>
      <c r="AH106" s="211" t="s">
        <v>87</v>
      </c>
      <c r="AI106" s="211" t="s">
        <v>87</v>
      </c>
      <c r="AQ106" s="159" t="s">
        <v>1287</v>
      </c>
    </row>
    <row r="107" spans="1:34" ht="13.5" thickTop="1">
      <c r="A107" s="45" t="s">
        <v>1689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71"/>
    </row>
    <row r="108" spans="1:55" ht="12.75">
      <c r="A108" s="1118" t="s">
        <v>705</v>
      </c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  <c r="T108" s="1118"/>
      <c r="U108" s="1118"/>
      <c r="V108" s="1118"/>
      <c r="W108" s="1118"/>
      <c r="X108" s="1118"/>
      <c r="Y108" s="1118"/>
      <c r="Z108" s="1118"/>
      <c r="AA108" s="1118"/>
      <c r="AB108" s="1118"/>
      <c r="AC108" s="1118"/>
      <c r="AD108" s="1118"/>
      <c r="AE108" s="1118"/>
      <c r="AF108" s="1118"/>
      <c r="AG108" s="1118"/>
      <c r="AH108" s="1118"/>
      <c r="AI108" s="1118"/>
      <c r="AJ108" s="1118"/>
      <c r="AK108" s="1118"/>
      <c r="AL108" s="1118"/>
      <c r="AM108" s="1118"/>
      <c r="AN108" s="1118"/>
      <c r="AO108" s="1118"/>
      <c r="AP108" s="1118"/>
      <c r="AQ108" s="1118"/>
      <c r="AR108" s="1118"/>
      <c r="AS108" s="1118"/>
      <c r="AT108" s="1118"/>
      <c r="AU108" s="1118"/>
      <c r="AV108" s="1118"/>
      <c r="AW108" s="1118"/>
      <c r="AX108" s="1118"/>
      <c r="AY108" s="1118"/>
      <c r="AZ108" s="1118"/>
      <c r="BA108" s="1118"/>
      <c r="BB108" s="1118"/>
      <c r="BC108" s="1118"/>
    </row>
    <row r="109" spans="1:55" ht="12.75">
      <c r="A109" s="885"/>
      <c r="B109" s="885"/>
      <c r="C109" s="885"/>
      <c r="D109" s="885"/>
      <c r="E109" s="885"/>
      <c r="F109" s="885"/>
      <c r="G109" s="885"/>
      <c r="H109" s="885"/>
      <c r="I109" s="885"/>
      <c r="J109" s="885"/>
      <c r="K109" s="885"/>
      <c r="L109" s="885"/>
      <c r="M109" s="885"/>
      <c r="N109" s="885"/>
      <c r="O109" s="885"/>
      <c r="P109" s="885"/>
      <c r="Q109" s="885"/>
      <c r="R109" s="885"/>
      <c r="S109" s="885"/>
      <c r="T109" s="885"/>
      <c r="U109" s="885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5"/>
      <c r="AG109" s="885"/>
      <c r="AH109" s="885"/>
      <c r="AI109" s="885"/>
      <c r="AJ109" s="885"/>
      <c r="AK109" s="885"/>
      <c r="AL109" s="885"/>
      <c r="AM109" s="885"/>
      <c r="AN109" s="885"/>
      <c r="AO109" s="885"/>
      <c r="AP109" s="885"/>
      <c r="AQ109" s="885"/>
      <c r="AR109" s="885"/>
      <c r="AS109" s="885"/>
      <c r="AT109" s="885"/>
      <c r="AU109" s="885"/>
      <c r="AV109" s="885"/>
      <c r="AW109" s="885"/>
      <c r="AX109" s="885"/>
      <c r="AY109" s="885"/>
      <c r="AZ109" s="885"/>
      <c r="BA109" s="885"/>
      <c r="BB109" s="885"/>
      <c r="BC109" s="885"/>
    </row>
    <row r="110" spans="1:49" ht="12.75">
      <c r="A110" s="86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71"/>
      <c r="AI110" s="71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49" ht="12.75">
      <c r="A111" s="868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71"/>
      <c r="AI111" s="71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:49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71"/>
      <c r="AI112" s="71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1:49" ht="12.75">
      <c r="A113" s="45"/>
      <c r="B113" s="85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71"/>
      <c r="AI113" s="71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1:49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71"/>
      <c r="AI114" s="71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1:49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71"/>
      <c r="AI115" s="71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1:49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71"/>
      <c r="AI116" s="71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:49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71"/>
      <c r="AI117" s="71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</row>
    <row r="118" spans="1:49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71"/>
      <c r="AI118" s="71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</row>
    <row r="119" spans="1:49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71"/>
      <c r="AI119" s="71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</row>
    <row r="120" spans="1:49" ht="12.75">
      <c r="A120" s="86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71"/>
      <c r="AI120" s="71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</row>
    <row r="121" spans="1:49" ht="12.75">
      <c r="A121" s="868"/>
      <c r="B121" s="855"/>
      <c r="C121" s="45"/>
      <c r="D121" s="579"/>
      <c r="E121" s="579"/>
      <c r="F121" s="579"/>
      <c r="G121" s="579"/>
      <c r="H121" s="579"/>
      <c r="I121" s="579"/>
      <c r="J121" s="579"/>
      <c r="K121" s="579"/>
      <c r="L121" s="579"/>
      <c r="M121" s="579"/>
      <c r="N121" s="579"/>
      <c r="O121" s="579"/>
      <c r="P121" s="579"/>
      <c r="Q121" s="579"/>
      <c r="R121" s="579"/>
      <c r="S121" s="579"/>
      <c r="T121" s="579"/>
      <c r="U121" s="579"/>
      <c r="V121" s="579"/>
      <c r="W121" s="579"/>
      <c r="X121" s="579"/>
      <c r="Y121" s="579"/>
      <c r="Z121" s="579"/>
      <c r="AA121" s="45"/>
      <c r="AB121" s="45"/>
      <c r="AC121" s="45"/>
      <c r="AD121" s="45"/>
      <c r="AE121" s="45"/>
      <c r="AF121" s="45"/>
      <c r="AG121" s="45"/>
      <c r="AH121" s="71"/>
      <c r="AI121" s="71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</row>
    <row r="122" spans="1:49" ht="12.75">
      <c r="A122" s="45"/>
      <c r="B122" s="855"/>
      <c r="C122" s="45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  <c r="Q122" s="579"/>
      <c r="R122" s="579"/>
      <c r="S122" s="579"/>
      <c r="T122" s="579"/>
      <c r="U122" s="579"/>
      <c r="V122" s="579"/>
      <c r="W122" s="579"/>
      <c r="X122" s="579"/>
      <c r="Y122" s="579"/>
      <c r="Z122" s="579"/>
      <c r="AA122" s="45"/>
      <c r="AB122" s="45"/>
      <c r="AC122" s="45"/>
      <c r="AD122" s="45"/>
      <c r="AE122" s="45"/>
      <c r="AF122" s="45"/>
      <c r="AG122" s="45"/>
      <c r="AH122" s="71"/>
      <c r="AI122" s="71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</row>
    <row r="123" spans="1:49" ht="12.75">
      <c r="A123" s="45"/>
      <c r="B123" s="855"/>
      <c r="C123" s="45"/>
      <c r="D123" s="579"/>
      <c r="E123" s="579"/>
      <c r="F123" s="579"/>
      <c r="G123" s="579"/>
      <c r="H123" s="579"/>
      <c r="I123" s="579"/>
      <c r="J123" s="579"/>
      <c r="K123" s="579"/>
      <c r="L123" s="579"/>
      <c r="M123" s="579"/>
      <c r="N123" s="579"/>
      <c r="O123" s="579"/>
      <c r="P123" s="579"/>
      <c r="Q123" s="579"/>
      <c r="R123" s="579"/>
      <c r="S123" s="579"/>
      <c r="T123" s="579"/>
      <c r="U123" s="579"/>
      <c r="V123" s="579"/>
      <c r="W123" s="579"/>
      <c r="X123" s="579"/>
      <c r="Y123" s="579"/>
      <c r="Z123" s="579"/>
      <c r="AA123" s="45"/>
      <c r="AB123" s="45"/>
      <c r="AC123" s="45"/>
      <c r="AD123" s="45"/>
      <c r="AE123" s="45"/>
      <c r="AF123" s="45"/>
      <c r="AG123" s="45"/>
      <c r="AH123" s="71"/>
      <c r="AI123" s="71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</row>
    <row r="124" spans="1:49" ht="12.75">
      <c r="A124" s="45"/>
      <c r="B124" s="855"/>
      <c r="C124" s="45"/>
      <c r="D124" s="579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45"/>
      <c r="AB124" s="45"/>
      <c r="AC124" s="45"/>
      <c r="AD124" s="45"/>
      <c r="AE124" s="45"/>
      <c r="AF124" s="45"/>
      <c r="AG124" s="45"/>
      <c r="AH124" s="71"/>
      <c r="AI124" s="71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</row>
    <row r="125" spans="1:49" ht="12.75">
      <c r="A125" s="45"/>
      <c r="B125" s="45"/>
      <c r="C125" s="45"/>
      <c r="D125" s="873"/>
      <c r="E125" s="873"/>
      <c r="F125" s="873"/>
      <c r="G125" s="873"/>
      <c r="H125" s="873"/>
      <c r="I125" s="873"/>
      <c r="J125" s="873"/>
      <c r="K125" s="873"/>
      <c r="L125" s="873"/>
      <c r="M125" s="873"/>
      <c r="N125" s="873"/>
      <c r="O125" s="873"/>
      <c r="P125" s="873"/>
      <c r="Q125" s="873"/>
      <c r="R125" s="873"/>
      <c r="S125" s="873"/>
      <c r="T125" s="873"/>
      <c r="U125" s="873"/>
      <c r="V125" s="873"/>
      <c r="W125" s="873"/>
      <c r="X125" s="873"/>
      <c r="Y125" s="873"/>
      <c r="Z125" s="873"/>
      <c r="AA125" s="45"/>
      <c r="AB125" s="45"/>
      <c r="AC125" s="45"/>
      <c r="AD125" s="45"/>
      <c r="AE125" s="45"/>
      <c r="AF125" s="45"/>
      <c r="AG125" s="45"/>
      <c r="AH125" s="71"/>
      <c r="AI125" s="71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</row>
    <row r="126" spans="1:49" ht="12.75">
      <c r="A126" s="45"/>
      <c r="B126" s="45"/>
      <c r="C126" s="45"/>
      <c r="D126" s="873"/>
      <c r="E126" s="873"/>
      <c r="F126" s="873"/>
      <c r="G126" s="873"/>
      <c r="H126" s="873"/>
      <c r="I126" s="873"/>
      <c r="J126" s="873"/>
      <c r="K126" s="873"/>
      <c r="L126" s="873"/>
      <c r="M126" s="873"/>
      <c r="N126" s="873"/>
      <c r="O126" s="873"/>
      <c r="P126" s="873"/>
      <c r="Q126" s="873"/>
      <c r="R126" s="873"/>
      <c r="S126" s="873"/>
      <c r="T126" s="873"/>
      <c r="U126" s="873"/>
      <c r="V126" s="873"/>
      <c r="W126" s="873"/>
      <c r="X126" s="873"/>
      <c r="Y126" s="873"/>
      <c r="Z126" s="873"/>
      <c r="AA126" s="45"/>
      <c r="AB126" s="45"/>
      <c r="AC126" s="45"/>
      <c r="AD126" s="45"/>
      <c r="AE126" s="45"/>
      <c r="AF126" s="45"/>
      <c r="AG126" s="45"/>
      <c r="AH126" s="71"/>
      <c r="AI126" s="71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:49" ht="12.75">
      <c r="A127" s="86"/>
      <c r="B127" s="883"/>
      <c r="C127" s="884"/>
      <c r="D127" s="579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45"/>
      <c r="AB127" s="45"/>
      <c r="AC127" s="45"/>
      <c r="AD127" s="45"/>
      <c r="AE127" s="45"/>
      <c r="AF127" s="45"/>
      <c r="AG127" s="45"/>
      <c r="AH127" s="71"/>
      <c r="AI127" s="71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:49" ht="12.75">
      <c r="A128" s="86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71"/>
      <c r="AI128" s="71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</row>
    <row r="129" spans="1:49" ht="12.75">
      <c r="A129" s="45"/>
      <c r="B129" s="868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71"/>
      <c r="AI129" s="71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49" ht="12.75">
      <c r="A130" s="45"/>
      <c r="B130" s="45"/>
      <c r="C130" s="45"/>
      <c r="D130" s="873"/>
      <c r="E130" s="873"/>
      <c r="F130" s="873"/>
      <c r="G130" s="873"/>
      <c r="H130" s="873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3"/>
      <c r="X130" s="873"/>
      <c r="Y130" s="873"/>
      <c r="Z130" s="873"/>
      <c r="AA130" s="45"/>
      <c r="AB130" s="45"/>
      <c r="AC130" s="45"/>
      <c r="AD130" s="45"/>
      <c r="AE130" s="45"/>
      <c r="AF130" s="45"/>
      <c r="AG130" s="45"/>
      <c r="AH130" s="71"/>
      <c r="AI130" s="71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1:49" ht="12.75">
      <c r="A131" s="45"/>
      <c r="B131" s="45"/>
      <c r="C131" s="45"/>
      <c r="D131" s="873"/>
      <c r="E131" s="873"/>
      <c r="F131" s="873"/>
      <c r="G131" s="873"/>
      <c r="H131" s="873"/>
      <c r="I131" s="873"/>
      <c r="J131" s="873"/>
      <c r="K131" s="873"/>
      <c r="L131" s="873"/>
      <c r="M131" s="873"/>
      <c r="N131" s="873"/>
      <c r="O131" s="873"/>
      <c r="P131" s="873"/>
      <c r="Q131" s="873"/>
      <c r="R131" s="873"/>
      <c r="S131" s="873"/>
      <c r="T131" s="873"/>
      <c r="U131" s="873"/>
      <c r="V131" s="873"/>
      <c r="W131" s="873"/>
      <c r="X131" s="873"/>
      <c r="Y131" s="873"/>
      <c r="Z131" s="873"/>
      <c r="AA131" s="45"/>
      <c r="AB131" s="45"/>
      <c r="AC131" s="45"/>
      <c r="AD131" s="45"/>
      <c r="AE131" s="45"/>
      <c r="AF131" s="45"/>
      <c r="AG131" s="45"/>
      <c r="AH131" s="71"/>
      <c r="AI131" s="71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1:49" ht="12.75">
      <c r="A132" s="45"/>
      <c r="B132" s="45"/>
      <c r="C132" s="45"/>
      <c r="D132" s="873"/>
      <c r="E132" s="873"/>
      <c r="F132" s="873"/>
      <c r="G132" s="873"/>
      <c r="H132" s="873"/>
      <c r="I132" s="873"/>
      <c r="J132" s="873"/>
      <c r="K132" s="873"/>
      <c r="L132" s="873"/>
      <c r="M132" s="873"/>
      <c r="N132" s="873"/>
      <c r="O132" s="873"/>
      <c r="P132" s="873"/>
      <c r="Q132" s="873"/>
      <c r="R132" s="873"/>
      <c r="S132" s="873"/>
      <c r="T132" s="873"/>
      <c r="U132" s="873"/>
      <c r="V132" s="873"/>
      <c r="W132" s="873"/>
      <c r="X132" s="873"/>
      <c r="Y132" s="873"/>
      <c r="Z132" s="873"/>
      <c r="AA132" s="45"/>
      <c r="AB132" s="45"/>
      <c r="AC132" s="45"/>
      <c r="AD132" s="45"/>
      <c r="AE132" s="45"/>
      <c r="AF132" s="45"/>
      <c r="AG132" s="45"/>
      <c r="AH132" s="71"/>
      <c r="AI132" s="71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</row>
    <row r="133" spans="1:49" ht="12.75">
      <c r="A133" s="45"/>
      <c r="B133" s="45"/>
      <c r="C133" s="45"/>
      <c r="D133" s="873"/>
      <c r="E133" s="873"/>
      <c r="F133" s="873"/>
      <c r="G133" s="873"/>
      <c r="H133" s="873"/>
      <c r="I133" s="873"/>
      <c r="J133" s="873"/>
      <c r="K133" s="873"/>
      <c r="L133" s="873"/>
      <c r="M133" s="873"/>
      <c r="N133" s="873"/>
      <c r="O133" s="873"/>
      <c r="P133" s="873"/>
      <c r="Q133" s="873"/>
      <c r="R133" s="873"/>
      <c r="S133" s="873"/>
      <c r="T133" s="873"/>
      <c r="U133" s="873"/>
      <c r="V133" s="873"/>
      <c r="W133" s="873"/>
      <c r="X133" s="873"/>
      <c r="Y133" s="873"/>
      <c r="Z133" s="873"/>
      <c r="AA133" s="45"/>
      <c r="AB133" s="45"/>
      <c r="AC133" s="45"/>
      <c r="AD133" s="45"/>
      <c r="AE133" s="45"/>
      <c r="AF133" s="45"/>
      <c r="AG133" s="45"/>
      <c r="AH133" s="71"/>
      <c r="AI133" s="71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1:49" ht="12.75">
      <c r="A134" s="45"/>
      <c r="B134" s="45"/>
      <c r="C134" s="45"/>
      <c r="D134" s="873"/>
      <c r="E134" s="873"/>
      <c r="F134" s="873"/>
      <c r="G134" s="873"/>
      <c r="H134" s="873"/>
      <c r="I134" s="873"/>
      <c r="J134" s="873"/>
      <c r="K134" s="873"/>
      <c r="L134" s="873"/>
      <c r="M134" s="873"/>
      <c r="N134" s="873"/>
      <c r="O134" s="873"/>
      <c r="P134" s="873"/>
      <c r="Q134" s="873"/>
      <c r="R134" s="873"/>
      <c r="S134" s="873"/>
      <c r="T134" s="873"/>
      <c r="U134" s="873"/>
      <c r="V134" s="873"/>
      <c r="W134" s="873"/>
      <c r="X134" s="873"/>
      <c r="Y134" s="873"/>
      <c r="Z134" s="873"/>
      <c r="AA134" s="45"/>
      <c r="AB134" s="45"/>
      <c r="AC134" s="45"/>
      <c r="AD134" s="45"/>
      <c r="AE134" s="45"/>
      <c r="AF134" s="45"/>
      <c r="AG134" s="45"/>
      <c r="AH134" s="71"/>
      <c r="AI134" s="71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1:49" ht="12.75">
      <c r="A135" s="45"/>
      <c r="B135" s="45"/>
      <c r="C135" s="45"/>
      <c r="D135" s="873"/>
      <c r="E135" s="873"/>
      <c r="F135" s="873"/>
      <c r="G135" s="873"/>
      <c r="H135" s="873"/>
      <c r="I135" s="873"/>
      <c r="J135" s="873"/>
      <c r="K135" s="873"/>
      <c r="L135" s="873"/>
      <c r="M135" s="873"/>
      <c r="N135" s="873"/>
      <c r="O135" s="873"/>
      <c r="P135" s="873"/>
      <c r="Q135" s="873"/>
      <c r="R135" s="873"/>
      <c r="S135" s="873"/>
      <c r="T135" s="873"/>
      <c r="U135" s="873"/>
      <c r="V135" s="873"/>
      <c r="W135" s="873"/>
      <c r="X135" s="873"/>
      <c r="Y135" s="873"/>
      <c r="Z135" s="873"/>
      <c r="AA135" s="45"/>
      <c r="AB135" s="45"/>
      <c r="AC135" s="45"/>
      <c r="AD135" s="45"/>
      <c r="AE135" s="45"/>
      <c r="AF135" s="45"/>
      <c r="AG135" s="45"/>
      <c r="AH135" s="71"/>
      <c r="AI135" s="71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1:49" ht="12.75">
      <c r="A136" s="45"/>
      <c r="B136" s="45"/>
      <c r="C136" s="45"/>
      <c r="D136" s="873"/>
      <c r="E136" s="873"/>
      <c r="F136" s="873"/>
      <c r="G136" s="873"/>
      <c r="H136" s="873"/>
      <c r="I136" s="873"/>
      <c r="J136" s="873"/>
      <c r="K136" s="873"/>
      <c r="L136" s="873"/>
      <c r="M136" s="873"/>
      <c r="N136" s="873"/>
      <c r="O136" s="873"/>
      <c r="P136" s="873"/>
      <c r="Q136" s="873"/>
      <c r="R136" s="873"/>
      <c r="S136" s="873"/>
      <c r="T136" s="873"/>
      <c r="U136" s="873"/>
      <c r="V136" s="873"/>
      <c r="W136" s="873"/>
      <c r="X136" s="873"/>
      <c r="Y136" s="873"/>
      <c r="Z136" s="873"/>
      <c r="AA136" s="45"/>
      <c r="AB136" s="45"/>
      <c r="AC136" s="45"/>
      <c r="AD136" s="45"/>
      <c r="AE136" s="45"/>
      <c r="AF136" s="45"/>
      <c r="AG136" s="45"/>
      <c r="AH136" s="71"/>
      <c r="AI136" s="71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1:49" ht="12.75">
      <c r="A137" s="45"/>
      <c r="B137" s="868"/>
      <c r="C137" s="45"/>
      <c r="D137" s="873"/>
      <c r="E137" s="873"/>
      <c r="F137" s="873"/>
      <c r="G137" s="873"/>
      <c r="H137" s="873"/>
      <c r="I137" s="873"/>
      <c r="J137" s="873"/>
      <c r="K137" s="873"/>
      <c r="L137" s="873"/>
      <c r="M137" s="873"/>
      <c r="N137" s="873"/>
      <c r="O137" s="873"/>
      <c r="P137" s="873"/>
      <c r="Q137" s="873"/>
      <c r="R137" s="873"/>
      <c r="S137" s="873"/>
      <c r="T137" s="873"/>
      <c r="U137" s="873"/>
      <c r="V137" s="873"/>
      <c r="W137" s="873"/>
      <c r="X137" s="873"/>
      <c r="Y137" s="873"/>
      <c r="Z137" s="873"/>
      <c r="AA137" s="45"/>
      <c r="AB137" s="45"/>
      <c r="AC137" s="45"/>
      <c r="AD137" s="45"/>
      <c r="AE137" s="45"/>
      <c r="AF137" s="45"/>
      <c r="AG137" s="45"/>
      <c r="AH137" s="71"/>
      <c r="AI137" s="71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1:49" ht="12.75">
      <c r="A138" s="45"/>
      <c r="B138" s="45"/>
      <c r="C138" s="45"/>
      <c r="D138" s="873"/>
      <c r="E138" s="873"/>
      <c r="F138" s="873"/>
      <c r="G138" s="873"/>
      <c r="H138" s="873"/>
      <c r="I138" s="873"/>
      <c r="J138" s="873"/>
      <c r="K138" s="873"/>
      <c r="L138" s="873"/>
      <c r="M138" s="873"/>
      <c r="N138" s="873"/>
      <c r="O138" s="873"/>
      <c r="P138" s="873"/>
      <c r="Q138" s="873"/>
      <c r="R138" s="873"/>
      <c r="S138" s="873"/>
      <c r="T138" s="873"/>
      <c r="U138" s="873"/>
      <c r="V138" s="873"/>
      <c r="W138" s="873"/>
      <c r="X138" s="873"/>
      <c r="Y138" s="873"/>
      <c r="Z138" s="873"/>
      <c r="AA138" s="45"/>
      <c r="AB138" s="45"/>
      <c r="AC138" s="45"/>
      <c r="AD138" s="45"/>
      <c r="AE138" s="45"/>
      <c r="AF138" s="45"/>
      <c r="AG138" s="45"/>
      <c r="AH138" s="71"/>
      <c r="AI138" s="71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</row>
    <row r="139" spans="1:49" ht="12.75">
      <c r="A139" s="45"/>
      <c r="B139" s="855"/>
      <c r="C139" s="45"/>
      <c r="D139" s="873"/>
      <c r="E139" s="873"/>
      <c r="F139" s="873"/>
      <c r="G139" s="873"/>
      <c r="H139" s="873"/>
      <c r="I139" s="873"/>
      <c r="J139" s="873"/>
      <c r="K139" s="873"/>
      <c r="L139" s="873"/>
      <c r="M139" s="873"/>
      <c r="N139" s="873"/>
      <c r="O139" s="873"/>
      <c r="P139" s="873"/>
      <c r="Q139" s="873"/>
      <c r="R139" s="873"/>
      <c r="S139" s="873"/>
      <c r="T139" s="873"/>
      <c r="U139" s="873"/>
      <c r="V139" s="873"/>
      <c r="W139" s="873"/>
      <c r="X139" s="873"/>
      <c r="Y139" s="873"/>
      <c r="Z139" s="873"/>
      <c r="AA139" s="45"/>
      <c r="AB139" s="45"/>
      <c r="AC139" s="45"/>
      <c r="AD139" s="45"/>
      <c r="AE139" s="45"/>
      <c r="AF139" s="45"/>
      <c r="AG139" s="45"/>
      <c r="AH139" s="71"/>
      <c r="AI139" s="71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</row>
    <row r="140" spans="1:49" ht="12.75">
      <c r="A140" s="45"/>
      <c r="B140" s="855"/>
      <c r="C140" s="45"/>
      <c r="D140" s="873"/>
      <c r="E140" s="873"/>
      <c r="F140" s="873"/>
      <c r="G140" s="873"/>
      <c r="H140" s="873"/>
      <c r="I140" s="873"/>
      <c r="J140" s="873"/>
      <c r="K140" s="873"/>
      <c r="L140" s="873"/>
      <c r="M140" s="873"/>
      <c r="N140" s="873"/>
      <c r="O140" s="873"/>
      <c r="P140" s="873"/>
      <c r="Q140" s="873"/>
      <c r="R140" s="873"/>
      <c r="S140" s="873"/>
      <c r="T140" s="873"/>
      <c r="U140" s="873"/>
      <c r="V140" s="873"/>
      <c r="W140" s="873"/>
      <c r="X140" s="873"/>
      <c r="Y140" s="873"/>
      <c r="Z140" s="873"/>
      <c r="AA140" s="45"/>
      <c r="AB140" s="45"/>
      <c r="AC140" s="45"/>
      <c r="AD140" s="45"/>
      <c r="AE140" s="45"/>
      <c r="AF140" s="45"/>
      <c r="AG140" s="45"/>
      <c r="AH140" s="71"/>
      <c r="AI140" s="71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</row>
    <row r="141" spans="1:49" ht="12.75">
      <c r="A141" s="45"/>
      <c r="B141" s="855"/>
      <c r="C141" s="45"/>
      <c r="D141" s="873"/>
      <c r="E141" s="873"/>
      <c r="F141" s="873"/>
      <c r="G141" s="873"/>
      <c r="H141" s="873"/>
      <c r="I141" s="873"/>
      <c r="J141" s="873"/>
      <c r="K141" s="873"/>
      <c r="L141" s="873"/>
      <c r="M141" s="873"/>
      <c r="N141" s="873"/>
      <c r="O141" s="873"/>
      <c r="P141" s="873"/>
      <c r="Q141" s="873"/>
      <c r="R141" s="873"/>
      <c r="S141" s="873"/>
      <c r="T141" s="873"/>
      <c r="U141" s="873"/>
      <c r="V141" s="873"/>
      <c r="W141" s="873"/>
      <c r="X141" s="873"/>
      <c r="Y141" s="873"/>
      <c r="Z141" s="873"/>
      <c r="AA141" s="45"/>
      <c r="AB141" s="45"/>
      <c r="AC141" s="45"/>
      <c r="AD141" s="45"/>
      <c r="AE141" s="45"/>
      <c r="AF141" s="45"/>
      <c r="AG141" s="45"/>
      <c r="AH141" s="71"/>
      <c r="AI141" s="71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</row>
    <row r="142" spans="1:49" ht="12.75">
      <c r="A142" s="45"/>
      <c r="B142" s="855"/>
      <c r="C142" s="45"/>
      <c r="D142" s="873"/>
      <c r="E142" s="873"/>
      <c r="F142" s="873"/>
      <c r="G142" s="873"/>
      <c r="H142" s="873"/>
      <c r="I142" s="873"/>
      <c r="J142" s="873"/>
      <c r="K142" s="873"/>
      <c r="L142" s="873"/>
      <c r="M142" s="873"/>
      <c r="N142" s="873"/>
      <c r="O142" s="873"/>
      <c r="P142" s="873"/>
      <c r="Q142" s="873"/>
      <c r="R142" s="873"/>
      <c r="S142" s="873"/>
      <c r="T142" s="873"/>
      <c r="U142" s="873"/>
      <c r="V142" s="873"/>
      <c r="W142" s="873"/>
      <c r="X142" s="873"/>
      <c r="Y142" s="873"/>
      <c r="Z142" s="873"/>
      <c r="AA142" s="45"/>
      <c r="AB142" s="45"/>
      <c r="AC142" s="45"/>
      <c r="AD142" s="45"/>
      <c r="AE142" s="45"/>
      <c r="AF142" s="45"/>
      <c r="AG142" s="45"/>
      <c r="AH142" s="71"/>
      <c r="AI142" s="71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</row>
    <row r="143" spans="1:49" ht="12.75">
      <c r="A143" s="885"/>
      <c r="B143" s="885"/>
      <c r="C143" s="86"/>
      <c r="D143" s="1562"/>
      <c r="E143" s="1562"/>
      <c r="F143" s="1562"/>
      <c r="G143" s="1562"/>
      <c r="H143" s="1562"/>
      <c r="I143" s="1562"/>
      <c r="J143" s="1562"/>
      <c r="K143" s="1562"/>
      <c r="L143" s="1562"/>
      <c r="M143" s="1562"/>
      <c r="N143" s="1562"/>
      <c r="O143" s="1562"/>
      <c r="P143" s="1563"/>
      <c r="Q143" s="1563"/>
      <c r="R143" s="1563"/>
      <c r="S143" s="1563"/>
      <c r="T143" s="1563"/>
      <c r="U143" s="1563"/>
      <c r="V143" s="1563"/>
      <c r="W143" s="1563"/>
      <c r="X143" s="1563"/>
      <c r="Y143" s="1563"/>
      <c r="Z143" s="1563"/>
      <c r="AA143" s="45"/>
      <c r="AB143" s="45"/>
      <c r="AC143" s="45"/>
      <c r="AD143" s="45"/>
      <c r="AE143" s="45"/>
      <c r="AF143" s="45"/>
      <c r="AG143" s="45"/>
      <c r="AH143" s="71"/>
      <c r="AI143" s="71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</row>
    <row r="144" spans="1:49" ht="12.75">
      <c r="A144" s="85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71"/>
      <c r="AI144" s="71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</row>
    <row r="145" ht="12.75">
      <c r="A145" s="1117"/>
    </row>
  </sheetData>
  <sheetProtection/>
  <mergeCells count="18">
    <mergeCell ref="AL70:AL71"/>
    <mergeCell ref="A71:C71"/>
    <mergeCell ref="A70:C70"/>
    <mergeCell ref="AI70:AI71"/>
    <mergeCell ref="D143:O143"/>
    <mergeCell ref="P143:Z143"/>
    <mergeCell ref="AJ70:AJ71"/>
    <mergeCell ref="AK70:AK71"/>
    <mergeCell ref="A66:BI66"/>
    <mergeCell ref="A67:BI67"/>
    <mergeCell ref="A68:BI68"/>
    <mergeCell ref="A1:I1"/>
    <mergeCell ref="A2:I2"/>
    <mergeCell ref="A3:I3"/>
    <mergeCell ref="A5:I5"/>
    <mergeCell ref="A6:I6"/>
    <mergeCell ref="A8:C8"/>
    <mergeCell ref="A9:C9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32" t="s">
        <v>1223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5" ht="15.75">
      <c r="A2" s="1548" t="s">
        <v>29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</row>
    <row r="3" spans="1:15" ht="12.75">
      <c r="A3" s="31"/>
      <c r="B3" s="31"/>
      <c r="C3" s="62"/>
      <c r="D3" s="74"/>
      <c r="E3" s="74"/>
      <c r="F3" s="74"/>
      <c r="G3" s="62"/>
      <c r="H3" s="62"/>
      <c r="I3" s="62"/>
      <c r="J3" s="62"/>
      <c r="K3" s="62"/>
      <c r="L3" s="62"/>
      <c r="M3" s="62"/>
      <c r="N3" s="62"/>
      <c r="O3" s="31"/>
    </row>
    <row r="4" spans="1:15" ht="13.5" thickBot="1">
      <c r="A4" s="31"/>
      <c r="B4" s="31"/>
      <c r="C4" s="62"/>
      <c r="D4" s="62"/>
      <c r="E4" s="62"/>
      <c r="F4" s="62"/>
      <c r="G4" s="62"/>
      <c r="H4" s="62"/>
      <c r="I4" s="62"/>
      <c r="J4" s="62"/>
      <c r="K4" s="62"/>
      <c r="L4" s="74"/>
      <c r="M4" s="62"/>
      <c r="N4" s="62"/>
      <c r="O4" s="213" t="s">
        <v>1347</v>
      </c>
    </row>
    <row r="5" spans="1:15" ht="16.5" customHeight="1" thickTop="1">
      <c r="A5" s="1564" t="s">
        <v>30</v>
      </c>
      <c r="B5" s="516"/>
      <c r="C5" s="1566" t="s">
        <v>1080</v>
      </c>
      <c r="D5" s="1566"/>
      <c r="E5" s="1566"/>
      <c r="F5" s="1566"/>
      <c r="G5" s="1566"/>
      <c r="H5" s="1566"/>
      <c r="I5" s="1566"/>
      <c r="J5" s="1566"/>
      <c r="K5" s="1566"/>
      <c r="L5" s="1566"/>
      <c r="M5" s="1566"/>
      <c r="N5" s="1567"/>
      <c r="O5" s="517" t="s">
        <v>1463</v>
      </c>
    </row>
    <row r="6" spans="1:15" ht="16.5" customHeight="1">
      <c r="A6" s="1565"/>
      <c r="B6" s="518" t="s">
        <v>30</v>
      </c>
      <c r="C6" s="1238" t="s">
        <v>1600</v>
      </c>
      <c r="D6" s="1238" t="s">
        <v>1601</v>
      </c>
      <c r="E6" s="1238" t="s">
        <v>1602</v>
      </c>
      <c r="F6" s="1238" t="s">
        <v>1603</v>
      </c>
      <c r="G6" s="1238" t="s">
        <v>1604</v>
      </c>
      <c r="H6" s="1238" t="s">
        <v>1605</v>
      </c>
      <c r="I6" s="1238" t="s">
        <v>1606</v>
      </c>
      <c r="J6" s="1238" t="s">
        <v>1607</v>
      </c>
      <c r="K6" s="1238" t="s">
        <v>1608</v>
      </c>
      <c r="L6" s="1238" t="s">
        <v>921</v>
      </c>
      <c r="M6" s="1238" t="s">
        <v>922</v>
      </c>
      <c r="N6" s="1238" t="s">
        <v>923</v>
      </c>
      <c r="O6" s="519" t="s">
        <v>802</v>
      </c>
    </row>
    <row r="7" spans="1:15" ht="16.5" customHeight="1">
      <c r="A7" s="187" t="s">
        <v>744</v>
      </c>
      <c r="B7" s="520" t="s">
        <v>31</v>
      </c>
      <c r="C7" s="1239">
        <v>8.43</v>
      </c>
      <c r="D7" s="1239">
        <v>8.78</v>
      </c>
      <c r="E7" s="1239">
        <v>8.84</v>
      </c>
      <c r="F7" s="1239">
        <v>8.7</v>
      </c>
      <c r="G7" s="1239">
        <v>8.82</v>
      </c>
      <c r="H7" s="1239">
        <v>8.93</v>
      </c>
      <c r="I7" s="1239">
        <v>9.33</v>
      </c>
      <c r="J7" s="1239">
        <v>9.56</v>
      </c>
      <c r="K7" s="1239">
        <v>9.6</v>
      </c>
      <c r="L7" s="1239">
        <v>9.64</v>
      </c>
      <c r="M7" s="1239">
        <v>9.59</v>
      </c>
      <c r="N7" s="1239">
        <v>9.64</v>
      </c>
      <c r="O7" s="945">
        <v>9.24</v>
      </c>
    </row>
    <row r="8" spans="1:15" ht="16.5" customHeight="1">
      <c r="A8" s="187" t="s">
        <v>745</v>
      </c>
      <c r="B8" s="520" t="s">
        <v>32</v>
      </c>
      <c r="C8" s="1239">
        <v>10.17</v>
      </c>
      <c r="D8" s="1239">
        <v>10.45</v>
      </c>
      <c r="E8" s="1239">
        <v>12.17</v>
      </c>
      <c r="F8" s="1239">
        <v>11.68</v>
      </c>
      <c r="G8" s="1239">
        <v>12.03</v>
      </c>
      <c r="H8" s="1239">
        <v>12.36</v>
      </c>
      <c r="I8" s="1239">
        <v>12.57</v>
      </c>
      <c r="J8" s="1239">
        <v>12.43</v>
      </c>
      <c r="K8" s="1239">
        <v>11.3</v>
      </c>
      <c r="L8" s="1239">
        <v>9.56</v>
      </c>
      <c r="M8" s="1239">
        <v>11.28</v>
      </c>
      <c r="N8" s="1239">
        <v>11.92</v>
      </c>
      <c r="O8" s="946">
        <v>11.34</v>
      </c>
    </row>
    <row r="9" spans="1:15" ht="16.5" customHeight="1">
      <c r="A9" s="187" t="s">
        <v>746</v>
      </c>
      <c r="B9" s="520" t="s">
        <v>33</v>
      </c>
      <c r="C9" s="1239">
        <v>8.49</v>
      </c>
      <c r="D9" s="1239">
        <v>5.94</v>
      </c>
      <c r="E9" s="1239">
        <v>7.24</v>
      </c>
      <c r="F9" s="1239">
        <v>8.74</v>
      </c>
      <c r="G9" s="1239">
        <v>6.05</v>
      </c>
      <c r="H9" s="1239">
        <v>3.93</v>
      </c>
      <c r="I9" s="1239">
        <v>7.57</v>
      </c>
      <c r="J9" s="1239">
        <v>7.56</v>
      </c>
      <c r="K9" s="1239">
        <v>6.38</v>
      </c>
      <c r="L9" s="1239">
        <v>4.93</v>
      </c>
      <c r="M9" s="1239">
        <v>5.31</v>
      </c>
      <c r="N9" s="1239">
        <v>6.01</v>
      </c>
      <c r="O9" s="946">
        <v>6.5</v>
      </c>
    </row>
    <row r="10" spans="1:15" ht="16.5" customHeight="1">
      <c r="A10" s="187" t="s">
        <v>747</v>
      </c>
      <c r="B10" s="520" t="s">
        <v>34</v>
      </c>
      <c r="C10" s="1239">
        <v>6.36</v>
      </c>
      <c r="D10" s="1239">
        <v>6.26</v>
      </c>
      <c r="E10" s="1239">
        <v>6.54</v>
      </c>
      <c r="F10" s="1239">
        <v>7.02</v>
      </c>
      <c r="G10" s="1239">
        <v>6.91</v>
      </c>
      <c r="H10" s="1239">
        <v>6.99</v>
      </c>
      <c r="I10" s="1239">
        <v>7.38</v>
      </c>
      <c r="J10" s="1239">
        <v>7.97</v>
      </c>
      <c r="K10" s="1239">
        <v>8.12</v>
      </c>
      <c r="L10" s="1239">
        <v>7.94</v>
      </c>
      <c r="M10" s="1239">
        <v>7.89</v>
      </c>
      <c r="N10" s="1239">
        <v>8.33</v>
      </c>
      <c r="O10" s="946">
        <v>7.35</v>
      </c>
    </row>
    <row r="11" spans="1:15" ht="16.5" customHeight="1">
      <c r="A11" s="187" t="s">
        <v>748</v>
      </c>
      <c r="B11" s="520" t="s">
        <v>35</v>
      </c>
      <c r="C11" s="1239">
        <v>8.34</v>
      </c>
      <c r="D11" s="1239">
        <v>8.61</v>
      </c>
      <c r="E11" s="1239">
        <v>8.78</v>
      </c>
      <c r="F11" s="1239">
        <v>9.14</v>
      </c>
      <c r="G11" s="1239">
        <v>9.69</v>
      </c>
      <c r="H11" s="1239">
        <v>11.83</v>
      </c>
      <c r="I11" s="1239">
        <v>12.68</v>
      </c>
      <c r="J11" s="1239">
        <v>12.21</v>
      </c>
      <c r="K11" s="1239">
        <v>10.93</v>
      </c>
      <c r="L11" s="1239">
        <v>12.7</v>
      </c>
      <c r="M11" s="1239">
        <v>12.88</v>
      </c>
      <c r="N11" s="1239">
        <v>12.66</v>
      </c>
      <c r="O11" s="946">
        <v>10.93</v>
      </c>
    </row>
    <row r="12" spans="1:15" ht="16.5" customHeight="1">
      <c r="A12" s="187" t="s">
        <v>749</v>
      </c>
      <c r="B12" s="520" t="s">
        <v>41</v>
      </c>
      <c r="C12" s="1239">
        <v>12.180580266567938</v>
      </c>
      <c r="D12" s="1239">
        <v>11.753995135135135</v>
      </c>
      <c r="E12" s="1239">
        <v>11.43</v>
      </c>
      <c r="F12" s="1239">
        <v>11.62647106257875</v>
      </c>
      <c r="G12" s="1239">
        <v>11.507426486486487</v>
      </c>
      <c r="H12" s="1239">
        <v>11.47</v>
      </c>
      <c r="I12" s="1239">
        <v>11.624515713784637</v>
      </c>
      <c r="J12" s="1239">
        <v>10.994226486486486</v>
      </c>
      <c r="K12" s="1239">
        <v>9.76545743647647</v>
      </c>
      <c r="L12" s="1239">
        <v>8.51255915744377</v>
      </c>
      <c r="M12" s="1239">
        <v>6.032429189189189</v>
      </c>
      <c r="N12" s="1239">
        <v>5.6191894558599635</v>
      </c>
      <c r="O12" s="946">
        <v>10.22055196436712</v>
      </c>
    </row>
    <row r="13" spans="1:15" ht="16.5" customHeight="1">
      <c r="A13" s="187" t="s">
        <v>750</v>
      </c>
      <c r="B13" s="520" t="s">
        <v>42</v>
      </c>
      <c r="C13" s="1239">
        <v>4.868429567408652</v>
      </c>
      <c r="D13" s="1239">
        <v>3.3598782967250815</v>
      </c>
      <c r="E13" s="1239">
        <v>3.8128924099661266</v>
      </c>
      <c r="F13" s="1239">
        <v>3.358146871062578</v>
      </c>
      <c r="G13" s="1239">
        <v>2.630800540540541</v>
      </c>
      <c r="H13" s="1239">
        <v>2.7138949166740067</v>
      </c>
      <c r="I13" s="1239">
        <v>3.9024395212095753</v>
      </c>
      <c r="J13" s="1239">
        <v>4.0046837837837845</v>
      </c>
      <c r="K13" s="1239">
        <v>4.168231948270435</v>
      </c>
      <c r="L13" s="1239">
        <v>3.4432686832740216</v>
      </c>
      <c r="M13" s="1239">
        <v>3.2424281081081077</v>
      </c>
      <c r="N13" s="1239">
        <v>2.8717697704892062</v>
      </c>
      <c r="O13" s="946">
        <v>3.5174291324677225</v>
      </c>
    </row>
    <row r="14" spans="1:15" ht="16.5" customHeight="1">
      <c r="A14" s="187" t="s">
        <v>751</v>
      </c>
      <c r="B14" s="520" t="s">
        <v>43</v>
      </c>
      <c r="C14" s="1239">
        <v>1.6129035699286014</v>
      </c>
      <c r="D14" s="1239">
        <v>0.89907419712949</v>
      </c>
      <c r="E14" s="1239">
        <v>0.846207755463706</v>
      </c>
      <c r="F14" s="1239">
        <v>2.879197306069458</v>
      </c>
      <c r="G14" s="1239">
        <v>3.2362716517326144</v>
      </c>
      <c r="H14" s="1239">
        <v>3.288953117353205</v>
      </c>
      <c r="I14" s="1239">
        <v>1.6134097188476224</v>
      </c>
      <c r="J14" s="1239">
        <v>1.2147113333333335</v>
      </c>
      <c r="K14" s="1239">
        <v>2.1575733145895724</v>
      </c>
      <c r="L14" s="1239">
        <v>3.090519992960225</v>
      </c>
      <c r="M14" s="1239">
        <v>3.3535156756756757</v>
      </c>
      <c r="N14" s="1239">
        <v>3.3197895928330032</v>
      </c>
      <c r="O14" s="946">
        <v>2.3316103563160104</v>
      </c>
    </row>
    <row r="15" spans="1:15" ht="16.5" customHeight="1">
      <c r="A15" s="187" t="s">
        <v>752</v>
      </c>
      <c r="B15" s="520" t="s">
        <v>44</v>
      </c>
      <c r="C15" s="1239">
        <v>3.3968185352308224</v>
      </c>
      <c r="D15" s="1239">
        <v>2.895359281579573</v>
      </c>
      <c r="E15" s="1239">
        <v>3.4084731132075468</v>
      </c>
      <c r="F15" s="1239">
        <v>4.093331220329517</v>
      </c>
      <c r="G15" s="1239">
        <v>3.994682751045284</v>
      </c>
      <c r="H15" s="1239">
        <v>4.440908264329805</v>
      </c>
      <c r="I15" s="1239">
        <v>5.164051891704268</v>
      </c>
      <c r="J15" s="1239">
        <v>5.596070322580646</v>
      </c>
      <c r="K15" s="1239">
        <v>5.456351824840063</v>
      </c>
      <c r="L15" s="1239">
        <v>5.726184461067665</v>
      </c>
      <c r="M15" s="1239">
        <v>5.46250458618313</v>
      </c>
      <c r="N15" s="1239">
        <v>5.360435168115558</v>
      </c>
      <c r="O15" s="946">
        <v>4.662800140488818</v>
      </c>
    </row>
    <row r="16" spans="1:15" ht="16.5" customHeight="1">
      <c r="A16" s="187" t="s">
        <v>753</v>
      </c>
      <c r="B16" s="520" t="s">
        <v>45</v>
      </c>
      <c r="C16" s="1239">
        <v>5.425047309961818</v>
      </c>
      <c r="D16" s="1239">
        <v>5.222550591166958</v>
      </c>
      <c r="E16" s="1239">
        <v>4.872020754716981</v>
      </c>
      <c r="F16" s="1239">
        <v>5.242749264705882</v>
      </c>
      <c r="G16" s="1239">
        <v>5.304209852404553</v>
      </c>
      <c r="H16" s="1239">
        <v>5.26434765889847</v>
      </c>
      <c r="I16" s="1239">
        <v>5.170746858729607</v>
      </c>
      <c r="J16" s="1239">
        <v>4.551349535702849</v>
      </c>
      <c r="K16" s="1239">
        <v>3.871767249497724</v>
      </c>
      <c r="L16" s="1239">
        <v>4.674502013189865</v>
      </c>
      <c r="M16" s="1239">
        <v>4.940809824561403</v>
      </c>
      <c r="N16" s="1239">
        <v>4.9510305534645385</v>
      </c>
      <c r="O16" s="946">
        <v>4.9643167763801666</v>
      </c>
    </row>
    <row r="17" spans="1:15" ht="16.5" customHeight="1">
      <c r="A17" s="187" t="s">
        <v>754</v>
      </c>
      <c r="B17" s="520" t="s">
        <v>46</v>
      </c>
      <c r="C17" s="1239">
        <v>4.775216950572465</v>
      </c>
      <c r="D17" s="1239">
        <v>3.77765162028212</v>
      </c>
      <c r="E17" s="1239">
        <v>4.663893382237086</v>
      </c>
      <c r="F17" s="1239">
        <v>4.9555454448777025</v>
      </c>
      <c r="G17" s="1239">
        <v>4.953859860574043</v>
      </c>
      <c r="H17" s="1239">
        <v>4.846119482616302</v>
      </c>
      <c r="I17" s="1239">
        <v>5.187522395978776</v>
      </c>
      <c r="J17" s="1239">
        <v>5.385691068024617</v>
      </c>
      <c r="K17" s="1239">
        <v>5.052342023311288</v>
      </c>
      <c r="L17" s="1239">
        <v>4.859117983803406</v>
      </c>
      <c r="M17" s="1239">
        <v>4.519417635205055</v>
      </c>
      <c r="N17" s="1239">
        <v>3.780621060673431</v>
      </c>
      <c r="O17" s="946">
        <v>4.708875790310837</v>
      </c>
    </row>
    <row r="18" spans="1:15" ht="16.5" customHeight="1">
      <c r="A18" s="187" t="s">
        <v>755</v>
      </c>
      <c r="B18" s="520" t="s">
        <v>47</v>
      </c>
      <c r="C18" s="1239">
        <v>3.41748440269408</v>
      </c>
      <c r="D18" s="1239">
        <v>3.4932778280050107</v>
      </c>
      <c r="E18" s="1239">
        <v>3.5961985600462625</v>
      </c>
      <c r="F18" s="1239">
        <v>4.02602993577213</v>
      </c>
      <c r="G18" s="1239">
        <v>3.7520925058548005</v>
      </c>
      <c r="H18" s="1239">
        <v>4.10236892545691</v>
      </c>
      <c r="I18" s="1239">
        <v>4.0122495923431405</v>
      </c>
      <c r="J18" s="1239">
        <v>3.906800049016938</v>
      </c>
      <c r="K18" s="1239">
        <v>4.055525032860332</v>
      </c>
      <c r="L18" s="1239">
        <v>2.911661630829377</v>
      </c>
      <c r="M18" s="1239">
        <v>1.6678396383639233</v>
      </c>
      <c r="N18" s="1239">
        <v>2.9805422437758247</v>
      </c>
      <c r="O18" s="946">
        <v>3.4814174393084554</v>
      </c>
    </row>
    <row r="19" spans="1:15" ht="16.5" customHeight="1">
      <c r="A19" s="188" t="s">
        <v>756</v>
      </c>
      <c r="B19" s="521" t="s">
        <v>1617</v>
      </c>
      <c r="C19" s="1239">
        <v>4.027662566465792</v>
      </c>
      <c r="D19" s="1239">
        <v>3.6609049773755653</v>
      </c>
      <c r="E19" s="1239">
        <v>3.701351713395639</v>
      </c>
      <c r="F19" s="1239">
        <v>3.676631343283582</v>
      </c>
      <c r="G19" s="1239">
        <v>3.850785333333333</v>
      </c>
      <c r="H19" s="1239">
        <v>3.9490213213213217</v>
      </c>
      <c r="I19" s="1239">
        <v>3.940556451612903</v>
      </c>
      <c r="J19" s="1239">
        <v>3.8080159420289847</v>
      </c>
      <c r="K19" s="1239">
        <v>1.6973710622710623</v>
      </c>
      <c r="L19" s="1239">
        <v>0.7020408450704225</v>
      </c>
      <c r="M19" s="1239">
        <v>0.8240442028985507</v>
      </c>
      <c r="N19" s="1239">
        <v>1.4706548192771083</v>
      </c>
      <c r="O19" s="946">
        <v>2.929587760230834</v>
      </c>
    </row>
    <row r="20" spans="1:15" ht="16.5" customHeight="1">
      <c r="A20" s="187" t="s">
        <v>757</v>
      </c>
      <c r="B20" s="520" t="s">
        <v>1598</v>
      </c>
      <c r="C20" s="1239">
        <v>0.6176727272727273</v>
      </c>
      <c r="D20" s="1239">
        <v>0.629863076923077</v>
      </c>
      <c r="E20" s="1239">
        <v>1.3400342756183745</v>
      </c>
      <c r="F20" s="1239">
        <v>1.9721844155844157</v>
      </c>
      <c r="G20" s="1239">
        <v>2.401290153846154</v>
      </c>
      <c r="H20" s="1239">
        <v>2.080350530035336</v>
      </c>
      <c r="I20" s="1239">
        <v>2.3784652173913043</v>
      </c>
      <c r="J20" s="1239">
        <v>2.9391873188405797</v>
      </c>
      <c r="K20" s="1239">
        <v>3.109814156626506</v>
      </c>
      <c r="L20" s="1239">
        <v>3.6963909090909097</v>
      </c>
      <c r="M20" s="1239">
        <v>3.8208818461538465</v>
      </c>
      <c r="N20" s="1239">
        <v>3.939815901060071</v>
      </c>
      <c r="O20" s="946">
        <v>2.4576696244599545</v>
      </c>
    </row>
    <row r="21" spans="1:15" ht="16.5" customHeight="1">
      <c r="A21" s="189" t="s">
        <v>758</v>
      </c>
      <c r="B21" s="522" t="s">
        <v>601</v>
      </c>
      <c r="C21" s="1239">
        <v>2.2590185714285718</v>
      </c>
      <c r="D21" s="1239">
        <v>3.3845412060301507</v>
      </c>
      <c r="E21" s="1239">
        <v>3.102005803571429</v>
      </c>
      <c r="F21" s="1239">
        <v>2.687988475836431</v>
      </c>
      <c r="G21" s="1239">
        <v>2.1998130653266332</v>
      </c>
      <c r="H21" s="1239">
        <v>2.4648049469964666</v>
      </c>
      <c r="I21" s="1239">
        <v>2.2032</v>
      </c>
      <c r="J21" s="1239">
        <v>2.651</v>
      </c>
      <c r="K21" s="1239">
        <v>2.8861</v>
      </c>
      <c r="L21" s="1239">
        <v>3.6293</v>
      </c>
      <c r="M21" s="1239">
        <v>3.3082</v>
      </c>
      <c r="N21" s="1239">
        <v>3.2485</v>
      </c>
      <c r="O21" s="946">
        <v>2.8427</v>
      </c>
    </row>
    <row r="22" spans="1:15" ht="16.5" customHeight="1">
      <c r="A22" s="190" t="s">
        <v>758</v>
      </c>
      <c r="B22" s="523" t="s">
        <v>602</v>
      </c>
      <c r="C22" s="1239">
        <v>2.9887</v>
      </c>
      <c r="D22" s="1239">
        <v>2.7829</v>
      </c>
      <c r="E22" s="1239">
        <v>2.5369</v>
      </c>
      <c r="F22" s="1239">
        <v>2.1101</v>
      </c>
      <c r="G22" s="1239">
        <v>1.9827</v>
      </c>
      <c r="H22" s="1239">
        <v>2.6703</v>
      </c>
      <c r="I22" s="1239">
        <v>2.5963603174603174</v>
      </c>
      <c r="J22" s="1239">
        <v>2.3605678095238094</v>
      </c>
      <c r="K22" s="1239">
        <v>1.8496</v>
      </c>
      <c r="L22" s="1239">
        <v>2.4269</v>
      </c>
      <c r="M22" s="1239">
        <v>2.1681</v>
      </c>
      <c r="N22" s="1246">
        <v>2.7651367875647668</v>
      </c>
      <c r="O22" s="947">
        <v>2.4216334168057867</v>
      </c>
    </row>
    <row r="23" spans="1:15" ht="16.5" customHeight="1">
      <c r="A23" s="191" t="s">
        <v>758</v>
      </c>
      <c r="B23" s="523" t="s">
        <v>1224</v>
      </c>
      <c r="C23" s="1239">
        <v>4.2514</v>
      </c>
      <c r="D23" s="1239">
        <v>2.1419</v>
      </c>
      <c r="E23" s="1246">
        <v>2.3486</v>
      </c>
      <c r="F23" s="1246">
        <v>3.0267</v>
      </c>
      <c r="G23" s="1246">
        <v>3.5927</v>
      </c>
      <c r="H23" s="1246">
        <v>3.8637</v>
      </c>
      <c r="I23" s="1239">
        <v>5.7924</v>
      </c>
      <c r="J23" s="1239">
        <v>5.5404</v>
      </c>
      <c r="K23" s="1239">
        <v>4.0699</v>
      </c>
      <c r="L23" s="1239">
        <v>5.32</v>
      </c>
      <c r="M23" s="1239">
        <v>5.41</v>
      </c>
      <c r="N23" s="1246">
        <v>5.13</v>
      </c>
      <c r="O23" s="947">
        <v>4.22</v>
      </c>
    </row>
    <row r="24" spans="1:15" ht="16.5" customHeight="1">
      <c r="A24" s="31"/>
      <c r="B24" s="523" t="s">
        <v>354</v>
      </c>
      <c r="C24" s="1315">
        <v>5.17</v>
      </c>
      <c r="D24" s="1315">
        <v>3.73</v>
      </c>
      <c r="E24" s="1319">
        <v>6.08</v>
      </c>
      <c r="F24" s="1319">
        <v>5.55</v>
      </c>
      <c r="G24" s="1319">
        <v>4.72</v>
      </c>
      <c r="H24" s="1319">
        <v>4.32</v>
      </c>
      <c r="I24" s="1319">
        <v>6.64</v>
      </c>
      <c r="J24" s="1319">
        <v>6.83</v>
      </c>
      <c r="K24" s="1319">
        <v>5.98</v>
      </c>
      <c r="L24" s="1319">
        <v>6.73</v>
      </c>
      <c r="M24" s="1319">
        <v>6</v>
      </c>
      <c r="N24" s="1319">
        <v>6.8</v>
      </c>
      <c r="O24" s="1316">
        <v>5.83</v>
      </c>
    </row>
    <row r="25" spans="1:15" ht="16.5" customHeight="1">
      <c r="A25" s="31"/>
      <c r="B25" s="523" t="s">
        <v>1374</v>
      </c>
      <c r="C25" s="1315">
        <v>1.77</v>
      </c>
      <c r="D25" s="1315">
        <v>2.4136</v>
      </c>
      <c r="E25" s="1319">
        <v>2.7298</v>
      </c>
      <c r="F25" s="1319">
        <v>4.6669</v>
      </c>
      <c r="G25" s="1319">
        <v>6.3535</v>
      </c>
      <c r="H25" s="1319">
        <v>8.7424</v>
      </c>
      <c r="I25" s="1319">
        <v>9.0115</v>
      </c>
      <c r="J25" s="1319">
        <v>7.7876</v>
      </c>
      <c r="K25" s="1319">
        <v>7.346</v>
      </c>
      <c r="L25" s="1319">
        <v>7.4127</v>
      </c>
      <c r="M25" s="1319">
        <v>6.7726</v>
      </c>
      <c r="N25" s="1319">
        <v>8.13</v>
      </c>
      <c r="O25" s="1316">
        <v>6.5</v>
      </c>
    </row>
    <row r="26" spans="1:15" ht="16.5" customHeight="1">
      <c r="A26" s="31"/>
      <c r="B26" s="523" t="s">
        <v>1249</v>
      </c>
      <c r="C26" s="1315">
        <v>3.8064</v>
      </c>
      <c r="D26" s="1315">
        <v>3.77</v>
      </c>
      <c r="E26" s="1319">
        <v>5.63</v>
      </c>
      <c r="F26" s="1319">
        <v>7.73</v>
      </c>
      <c r="G26" s="1319">
        <v>6.8209</v>
      </c>
      <c r="H26" s="1319">
        <v>8.21</v>
      </c>
      <c r="I26" s="1319">
        <v>7.776</v>
      </c>
      <c r="J26" s="1319">
        <v>8.0924</v>
      </c>
      <c r="K26" s="1319">
        <v>9.06</v>
      </c>
      <c r="L26" s="1319">
        <v>9</v>
      </c>
      <c r="M26" s="1319">
        <v>8.34</v>
      </c>
      <c r="N26" s="1319">
        <v>8.5157</v>
      </c>
      <c r="O26" s="1316">
        <v>7.41387</v>
      </c>
    </row>
    <row r="27" spans="1:15" ht="16.5" customHeight="1" thickBot="1">
      <c r="A27" s="31"/>
      <c r="B27" s="525" t="s">
        <v>692</v>
      </c>
      <c r="C27" s="1317">
        <v>3.9837</v>
      </c>
      <c r="D27" s="1317">
        <v>2.2828</v>
      </c>
      <c r="E27" s="1320">
        <v>1.82</v>
      </c>
      <c r="F27" s="1320"/>
      <c r="G27" s="1320"/>
      <c r="H27" s="1320"/>
      <c r="I27" s="1320"/>
      <c r="J27" s="1320"/>
      <c r="K27" s="1320"/>
      <c r="L27" s="1320"/>
      <c r="M27" s="1320"/>
      <c r="N27" s="1320"/>
      <c r="O27" s="1318"/>
    </row>
    <row r="28" spans="1:15" ht="13.5" thickTop="1">
      <c r="A28" s="31"/>
      <c r="B28" s="3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32" t="s">
        <v>1078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5" ht="15.75">
      <c r="A2" s="1548" t="s">
        <v>48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</row>
    <row r="3" spans="1:15" ht="12.75">
      <c r="A3" s="31"/>
      <c r="B3" s="31"/>
      <c r="C3" s="62"/>
      <c r="D3" s="74"/>
      <c r="E3" s="74"/>
      <c r="F3" s="74"/>
      <c r="G3" s="62"/>
      <c r="H3" s="62"/>
      <c r="I3" s="62"/>
      <c r="J3" s="62"/>
      <c r="K3" s="62"/>
      <c r="L3" s="62"/>
      <c r="M3" s="62"/>
      <c r="N3" s="62"/>
      <c r="O3" s="31"/>
    </row>
    <row r="4" spans="1:15" ht="13.5" thickBot="1">
      <c r="A4" s="31"/>
      <c r="B4" s="31"/>
      <c r="C4" s="62"/>
      <c r="D4" s="62"/>
      <c r="E4" s="62"/>
      <c r="F4" s="62"/>
      <c r="G4" s="62"/>
      <c r="H4" s="62"/>
      <c r="I4" s="62"/>
      <c r="J4" s="62"/>
      <c r="K4" s="62"/>
      <c r="L4" s="74"/>
      <c r="M4" s="62"/>
      <c r="N4" s="62"/>
      <c r="O4" s="213" t="s">
        <v>1347</v>
      </c>
    </row>
    <row r="5" spans="1:15" ht="16.5" customHeight="1" thickTop="1">
      <c r="A5" s="1568" t="s">
        <v>30</v>
      </c>
      <c r="B5" s="1570" t="s">
        <v>30</v>
      </c>
      <c r="C5" s="1572" t="s">
        <v>1080</v>
      </c>
      <c r="D5" s="1566"/>
      <c r="E5" s="1566"/>
      <c r="F5" s="1566"/>
      <c r="G5" s="1566"/>
      <c r="H5" s="1566"/>
      <c r="I5" s="1566"/>
      <c r="J5" s="1566"/>
      <c r="K5" s="1566"/>
      <c r="L5" s="1566"/>
      <c r="M5" s="1566"/>
      <c r="N5" s="1567"/>
      <c r="O5" s="517" t="s">
        <v>1463</v>
      </c>
    </row>
    <row r="6" spans="1:15" ht="16.5" customHeight="1">
      <c r="A6" s="1569"/>
      <c r="B6" s="1571"/>
      <c r="C6" s="1238" t="s">
        <v>1600</v>
      </c>
      <c r="D6" s="1238" t="s">
        <v>1601</v>
      </c>
      <c r="E6" s="1238" t="s">
        <v>1602</v>
      </c>
      <c r="F6" s="1238" t="s">
        <v>1603</v>
      </c>
      <c r="G6" s="1238" t="s">
        <v>1604</v>
      </c>
      <c r="H6" s="1238" t="s">
        <v>1605</v>
      </c>
      <c r="I6" s="1238" t="s">
        <v>1606</v>
      </c>
      <c r="J6" s="1238" t="s">
        <v>1607</v>
      </c>
      <c r="K6" s="1238" t="s">
        <v>1608</v>
      </c>
      <c r="L6" s="1238" t="s">
        <v>921</v>
      </c>
      <c r="M6" s="1238" t="s">
        <v>922</v>
      </c>
      <c r="N6" s="1238" t="s">
        <v>923</v>
      </c>
      <c r="O6" s="519" t="s">
        <v>802</v>
      </c>
    </row>
    <row r="7" spans="1:15" ht="16.5" customHeight="1">
      <c r="A7" s="192" t="s">
        <v>749</v>
      </c>
      <c r="B7" s="520" t="s">
        <v>41</v>
      </c>
      <c r="C7" s="1239" t="s">
        <v>1336</v>
      </c>
      <c r="D7" s="1239" t="s">
        <v>1336</v>
      </c>
      <c r="E7" s="1239" t="s">
        <v>1336</v>
      </c>
      <c r="F7" s="1239" t="s">
        <v>1336</v>
      </c>
      <c r="G7" s="1239" t="s">
        <v>1336</v>
      </c>
      <c r="H7" s="1239">
        <v>11.9631</v>
      </c>
      <c r="I7" s="1239" t="s">
        <v>1336</v>
      </c>
      <c r="J7" s="1239" t="s">
        <v>1336</v>
      </c>
      <c r="K7" s="1239">
        <v>10.5283</v>
      </c>
      <c r="L7" s="1239" t="s">
        <v>1336</v>
      </c>
      <c r="M7" s="1239">
        <v>8.9766</v>
      </c>
      <c r="N7" s="1239" t="s">
        <v>1336</v>
      </c>
      <c r="O7" s="979">
        <v>10.344</v>
      </c>
    </row>
    <row r="8" spans="1:15" ht="16.5" customHeight="1">
      <c r="A8" s="192" t="s">
        <v>750</v>
      </c>
      <c r="B8" s="520" t="s">
        <v>42</v>
      </c>
      <c r="C8" s="1239" t="s">
        <v>1336</v>
      </c>
      <c r="D8" s="1239" t="s">
        <v>1336</v>
      </c>
      <c r="E8" s="1239" t="s">
        <v>1336</v>
      </c>
      <c r="F8" s="1239" t="s">
        <v>1336</v>
      </c>
      <c r="G8" s="1239" t="s">
        <v>1336</v>
      </c>
      <c r="H8" s="1239">
        <v>6.3049</v>
      </c>
      <c r="I8" s="1239" t="s">
        <v>1336</v>
      </c>
      <c r="J8" s="1239" t="s">
        <v>1336</v>
      </c>
      <c r="K8" s="1239">
        <v>7.2517</v>
      </c>
      <c r="L8" s="1239" t="s">
        <v>1336</v>
      </c>
      <c r="M8" s="1239">
        <v>6.9928</v>
      </c>
      <c r="N8" s="1239" t="s">
        <v>1336</v>
      </c>
      <c r="O8" s="979">
        <v>6.8624</v>
      </c>
    </row>
    <row r="9" spans="1:15" ht="16.5" customHeight="1">
      <c r="A9" s="192" t="s">
        <v>751</v>
      </c>
      <c r="B9" s="520" t="s">
        <v>43</v>
      </c>
      <c r="C9" s="1239" t="s">
        <v>1336</v>
      </c>
      <c r="D9" s="1239" t="s">
        <v>1336</v>
      </c>
      <c r="E9" s="1239" t="s">
        <v>1336</v>
      </c>
      <c r="F9" s="1239" t="s">
        <v>1336</v>
      </c>
      <c r="G9" s="1239" t="s">
        <v>1336</v>
      </c>
      <c r="H9" s="1239" t="s">
        <v>1336</v>
      </c>
      <c r="I9" s="1239" t="s">
        <v>1336</v>
      </c>
      <c r="J9" s="1239" t="s">
        <v>1336</v>
      </c>
      <c r="K9" s="1239">
        <v>4.9129</v>
      </c>
      <c r="L9" s="1239">
        <v>5.424</v>
      </c>
      <c r="M9" s="1239">
        <v>5.3116</v>
      </c>
      <c r="N9" s="1239" t="s">
        <v>1336</v>
      </c>
      <c r="O9" s="979">
        <v>5.1282</v>
      </c>
    </row>
    <row r="10" spans="1:15" ht="16.5" customHeight="1">
      <c r="A10" s="192" t="s">
        <v>752</v>
      </c>
      <c r="B10" s="520" t="s">
        <v>44</v>
      </c>
      <c r="C10" s="1239" t="s">
        <v>1336</v>
      </c>
      <c r="D10" s="1239" t="s">
        <v>1336</v>
      </c>
      <c r="E10" s="1239" t="s">
        <v>1336</v>
      </c>
      <c r="F10" s="1239" t="s">
        <v>1336</v>
      </c>
      <c r="G10" s="1239">
        <v>5.6721</v>
      </c>
      <c r="H10" s="1239">
        <v>5.5712</v>
      </c>
      <c r="I10" s="1239">
        <v>6.0824</v>
      </c>
      <c r="J10" s="1239">
        <v>7.2849</v>
      </c>
      <c r="K10" s="1239">
        <v>6.142</v>
      </c>
      <c r="L10" s="1239" t="s">
        <v>1336</v>
      </c>
      <c r="M10" s="1239" t="s">
        <v>1336</v>
      </c>
      <c r="N10" s="1239" t="s">
        <v>1336</v>
      </c>
      <c r="O10" s="979">
        <v>6.1565</v>
      </c>
    </row>
    <row r="11" spans="1:15" ht="16.5" customHeight="1">
      <c r="A11" s="192" t="s">
        <v>753</v>
      </c>
      <c r="B11" s="520" t="s">
        <v>45</v>
      </c>
      <c r="C11" s="1239" t="s">
        <v>1336</v>
      </c>
      <c r="D11" s="1239" t="s">
        <v>1336</v>
      </c>
      <c r="E11" s="1239" t="s">
        <v>1336</v>
      </c>
      <c r="F11" s="1239" t="s">
        <v>1336</v>
      </c>
      <c r="G11" s="1239">
        <v>5.731</v>
      </c>
      <c r="H11" s="1239">
        <v>5.4412</v>
      </c>
      <c r="I11" s="1239">
        <v>5.4568</v>
      </c>
      <c r="J11" s="1239">
        <v>5.113</v>
      </c>
      <c r="K11" s="1239">
        <v>4.921</v>
      </c>
      <c r="L11" s="1239">
        <v>5.2675</v>
      </c>
      <c r="M11" s="1239">
        <v>5.5204</v>
      </c>
      <c r="N11" s="1239">
        <v>5.6215</v>
      </c>
      <c r="O11" s="979">
        <v>5.2623</v>
      </c>
    </row>
    <row r="12" spans="1:15" ht="16.5" customHeight="1">
      <c r="A12" s="192" t="s">
        <v>754</v>
      </c>
      <c r="B12" s="520" t="s">
        <v>46</v>
      </c>
      <c r="C12" s="1239" t="s">
        <v>1336</v>
      </c>
      <c r="D12" s="1239" t="s">
        <v>1336</v>
      </c>
      <c r="E12" s="1239" t="s">
        <v>1336</v>
      </c>
      <c r="F12" s="1239" t="s">
        <v>1336</v>
      </c>
      <c r="G12" s="1239">
        <v>5.5134</v>
      </c>
      <c r="H12" s="1239">
        <v>5.1547</v>
      </c>
      <c r="I12" s="1239">
        <v>5.6571</v>
      </c>
      <c r="J12" s="1239">
        <v>5.5606</v>
      </c>
      <c r="K12" s="1239">
        <v>5.1416</v>
      </c>
      <c r="L12" s="1239">
        <v>5.04</v>
      </c>
      <c r="M12" s="1239">
        <v>4.9911</v>
      </c>
      <c r="N12" s="1239">
        <v>4.4332</v>
      </c>
      <c r="O12" s="979">
        <v>5.2011</v>
      </c>
    </row>
    <row r="13" spans="1:15" ht="16.5" customHeight="1">
      <c r="A13" s="192" t="s">
        <v>755</v>
      </c>
      <c r="B13" s="520" t="s">
        <v>47</v>
      </c>
      <c r="C13" s="1239" t="s">
        <v>1336</v>
      </c>
      <c r="D13" s="1239" t="s">
        <v>1336</v>
      </c>
      <c r="E13" s="1239" t="s">
        <v>1336</v>
      </c>
      <c r="F13" s="1239" t="s">
        <v>1336</v>
      </c>
      <c r="G13" s="1239">
        <v>4.0799</v>
      </c>
      <c r="H13" s="1239">
        <v>4.4582</v>
      </c>
      <c r="I13" s="1239">
        <v>4.2217</v>
      </c>
      <c r="J13" s="1239">
        <v>4.940833333333333</v>
      </c>
      <c r="K13" s="1239">
        <v>5.125140609689712</v>
      </c>
      <c r="L13" s="1239">
        <v>4.6283</v>
      </c>
      <c r="M13" s="1239">
        <v>3.313868815443266</v>
      </c>
      <c r="N13" s="1239">
        <v>4.928079080914116</v>
      </c>
      <c r="O13" s="979">
        <v>4.7107238804707094</v>
      </c>
    </row>
    <row r="14" spans="1:15" ht="16.5" customHeight="1">
      <c r="A14" s="192" t="s">
        <v>756</v>
      </c>
      <c r="B14" s="521" t="s">
        <v>1617</v>
      </c>
      <c r="C14" s="1239">
        <v>5.313810591133005</v>
      </c>
      <c r="D14" s="1239">
        <v>5.181625</v>
      </c>
      <c r="E14" s="1239">
        <v>5.297252284263959</v>
      </c>
      <c r="F14" s="1239">
        <v>5.152060401853295</v>
      </c>
      <c r="G14" s="1239">
        <v>5.120841242937853</v>
      </c>
      <c r="H14" s="1239">
        <v>4.954478199052133</v>
      </c>
      <c r="I14" s="1239">
        <v>4.7035</v>
      </c>
      <c r="J14" s="1239">
        <v>4.042</v>
      </c>
      <c r="K14" s="1239">
        <v>3.018677865612648</v>
      </c>
      <c r="L14" s="1239">
        <v>2.652016149068323</v>
      </c>
      <c r="M14" s="1239">
        <v>2.5699083938892775</v>
      </c>
      <c r="N14" s="1239">
        <v>3.8123749843660346</v>
      </c>
      <c r="O14" s="979">
        <v>4.1462783631415165</v>
      </c>
    </row>
    <row r="15" spans="1:15" ht="16.5" customHeight="1">
      <c r="A15" s="192" t="s">
        <v>757</v>
      </c>
      <c r="B15" s="520" t="s">
        <v>1598</v>
      </c>
      <c r="C15" s="1239" t="s">
        <v>1336</v>
      </c>
      <c r="D15" s="1239" t="s">
        <v>1336</v>
      </c>
      <c r="E15" s="1239">
        <v>3.5281</v>
      </c>
      <c r="F15" s="1239" t="s">
        <v>1336</v>
      </c>
      <c r="G15" s="1239">
        <v>3.0617128712871287</v>
      </c>
      <c r="H15" s="1239">
        <v>2.494175</v>
      </c>
      <c r="I15" s="1239">
        <v>2.7779</v>
      </c>
      <c r="J15" s="1239">
        <v>3.536573184786784</v>
      </c>
      <c r="K15" s="1239">
        <v>3.9791776119402984</v>
      </c>
      <c r="L15" s="1239">
        <v>4.841109933774834</v>
      </c>
      <c r="M15" s="1239">
        <v>4.865694115697157</v>
      </c>
      <c r="N15" s="1239">
        <v>4.78535242830253</v>
      </c>
      <c r="O15" s="979">
        <v>4.32219165363855</v>
      </c>
    </row>
    <row r="16" spans="1:15" ht="16.5" customHeight="1">
      <c r="A16" s="193" t="s">
        <v>758</v>
      </c>
      <c r="B16" s="522" t="s">
        <v>601</v>
      </c>
      <c r="C16" s="1240" t="s">
        <v>1336</v>
      </c>
      <c r="D16" s="1240" t="s">
        <v>1336</v>
      </c>
      <c r="E16" s="1240">
        <v>3.8745670329670325</v>
      </c>
      <c r="F16" s="1240">
        <v>3.9333</v>
      </c>
      <c r="G16" s="1240">
        <v>3.0897297029702973</v>
      </c>
      <c r="H16" s="1240">
        <v>3.4186746835443036</v>
      </c>
      <c r="I16" s="1240">
        <v>3.5002</v>
      </c>
      <c r="J16" s="1240">
        <v>3.7999</v>
      </c>
      <c r="K16" s="1240">
        <v>4.3114</v>
      </c>
      <c r="L16" s="1240">
        <v>4.2023</v>
      </c>
      <c r="M16" s="1240">
        <v>3.7381</v>
      </c>
      <c r="N16" s="1241">
        <v>4.04</v>
      </c>
      <c r="O16" s="981">
        <v>3.9504</v>
      </c>
    </row>
    <row r="17" spans="1:15" ht="16.5" customHeight="1">
      <c r="A17" s="193" t="s">
        <v>758</v>
      </c>
      <c r="B17" s="522" t="s">
        <v>602</v>
      </c>
      <c r="C17" s="1240" t="s">
        <v>1336</v>
      </c>
      <c r="D17" s="1240" t="s">
        <v>1336</v>
      </c>
      <c r="E17" s="1240">
        <v>3.7822</v>
      </c>
      <c r="F17" s="1240">
        <v>3.3252</v>
      </c>
      <c r="G17" s="1240">
        <v>3.0398</v>
      </c>
      <c r="H17" s="1240">
        <v>3.1393</v>
      </c>
      <c r="I17" s="1241">
        <v>3.2068</v>
      </c>
      <c r="J17" s="1241">
        <v>3.0105</v>
      </c>
      <c r="K17" s="1240">
        <v>3.0861</v>
      </c>
      <c r="L17" s="1240">
        <v>3.546</v>
      </c>
      <c r="M17" s="1241">
        <v>3.187</v>
      </c>
      <c r="N17" s="1241">
        <v>3.9996456840042054</v>
      </c>
      <c r="O17" s="981">
        <v>3.504522439769843</v>
      </c>
    </row>
    <row r="18" spans="1:15" ht="16.5" customHeight="1">
      <c r="A18" s="194" t="s">
        <v>758</v>
      </c>
      <c r="B18" s="522" t="s">
        <v>1224</v>
      </c>
      <c r="C18" s="1240" t="s">
        <v>1336</v>
      </c>
      <c r="D18" s="1240">
        <v>3.0449</v>
      </c>
      <c r="E18" s="1240">
        <v>3.0448</v>
      </c>
      <c r="F18" s="1241">
        <v>3.2809</v>
      </c>
      <c r="G18" s="1241">
        <v>3.3989</v>
      </c>
      <c r="H18" s="1241">
        <v>4.6724</v>
      </c>
      <c r="I18" s="1241">
        <v>6.44</v>
      </c>
      <c r="J18" s="1241">
        <v>5.9542</v>
      </c>
      <c r="K18" s="1240">
        <v>4.822</v>
      </c>
      <c r="L18" s="1240">
        <v>5.3</v>
      </c>
      <c r="M18" s="1241">
        <v>5.66</v>
      </c>
      <c r="N18" s="1242">
        <v>6.47</v>
      </c>
      <c r="O18" s="981">
        <v>5.49</v>
      </c>
    </row>
    <row r="19" spans="1:15" ht="16.5" customHeight="1">
      <c r="A19" s="195"/>
      <c r="B19" s="523" t="s">
        <v>354</v>
      </c>
      <c r="C19" s="1240" t="s">
        <v>1336</v>
      </c>
      <c r="D19" s="1240">
        <v>3.56</v>
      </c>
      <c r="E19" s="1240">
        <v>5.57</v>
      </c>
      <c r="F19" s="1240">
        <v>5.65</v>
      </c>
      <c r="G19" s="1240">
        <v>4.96</v>
      </c>
      <c r="H19" s="1240">
        <v>5.2</v>
      </c>
      <c r="I19" s="1240">
        <v>6.84</v>
      </c>
      <c r="J19" s="1240">
        <v>6.19</v>
      </c>
      <c r="K19" s="1240">
        <v>5.96</v>
      </c>
      <c r="L19" s="1240">
        <v>6.53</v>
      </c>
      <c r="M19" s="1240">
        <v>6.59</v>
      </c>
      <c r="N19" s="980">
        <v>6.55</v>
      </c>
      <c r="O19" s="982">
        <v>6.06</v>
      </c>
    </row>
    <row r="20" spans="1:15" ht="16.5" customHeight="1">
      <c r="A20" s="195"/>
      <c r="B20" s="523" t="s">
        <v>1374</v>
      </c>
      <c r="C20" s="1240" t="s">
        <v>1336</v>
      </c>
      <c r="D20" s="1240">
        <v>3.3858</v>
      </c>
      <c r="E20" s="1240" t="s">
        <v>1336</v>
      </c>
      <c r="F20" s="1240">
        <v>6.0352</v>
      </c>
      <c r="G20" s="1240">
        <v>5.43</v>
      </c>
      <c r="H20" s="1240">
        <v>7.39</v>
      </c>
      <c r="I20" s="1240">
        <v>8.1051</v>
      </c>
      <c r="J20" s="1240">
        <v>0</v>
      </c>
      <c r="K20" s="1240">
        <v>7.6</v>
      </c>
      <c r="L20" s="1240" t="s">
        <v>1336</v>
      </c>
      <c r="M20" s="1240">
        <v>6.96</v>
      </c>
      <c r="N20" s="980">
        <v>7.28</v>
      </c>
      <c r="O20" s="982">
        <v>7.85</v>
      </c>
    </row>
    <row r="21" spans="1:15" ht="16.5" customHeight="1">
      <c r="A21" s="195"/>
      <c r="B21" s="523" t="s">
        <v>1249</v>
      </c>
      <c r="C21" s="1240" t="s">
        <v>1336</v>
      </c>
      <c r="D21" s="1240">
        <v>5.41</v>
      </c>
      <c r="E21" s="1240">
        <v>6.38</v>
      </c>
      <c r="F21" s="1240">
        <v>7.65</v>
      </c>
      <c r="G21" s="1240">
        <v>7.187</v>
      </c>
      <c r="H21" s="1240">
        <v>8.61</v>
      </c>
      <c r="I21" s="1240" t="s">
        <v>1336</v>
      </c>
      <c r="J21" s="1240" t="s">
        <v>1336</v>
      </c>
      <c r="K21" s="1240">
        <v>8.81</v>
      </c>
      <c r="L21" s="1240">
        <v>0</v>
      </c>
      <c r="M21" s="1240">
        <v>8.61</v>
      </c>
      <c r="N21" s="980">
        <v>8.6144</v>
      </c>
      <c r="O21" s="982">
        <v>8.3512</v>
      </c>
    </row>
    <row r="22" spans="1:15" ht="16.5" customHeight="1" thickBot="1">
      <c r="A22" s="195"/>
      <c r="B22" s="525" t="s">
        <v>692</v>
      </c>
      <c r="C22" s="1243" t="s">
        <v>1336</v>
      </c>
      <c r="D22" s="1243">
        <v>4.4564</v>
      </c>
      <c r="E22" s="1243">
        <v>4.43</v>
      </c>
      <c r="F22" s="1244"/>
      <c r="G22" s="1244"/>
      <c r="H22" s="1244"/>
      <c r="I22" s="1244"/>
      <c r="J22" s="1244"/>
      <c r="K22" s="1244"/>
      <c r="L22" s="1244"/>
      <c r="M22" s="1244"/>
      <c r="N22" s="1245"/>
      <c r="O22" s="526"/>
    </row>
    <row r="23" spans="1:15" ht="13.5" thickTop="1">
      <c r="A23" s="195"/>
      <c r="B23" s="195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8"/>
      <c r="N23" s="527"/>
      <c r="O23" s="529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32"/>
      <c r="B1" s="1532" t="s">
        <v>1320</v>
      </c>
      <c r="C1" s="1532"/>
      <c r="D1" s="1532"/>
      <c r="E1" s="1532"/>
      <c r="F1" s="1532"/>
      <c r="G1" s="1532"/>
      <c r="H1" s="1532"/>
      <c r="I1" s="1532"/>
    </row>
    <row r="2" spans="1:9" ht="15.75">
      <c r="A2" s="32"/>
      <c r="B2" s="1573" t="s">
        <v>77</v>
      </c>
      <c r="C2" s="1573"/>
      <c r="D2" s="1573"/>
      <c r="E2" s="1573"/>
      <c r="F2" s="1573"/>
      <c r="G2" s="1573"/>
      <c r="H2" s="1573"/>
      <c r="I2" s="1573"/>
    </row>
    <row r="3" spans="1:9" ht="13.5" thickBot="1">
      <c r="A3" s="32"/>
      <c r="B3" s="1574" t="s">
        <v>1347</v>
      </c>
      <c r="C3" s="1574"/>
      <c r="D3" s="1574"/>
      <c r="E3" s="1574"/>
      <c r="F3" s="1574"/>
      <c r="G3" s="1574"/>
      <c r="H3" s="1574"/>
      <c r="I3" s="1574"/>
    </row>
    <row r="4" spans="1:9" ht="16.5" customHeight="1" thickTop="1">
      <c r="A4" s="32"/>
      <c r="B4" s="530" t="s">
        <v>49</v>
      </c>
      <c r="C4" s="1247" t="s">
        <v>601</v>
      </c>
      <c r="D4" s="1247" t="s">
        <v>602</v>
      </c>
      <c r="E4" s="1247" t="s">
        <v>1224</v>
      </c>
      <c r="F4" s="1247" t="s">
        <v>354</v>
      </c>
      <c r="G4" s="1247" t="s">
        <v>1374</v>
      </c>
      <c r="H4" s="1247" t="s">
        <v>1249</v>
      </c>
      <c r="I4" s="531" t="s">
        <v>692</v>
      </c>
    </row>
    <row r="5" spans="1:9" ht="16.5" customHeight="1">
      <c r="A5" s="32"/>
      <c r="B5" s="532" t="s">
        <v>1600</v>
      </c>
      <c r="C5" s="1240">
        <v>2.4683254436238493</v>
      </c>
      <c r="D5" s="1240">
        <v>2.0735</v>
      </c>
      <c r="E5" s="1240">
        <v>4.0988</v>
      </c>
      <c r="F5" s="1240">
        <v>5.15</v>
      </c>
      <c r="G5" s="1240">
        <v>1.41</v>
      </c>
      <c r="H5" s="1240">
        <v>2.4587</v>
      </c>
      <c r="I5" s="533">
        <v>2.6883</v>
      </c>
    </row>
    <row r="6" spans="1:9" ht="16.5" customHeight="1">
      <c r="A6" s="32"/>
      <c r="B6" s="532" t="s">
        <v>1601</v>
      </c>
      <c r="C6" s="1240">
        <v>3.8682395168318435</v>
      </c>
      <c r="D6" s="1240">
        <v>1.8315</v>
      </c>
      <c r="E6" s="1240">
        <v>2.1819</v>
      </c>
      <c r="F6" s="1240">
        <v>2.33</v>
      </c>
      <c r="G6" s="1240">
        <v>2</v>
      </c>
      <c r="H6" s="1240">
        <v>3.24</v>
      </c>
      <c r="I6" s="533">
        <v>1.33</v>
      </c>
    </row>
    <row r="7" spans="1:9" ht="16.5" customHeight="1">
      <c r="A7" s="32"/>
      <c r="B7" s="532" t="s">
        <v>1602</v>
      </c>
      <c r="C7" s="1240">
        <v>3.1771517899231903</v>
      </c>
      <c r="D7" s="1240">
        <v>2.1114</v>
      </c>
      <c r="E7" s="1240">
        <v>3.3517</v>
      </c>
      <c r="F7" s="1240">
        <v>5.16</v>
      </c>
      <c r="G7" s="1240">
        <v>5.1</v>
      </c>
      <c r="H7" s="1240">
        <v>5.89</v>
      </c>
      <c r="I7" s="533">
        <v>1.08</v>
      </c>
    </row>
    <row r="8" spans="1:9" ht="16.5" customHeight="1">
      <c r="A8" s="32"/>
      <c r="B8" s="532" t="s">
        <v>1603</v>
      </c>
      <c r="C8" s="1240">
        <v>2.358943324653615</v>
      </c>
      <c r="D8" s="1240">
        <v>1.2029</v>
      </c>
      <c r="E8" s="1241">
        <v>3.7336</v>
      </c>
      <c r="F8" s="1241">
        <v>5.34</v>
      </c>
      <c r="G8" s="1241">
        <v>9.22</v>
      </c>
      <c r="H8" s="1241">
        <v>9.79</v>
      </c>
      <c r="I8" s="534"/>
    </row>
    <row r="9" spans="1:9" ht="16.5" customHeight="1">
      <c r="A9" s="32"/>
      <c r="B9" s="532" t="s">
        <v>1604</v>
      </c>
      <c r="C9" s="1240">
        <v>0.9606522028369707</v>
      </c>
      <c r="D9" s="1240">
        <v>1.34</v>
      </c>
      <c r="E9" s="1241">
        <v>4.7295</v>
      </c>
      <c r="F9" s="1241">
        <v>2.38</v>
      </c>
      <c r="G9" s="1241">
        <v>9.93</v>
      </c>
      <c r="H9" s="1241">
        <v>8.59</v>
      </c>
      <c r="I9" s="534"/>
    </row>
    <row r="10" spans="1:9" ht="16.5" customHeight="1">
      <c r="A10" s="32"/>
      <c r="B10" s="532" t="s">
        <v>1605</v>
      </c>
      <c r="C10" s="1248">
        <v>1.222</v>
      </c>
      <c r="D10" s="1249">
        <v>3.0295</v>
      </c>
      <c r="E10" s="1249">
        <v>4.9269</v>
      </c>
      <c r="F10" s="1249">
        <v>3.37</v>
      </c>
      <c r="G10" s="1249">
        <v>12.83</v>
      </c>
      <c r="H10" s="1249">
        <v>10.58</v>
      </c>
      <c r="I10" s="491"/>
    </row>
    <row r="11" spans="1:9" ht="16.5" customHeight="1">
      <c r="A11" s="32"/>
      <c r="B11" s="532" t="s">
        <v>1606</v>
      </c>
      <c r="C11" s="1249">
        <v>2.483</v>
      </c>
      <c r="D11" s="1249">
        <v>2.01308</v>
      </c>
      <c r="E11" s="1249">
        <v>7.55</v>
      </c>
      <c r="F11" s="1249">
        <v>8.32</v>
      </c>
      <c r="G11" s="1249">
        <v>11.64</v>
      </c>
      <c r="H11" s="1249">
        <v>8.45</v>
      </c>
      <c r="I11" s="491"/>
    </row>
    <row r="12" spans="1:9" ht="16.5" customHeight="1">
      <c r="A12" s="32"/>
      <c r="B12" s="532" t="s">
        <v>1607</v>
      </c>
      <c r="C12" s="1249">
        <v>2.837</v>
      </c>
      <c r="D12" s="1249">
        <v>1.3863</v>
      </c>
      <c r="E12" s="1249">
        <v>5.066</v>
      </c>
      <c r="F12" s="1249">
        <v>6.38</v>
      </c>
      <c r="G12" s="1249">
        <v>8.8509</v>
      </c>
      <c r="H12" s="1249">
        <v>10.18</v>
      </c>
      <c r="I12" s="491"/>
    </row>
    <row r="13" spans="1:9" ht="16.5" customHeight="1">
      <c r="A13" s="32"/>
      <c r="B13" s="532" t="s">
        <v>1608</v>
      </c>
      <c r="C13" s="1249">
        <v>1.965</v>
      </c>
      <c r="D13" s="1249">
        <v>1.6876</v>
      </c>
      <c r="E13" s="1249">
        <v>2.69</v>
      </c>
      <c r="F13" s="1249">
        <v>5.06</v>
      </c>
      <c r="G13" s="1249">
        <v>7.81</v>
      </c>
      <c r="H13" s="1249">
        <v>9.54</v>
      </c>
      <c r="I13" s="491"/>
    </row>
    <row r="14" spans="1:9" ht="16.5" customHeight="1">
      <c r="A14" s="32"/>
      <c r="B14" s="532" t="s">
        <v>921</v>
      </c>
      <c r="C14" s="1249">
        <v>3.516</v>
      </c>
      <c r="D14" s="1249">
        <v>3.3494</v>
      </c>
      <c r="E14" s="1249">
        <v>6.48</v>
      </c>
      <c r="F14" s="1249">
        <v>7.07</v>
      </c>
      <c r="G14" s="1249">
        <v>7.13</v>
      </c>
      <c r="H14" s="1249">
        <v>10.43</v>
      </c>
      <c r="I14" s="491"/>
    </row>
    <row r="15" spans="1:9" ht="16.5" customHeight="1">
      <c r="A15" s="32"/>
      <c r="B15" s="532" t="s">
        <v>922</v>
      </c>
      <c r="C15" s="1249">
        <v>1.769</v>
      </c>
      <c r="D15" s="1249">
        <v>2.7218</v>
      </c>
      <c r="E15" s="1249">
        <v>4.64</v>
      </c>
      <c r="F15" s="1249">
        <v>5.02</v>
      </c>
      <c r="G15" s="1249">
        <v>5.52</v>
      </c>
      <c r="H15" s="1249">
        <v>10.23</v>
      </c>
      <c r="I15" s="491"/>
    </row>
    <row r="16" spans="1:9" ht="16.5" customHeight="1">
      <c r="A16" s="32"/>
      <c r="B16" s="535" t="s">
        <v>923</v>
      </c>
      <c r="C16" s="1250">
        <v>2.133</v>
      </c>
      <c r="D16" s="1250">
        <v>3.0342345624701954</v>
      </c>
      <c r="E16" s="1250">
        <v>3.61</v>
      </c>
      <c r="F16" s="1250">
        <v>3.66</v>
      </c>
      <c r="G16" s="1250">
        <v>6.57</v>
      </c>
      <c r="H16" s="1250">
        <v>8.22</v>
      </c>
      <c r="I16" s="497"/>
    </row>
    <row r="17" spans="1:9" ht="16.5" customHeight="1" thickBot="1">
      <c r="A17" s="32"/>
      <c r="B17" s="536" t="s">
        <v>50</v>
      </c>
      <c r="C17" s="1251">
        <v>2.4746</v>
      </c>
      <c r="D17" s="1251">
        <v>2.2572540566778705</v>
      </c>
      <c r="E17" s="1251">
        <v>4.2</v>
      </c>
      <c r="F17" s="1251">
        <v>5.07</v>
      </c>
      <c r="G17" s="1251">
        <v>7.74</v>
      </c>
      <c r="H17" s="1251">
        <v>8.438</v>
      </c>
      <c r="I17" s="537"/>
    </row>
    <row r="18" spans="1:8" ht="13.5" thickTop="1">
      <c r="A18" s="32"/>
      <c r="B18" s="32"/>
      <c r="C18" s="32"/>
      <c r="D18" s="32"/>
      <c r="E18" s="20"/>
      <c r="F18" s="20"/>
      <c r="G18" s="20"/>
      <c r="H18" s="32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zoomScalePageLayoutView="0" workbookViewId="0" topLeftCell="A1">
      <selection activeCell="J3" sqref="J3:L3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4" max="4" width="10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  <col min="12" max="12" width="7.140625" style="0" bestFit="1" customWidth="1"/>
  </cols>
  <sheetData>
    <row r="1" spans="2:12" ht="12.75">
      <c r="B1" s="1468" t="s">
        <v>763</v>
      </c>
      <c r="C1" s="1468"/>
      <c r="D1" s="1468"/>
      <c r="E1" s="1468"/>
      <c r="F1" s="1468"/>
      <c r="G1" s="1468"/>
      <c r="H1" s="1468"/>
      <c r="I1" s="1468"/>
      <c r="J1" s="1468"/>
      <c r="K1" s="1468"/>
      <c r="L1" s="1468"/>
    </row>
    <row r="2" spans="2:12" ht="15.75">
      <c r="B2" s="1469" t="s">
        <v>950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69"/>
    </row>
    <row r="3" spans="2:12" ht="13.5" thickBot="1">
      <c r="B3" s="24" t="s">
        <v>600</v>
      </c>
      <c r="C3" s="24"/>
      <c r="D3" s="24"/>
      <c r="E3" s="24"/>
      <c r="F3" s="24"/>
      <c r="G3" s="24"/>
      <c r="H3" s="26"/>
      <c r="I3" s="24"/>
      <c r="J3" s="1476" t="s">
        <v>247</v>
      </c>
      <c r="K3" s="1476"/>
      <c r="L3" s="1476"/>
    </row>
    <row r="4" spans="2:12" ht="13.5" thickTop="1">
      <c r="B4" s="270"/>
      <c r="C4" s="271"/>
      <c r="D4" s="271"/>
      <c r="E4" s="271"/>
      <c r="F4" s="271"/>
      <c r="G4" s="1470" t="s">
        <v>56</v>
      </c>
      <c r="H4" s="1471"/>
      <c r="I4" s="1471"/>
      <c r="J4" s="1471"/>
      <c r="K4" s="1471"/>
      <c r="L4" s="1472"/>
    </row>
    <row r="5" spans="2:12" ht="12.75">
      <c r="B5" s="272" t="s">
        <v>764</v>
      </c>
      <c r="C5" s="207">
        <v>2010</v>
      </c>
      <c r="D5" s="207">
        <v>2010</v>
      </c>
      <c r="E5" s="207">
        <v>2011</v>
      </c>
      <c r="F5" s="207">
        <v>2011</v>
      </c>
      <c r="G5" s="1473" t="s">
        <v>1249</v>
      </c>
      <c r="H5" s="1474"/>
      <c r="I5" s="1474"/>
      <c r="J5" s="1473" t="s">
        <v>692</v>
      </c>
      <c r="K5" s="1474"/>
      <c r="L5" s="1475"/>
    </row>
    <row r="6" spans="2:12" ht="15.75">
      <c r="B6" s="272" t="s">
        <v>600</v>
      </c>
      <c r="C6" s="207" t="s">
        <v>1213</v>
      </c>
      <c r="D6" s="207" t="s">
        <v>914</v>
      </c>
      <c r="E6" s="207" t="s">
        <v>650</v>
      </c>
      <c r="F6" s="207" t="s">
        <v>57</v>
      </c>
      <c r="G6" s="891" t="s">
        <v>604</v>
      </c>
      <c r="H6" s="892" t="s">
        <v>600</v>
      </c>
      <c r="I6" s="893" t="s">
        <v>585</v>
      </c>
      <c r="J6" s="891" t="s">
        <v>604</v>
      </c>
      <c r="K6" s="892" t="s">
        <v>600</v>
      </c>
      <c r="L6" s="894" t="s">
        <v>585</v>
      </c>
    </row>
    <row r="7" spans="2:12" ht="19.5" customHeight="1">
      <c r="B7" s="895" t="s">
        <v>765</v>
      </c>
      <c r="C7" s="896">
        <v>213036.46013629928</v>
      </c>
      <c r="D7" s="896">
        <v>203610.196921175</v>
      </c>
      <c r="E7" s="896">
        <v>216611.14766053786</v>
      </c>
      <c r="F7" s="896">
        <v>264415.9961112429</v>
      </c>
      <c r="G7" s="897">
        <v>-6882.66321512431</v>
      </c>
      <c r="H7" s="898" t="s">
        <v>555</v>
      </c>
      <c r="I7" s="896">
        <v>-3.230744263550394</v>
      </c>
      <c r="J7" s="897">
        <v>33886.14845070506</v>
      </c>
      <c r="K7" s="898" t="s">
        <v>556</v>
      </c>
      <c r="L7" s="899">
        <v>15.643769407385136</v>
      </c>
    </row>
    <row r="8" spans="2:12" ht="19.5" customHeight="1">
      <c r="B8" s="275" t="s">
        <v>766</v>
      </c>
      <c r="C8" s="202">
        <v>275222.465339265</v>
      </c>
      <c r="D8" s="202">
        <v>264064.2253075154</v>
      </c>
      <c r="E8" s="202">
        <v>278833.68226415047</v>
      </c>
      <c r="F8" s="202">
        <v>332367.6246756164</v>
      </c>
      <c r="G8" s="46">
        <v>-11158.240031749592</v>
      </c>
      <c r="H8" s="276"/>
      <c r="I8" s="202">
        <v>-4.0542620741351545</v>
      </c>
      <c r="J8" s="46">
        <v>53533.94241146592</v>
      </c>
      <c r="K8" s="276"/>
      <c r="L8" s="277">
        <v>19.199238046410418</v>
      </c>
    </row>
    <row r="9" spans="2:12" ht="19.5" customHeight="1">
      <c r="B9" s="275" t="s">
        <v>767</v>
      </c>
      <c r="C9" s="202">
        <v>51578.98354162571</v>
      </c>
      <c r="D9" s="202">
        <v>50004.21969422043</v>
      </c>
      <c r="E9" s="202">
        <v>52074.09881183262</v>
      </c>
      <c r="F9" s="202">
        <v>56699.95578396348</v>
      </c>
      <c r="G9" s="46">
        <v>-1574.76384740528</v>
      </c>
      <c r="H9" s="276"/>
      <c r="I9" s="202">
        <v>-3.0531114405044466</v>
      </c>
      <c r="J9" s="46">
        <v>4625.8569721308595</v>
      </c>
      <c r="K9" s="276"/>
      <c r="L9" s="277">
        <v>8.883220406456159</v>
      </c>
    </row>
    <row r="10" spans="2:12" ht="19.5" customHeight="1">
      <c r="B10" s="278" t="s">
        <v>768</v>
      </c>
      <c r="C10" s="203">
        <v>10607.021661340003</v>
      </c>
      <c r="D10" s="203">
        <v>10449.808692120001</v>
      </c>
      <c r="E10" s="203">
        <v>10148.43579178</v>
      </c>
      <c r="F10" s="203">
        <v>11251.672780409997</v>
      </c>
      <c r="G10" s="116">
        <v>-157.21296922000147</v>
      </c>
      <c r="H10" s="279"/>
      <c r="I10" s="203">
        <v>-1.482159405717104</v>
      </c>
      <c r="J10" s="116">
        <v>1103.2369886299966</v>
      </c>
      <c r="K10" s="279"/>
      <c r="L10" s="280">
        <v>10.87100525899364</v>
      </c>
    </row>
    <row r="11" spans="2:12" ht="19.5" customHeight="1">
      <c r="B11" s="273" t="s">
        <v>769</v>
      </c>
      <c r="C11" s="281">
        <v>506562.65869798744</v>
      </c>
      <c r="D11" s="281">
        <v>523784.1713499236</v>
      </c>
      <c r="E11" s="281">
        <v>571670.1396787253</v>
      </c>
      <c r="F11" s="281">
        <v>577479.5445732409</v>
      </c>
      <c r="G11" s="282">
        <v>14677.91265193615</v>
      </c>
      <c r="H11" s="274" t="s">
        <v>555</v>
      </c>
      <c r="I11" s="281">
        <v>2.897551250552623</v>
      </c>
      <c r="J11" s="282">
        <v>19728.10489451564</v>
      </c>
      <c r="K11" s="274" t="s">
        <v>556</v>
      </c>
      <c r="L11" s="283">
        <v>3.450959482613995</v>
      </c>
    </row>
    <row r="12" spans="2:12" ht="19.5" customHeight="1">
      <c r="B12" s="275" t="s">
        <v>770</v>
      </c>
      <c r="C12" s="202">
        <v>650982.3546915071</v>
      </c>
      <c r="D12" s="202">
        <v>672590.6722757603</v>
      </c>
      <c r="E12" s="202">
        <v>734968.7365778353</v>
      </c>
      <c r="F12" s="202">
        <v>746088.9215481024</v>
      </c>
      <c r="G12" s="46">
        <v>21608.317584253266</v>
      </c>
      <c r="H12" s="276"/>
      <c r="I12" s="202">
        <v>3.319339983415249</v>
      </c>
      <c r="J12" s="46">
        <v>11120.184970267117</v>
      </c>
      <c r="K12" s="276"/>
      <c r="L12" s="277">
        <v>1.5130146925765813</v>
      </c>
    </row>
    <row r="13" spans="2:14" ht="19.5" customHeight="1">
      <c r="B13" s="275" t="s">
        <v>772</v>
      </c>
      <c r="C13" s="202">
        <v>133128.75446192</v>
      </c>
      <c r="D13" s="202">
        <v>132916.4562682</v>
      </c>
      <c r="E13" s="202">
        <v>158491.45197209</v>
      </c>
      <c r="F13" s="202">
        <v>156346.92792136</v>
      </c>
      <c r="G13" s="46">
        <v>-212.29819371999474</v>
      </c>
      <c r="H13" s="276"/>
      <c r="I13" s="202">
        <v>-0.15946832416337245</v>
      </c>
      <c r="J13" s="46">
        <v>-2144.5240507299895</v>
      </c>
      <c r="K13" s="276"/>
      <c r="L13" s="277">
        <v>-1.3530849923109012</v>
      </c>
      <c r="N13" s="155"/>
    </row>
    <row r="14" spans="2:12" ht="19.5" customHeight="1">
      <c r="B14" s="275" t="s">
        <v>773</v>
      </c>
      <c r="C14" s="202">
        <v>133128.75446192</v>
      </c>
      <c r="D14" s="202">
        <v>132916.4562682</v>
      </c>
      <c r="E14" s="202">
        <v>158491.45197209</v>
      </c>
      <c r="F14" s="202">
        <v>156346.92792136</v>
      </c>
      <c r="G14" s="46">
        <v>-212.29819371999474</v>
      </c>
      <c r="H14" s="276"/>
      <c r="I14" s="202">
        <v>-0.15946832416337245</v>
      </c>
      <c r="J14" s="46">
        <v>-2144.5240507299895</v>
      </c>
      <c r="K14" s="276"/>
      <c r="L14" s="277">
        <v>-1.3530849923109012</v>
      </c>
    </row>
    <row r="15" spans="2:12" ht="19.5" customHeight="1">
      <c r="B15" s="275" t="s">
        <v>774</v>
      </c>
      <c r="C15" s="202">
        <v>0</v>
      </c>
      <c r="D15" s="202">
        <v>0</v>
      </c>
      <c r="E15" s="202">
        <v>0</v>
      </c>
      <c r="F15" s="202">
        <v>0</v>
      </c>
      <c r="G15" s="46">
        <v>0</v>
      </c>
      <c r="H15" s="276"/>
      <c r="I15" s="751" t="s">
        <v>1336</v>
      </c>
      <c r="J15" s="46">
        <v>0</v>
      </c>
      <c r="K15" s="276"/>
      <c r="L15" s="890" t="s">
        <v>1336</v>
      </c>
    </row>
    <row r="16" spans="2:12" ht="19.5" customHeight="1">
      <c r="B16" s="275" t="s">
        <v>775</v>
      </c>
      <c r="C16" s="202">
        <v>5443.143494999999</v>
      </c>
      <c r="D16" s="202">
        <v>6669.294495000001</v>
      </c>
      <c r="E16" s="202">
        <v>6507.1080999999995</v>
      </c>
      <c r="F16" s="202">
        <v>9826.1811</v>
      </c>
      <c r="G16" s="46">
        <v>1226.1510000000017</v>
      </c>
      <c r="H16" s="276"/>
      <c r="I16" s="202">
        <v>22.526523526824676</v>
      </c>
      <c r="J16" s="46">
        <v>3319.0730000000003</v>
      </c>
      <c r="K16" s="276"/>
      <c r="L16" s="277">
        <v>51.00688276563287</v>
      </c>
    </row>
    <row r="17" spans="2:12" ht="19.5" customHeight="1">
      <c r="B17" s="275" t="s">
        <v>776</v>
      </c>
      <c r="C17" s="202">
        <v>11759.90006523</v>
      </c>
      <c r="D17" s="202">
        <v>11661.011682761502</v>
      </c>
      <c r="E17" s="202">
        <v>10958.8873827265</v>
      </c>
      <c r="F17" s="202">
        <v>7644.829953619999</v>
      </c>
      <c r="G17" s="46">
        <v>-98.8883824684981</v>
      </c>
      <c r="H17" s="276"/>
      <c r="I17" s="202">
        <v>-0.8408947518259716</v>
      </c>
      <c r="J17" s="46">
        <v>-3314.0574291065004</v>
      </c>
      <c r="K17" s="276"/>
      <c r="L17" s="277">
        <v>-30.240820197953205</v>
      </c>
    </row>
    <row r="18" spans="2:12" ht="19.5" customHeight="1">
      <c r="B18" s="275" t="s">
        <v>777</v>
      </c>
      <c r="C18" s="202">
        <v>1931.2310071800002</v>
      </c>
      <c r="D18" s="202">
        <v>2490.51617371</v>
      </c>
      <c r="E18" s="202">
        <v>4279.81036871</v>
      </c>
      <c r="F18" s="202">
        <v>3378.2071687099997</v>
      </c>
      <c r="G18" s="46">
        <v>559.28516653</v>
      </c>
      <c r="H18" s="276"/>
      <c r="I18" s="202">
        <v>28.960034529824213</v>
      </c>
      <c r="J18" s="46">
        <v>-901.6032000000005</v>
      </c>
      <c r="K18" s="276"/>
      <c r="L18" s="277">
        <v>-21.066428704217504</v>
      </c>
    </row>
    <row r="19" spans="2:12" ht="19.5" customHeight="1">
      <c r="B19" s="275" t="s">
        <v>778</v>
      </c>
      <c r="C19" s="202">
        <v>9828.66905805</v>
      </c>
      <c r="D19" s="202">
        <v>9170.495509051501</v>
      </c>
      <c r="E19" s="202">
        <v>6679.0770140165</v>
      </c>
      <c r="F19" s="202">
        <v>4266.62278491</v>
      </c>
      <c r="G19" s="46">
        <v>-658.1735489984985</v>
      </c>
      <c r="H19" s="276"/>
      <c r="I19" s="202">
        <v>-6.69646668446358</v>
      </c>
      <c r="J19" s="46">
        <v>-2412.4542291065</v>
      </c>
      <c r="K19" s="276"/>
      <c r="L19" s="277">
        <v>-36.119574965879266</v>
      </c>
    </row>
    <row r="20" spans="2:12" ht="19.5" customHeight="1">
      <c r="B20" s="275" t="s">
        <v>780</v>
      </c>
      <c r="C20" s="202">
        <v>500650.5566693571</v>
      </c>
      <c r="D20" s="202">
        <v>521343.9098297988</v>
      </c>
      <c r="E20" s="202">
        <v>559011.2891230187</v>
      </c>
      <c r="F20" s="202">
        <v>572270.9825731224</v>
      </c>
      <c r="G20" s="46">
        <v>20693.35316044168</v>
      </c>
      <c r="H20" s="276"/>
      <c r="I20" s="202">
        <v>4.133292749758813</v>
      </c>
      <c r="J20" s="46">
        <v>13259.69345010363</v>
      </c>
      <c r="K20" s="276"/>
      <c r="L20" s="277">
        <v>2.371990281431622</v>
      </c>
    </row>
    <row r="21" spans="2:12" ht="19.5" customHeight="1">
      <c r="B21" s="278" t="s">
        <v>781</v>
      </c>
      <c r="C21" s="203">
        <v>144419.69599351962</v>
      </c>
      <c r="D21" s="203">
        <v>148806.50092583676</v>
      </c>
      <c r="E21" s="203">
        <v>163298.59689911007</v>
      </c>
      <c r="F21" s="203">
        <v>168609.37697486143</v>
      </c>
      <c r="G21" s="116">
        <v>6930.404932317144</v>
      </c>
      <c r="H21" s="279" t="s">
        <v>555</v>
      </c>
      <c r="I21" s="203">
        <v>4.7987948490267724</v>
      </c>
      <c r="J21" s="116">
        <v>-8607.91992424864</v>
      </c>
      <c r="K21" s="279" t="s">
        <v>556</v>
      </c>
      <c r="L21" s="280">
        <v>-5.271276108738905</v>
      </c>
    </row>
    <row r="22" spans="2:12" ht="19.5" customHeight="1">
      <c r="B22" s="273" t="s">
        <v>782</v>
      </c>
      <c r="C22" s="281">
        <v>719599.1188342867</v>
      </c>
      <c r="D22" s="281">
        <v>727394.3682710986</v>
      </c>
      <c r="E22" s="281">
        <v>788281.2873392631</v>
      </c>
      <c r="F22" s="281">
        <v>841895.5406844838</v>
      </c>
      <c r="G22" s="282">
        <v>7795.249436811893</v>
      </c>
      <c r="H22" s="274"/>
      <c r="I22" s="281">
        <v>1.0832766790264827</v>
      </c>
      <c r="J22" s="282">
        <v>53614.2533452207</v>
      </c>
      <c r="K22" s="274"/>
      <c r="L22" s="283">
        <v>6.80141140051521</v>
      </c>
    </row>
    <row r="23" spans="2:12" ht="19.5" customHeight="1">
      <c r="B23" s="275" t="s">
        <v>783</v>
      </c>
      <c r="C23" s="202">
        <v>218159.35486392942</v>
      </c>
      <c r="D23" s="202">
        <v>222240.66151360457</v>
      </c>
      <c r="E23" s="202">
        <v>228058.10895799444</v>
      </c>
      <c r="F23" s="202">
        <v>239256.81660195402</v>
      </c>
      <c r="G23" s="46">
        <v>4081.306649675156</v>
      </c>
      <c r="H23" s="276"/>
      <c r="I23" s="202">
        <v>1.8707914919443878</v>
      </c>
      <c r="J23" s="46">
        <v>11198.707643959584</v>
      </c>
      <c r="K23" s="276"/>
      <c r="L23" s="277">
        <v>4.910462379578115</v>
      </c>
    </row>
    <row r="24" spans="2:12" ht="19.5" customHeight="1">
      <c r="B24" s="275" t="s">
        <v>784</v>
      </c>
      <c r="C24" s="202">
        <v>142114.54343735002</v>
      </c>
      <c r="D24" s="202">
        <v>154368.96175788</v>
      </c>
      <c r="E24" s="202">
        <v>145576.62001387202</v>
      </c>
      <c r="F24" s="202">
        <v>160717.217594599</v>
      </c>
      <c r="G24" s="46">
        <v>12254.418320529978</v>
      </c>
      <c r="H24" s="276"/>
      <c r="I24" s="202">
        <v>8.622916433554341</v>
      </c>
      <c r="J24" s="46">
        <v>15140.597580726986</v>
      </c>
      <c r="K24" s="276"/>
      <c r="L24" s="277">
        <v>10.400432143076435</v>
      </c>
    </row>
    <row r="25" spans="2:12" ht="19.5" customHeight="1">
      <c r="B25" s="275" t="s">
        <v>785</v>
      </c>
      <c r="C25" s="202">
        <v>76044.8114265794</v>
      </c>
      <c r="D25" s="202">
        <v>67871.69975572459</v>
      </c>
      <c r="E25" s="202">
        <v>82481.48894412244</v>
      </c>
      <c r="F25" s="202">
        <v>78539.59900735502</v>
      </c>
      <c r="G25" s="46">
        <v>-8173.111670854807</v>
      </c>
      <c r="H25" s="276"/>
      <c r="I25" s="202">
        <v>-10.747757167819234</v>
      </c>
      <c r="J25" s="46">
        <v>-3941.8899367674167</v>
      </c>
      <c r="K25" s="276"/>
      <c r="L25" s="277">
        <v>-4.779120730274247</v>
      </c>
    </row>
    <row r="26" spans="2:12" ht="19.5" customHeight="1">
      <c r="B26" s="275" t="s">
        <v>786</v>
      </c>
      <c r="C26" s="202">
        <v>501440.10106009</v>
      </c>
      <c r="D26" s="202">
        <v>505153.56011640956</v>
      </c>
      <c r="E26" s="202">
        <v>560222.7346858181</v>
      </c>
      <c r="F26" s="202">
        <v>602637.7525960602</v>
      </c>
      <c r="G26" s="46">
        <v>3713.4590563195525</v>
      </c>
      <c r="H26" s="276"/>
      <c r="I26" s="202">
        <v>0.7405588520880085</v>
      </c>
      <c r="J26" s="46">
        <v>42415.01791024208</v>
      </c>
      <c r="K26" s="276"/>
      <c r="L26" s="277">
        <v>7.571099008330876</v>
      </c>
    </row>
    <row r="27" spans="2:12" ht="19.5" customHeight="1">
      <c r="B27" s="284" t="s">
        <v>787</v>
      </c>
      <c r="C27" s="150">
        <v>771178.1023759124</v>
      </c>
      <c r="D27" s="150">
        <v>777398.587965319</v>
      </c>
      <c r="E27" s="150">
        <v>840355.3861510957</v>
      </c>
      <c r="F27" s="150">
        <v>898595.4964684473</v>
      </c>
      <c r="G27" s="162">
        <v>6220.485589406686</v>
      </c>
      <c r="H27" s="285"/>
      <c r="I27" s="150">
        <v>0.8066211385206705</v>
      </c>
      <c r="J27" s="162">
        <v>58240.11031735153</v>
      </c>
      <c r="K27" s="285"/>
      <c r="L27" s="286">
        <v>6.93041435529991</v>
      </c>
    </row>
    <row r="28" spans="2:12" ht="19.5" customHeight="1">
      <c r="B28" s="275" t="s">
        <v>788</v>
      </c>
      <c r="C28" s="202">
        <v>218547.13747756998</v>
      </c>
      <c r="D28" s="202">
        <v>220755.57065667998</v>
      </c>
      <c r="E28" s="202">
        <v>234188.76353819</v>
      </c>
      <c r="F28" s="202">
        <v>268616.9917878</v>
      </c>
      <c r="G28" s="46">
        <v>2208.4331791099976</v>
      </c>
      <c r="H28" s="276"/>
      <c r="I28" s="202">
        <v>1.0105065683308958</v>
      </c>
      <c r="J28" s="46">
        <v>34428.228249609994</v>
      </c>
      <c r="K28" s="276"/>
      <c r="L28" s="277">
        <v>14.701058978859018</v>
      </c>
    </row>
    <row r="29" spans="2:12" ht="19.5" customHeight="1">
      <c r="B29" s="275" t="s">
        <v>789</v>
      </c>
      <c r="C29" s="206">
        <v>0.9982240915719469</v>
      </c>
      <c r="D29" s="206">
        <v>1.0067279729050138</v>
      </c>
      <c r="E29" s="206">
        <v>0.9738236335846006</v>
      </c>
      <c r="F29" s="206">
        <v>0.8907023583877776</v>
      </c>
      <c r="G29" s="287"/>
      <c r="H29" s="288"/>
      <c r="I29" s="206"/>
      <c r="J29" s="287"/>
      <c r="K29" s="288"/>
      <c r="L29" s="289"/>
    </row>
    <row r="30" spans="2:12" ht="19.5" customHeight="1" thickBot="1">
      <c r="B30" s="290" t="s">
        <v>790</v>
      </c>
      <c r="C30" s="291">
        <v>3.292649481204671</v>
      </c>
      <c r="D30" s="291">
        <v>3.2950215757062162</v>
      </c>
      <c r="E30" s="291">
        <v>3.366008152695658</v>
      </c>
      <c r="F30" s="291">
        <v>3.134185723252973</v>
      </c>
      <c r="G30" s="292"/>
      <c r="H30" s="293"/>
      <c r="I30" s="291"/>
      <c r="J30" s="292"/>
      <c r="K30" s="293"/>
      <c r="L30" s="294"/>
    </row>
    <row r="31" spans="2:12" ht="13.5" thickTop="1">
      <c r="B31" s="855" t="s">
        <v>58</v>
      </c>
      <c r="C31" s="1106"/>
      <c r="D31" s="45"/>
      <c r="E31" s="83"/>
      <c r="F31" s="83"/>
      <c r="G31" s="83"/>
      <c r="H31" s="295"/>
      <c r="I31" s="83"/>
      <c r="J31" s="83"/>
      <c r="K31" s="83"/>
      <c r="L31" s="296"/>
    </row>
    <row r="32" spans="2:12" ht="12.75">
      <c r="B32" s="855" t="s">
        <v>59</v>
      </c>
      <c r="C32" s="1107"/>
      <c r="D32" s="18"/>
      <c r="E32" s="83"/>
      <c r="F32" s="83"/>
      <c r="G32" s="83"/>
      <c r="H32" s="295"/>
      <c r="I32" s="83"/>
      <c r="J32" s="83"/>
      <c r="K32" s="83"/>
      <c r="L32" s="296"/>
    </row>
    <row r="33" spans="2:12" ht="12.75">
      <c r="B33" s="51" t="s">
        <v>1621</v>
      </c>
      <c r="C33" s="1"/>
      <c r="D33" s="1"/>
      <c r="E33" s="1"/>
      <c r="F33" s="1"/>
      <c r="G33" s="1"/>
      <c r="H33" s="297"/>
      <c r="I33" s="1"/>
      <c r="J33" s="1"/>
      <c r="K33" s="1"/>
      <c r="L33" s="82"/>
    </row>
  </sheetData>
  <sheetProtection/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512" t="s">
        <v>1321</v>
      </c>
      <c r="C1" s="1512"/>
      <c r="D1" s="1512"/>
      <c r="E1" s="1512"/>
      <c r="F1" s="1512"/>
      <c r="G1" s="1512"/>
    </row>
    <row r="2" spans="2:7" ht="15.75">
      <c r="B2" s="1577" t="s">
        <v>1293</v>
      </c>
      <c r="C2" s="1577"/>
      <c r="D2" s="1577"/>
      <c r="E2" s="1577"/>
      <c r="F2" s="1577"/>
      <c r="G2" s="1577"/>
    </row>
    <row r="3" spans="2:7" ht="16.5" thickBot="1">
      <c r="B3" s="269"/>
      <c r="C3" s="269"/>
      <c r="D3" s="269"/>
      <c r="E3" s="269"/>
      <c r="F3" s="269"/>
      <c r="G3" s="269"/>
    </row>
    <row r="4" spans="2:7" ht="13.5" thickTop="1">
      <c r="B4" s="1486" t="s">
        <v>1222</v>
      </c>
      <c r="C4" s="1578" t="s">
        <v>1444</v>
      </c>
      <c r="D4" s="1578"/>
      <c r="E4" s="1578"/>
      <c r="F4" s="1578" t="s">
        <v>1400</v>
      </c>
      <c r="G4" s="1579"/>
    </row>
    <row r="5" spans="2:7" ht="12.75">
      <c r="B5" s="1487"/>
      <c r="C5" s="561">
        <v>2009</v>
      </c>
      <c r="D5" s="561">
        <v>2010</v>
      </c>
      <c r="E5" s="561">
        <v>2011</v>
      </c>
      <c r="F5" s="1575" t="s">
        <v>1232</v>
      </c>
      <c r="G5" s="1576" t="s">
        <v>1226</v>
      </c>
    </row>
    <row r="6" spans="2:7" ht="12.75">
      <c r="B6" s="1488"/>
      <c r="C6" s="561">
        <v>1</v>
      </c>
      <c r="D6" s="561">
        <v>2</v>
      </c>
      <c r="E6" s="561">
        <v>3</v>
      </c>
      <c r="F6" s="1575"/>
      <c r="G6" s="1576"/>
    </row>
    <row r="7" spans="2:7" ht="15" customHeight="1">
      <c r="B7" s="599" t="s">
        <v>1227</v>
      </c>
      <c r="C7" s="562">
        <v>609.55</v>
      </c>
      <c r="D7" s="563">
        <v>420.3</v>
      </c>
      <c r="E7" s="563">
        <v>330.99</v>
      </c>
      <c r="F7" s="564">
        <v>-31.047494052989904</v>
      </c>
      <c r="G7" s="600">
        <v>-21.249107780157033</v>
      </c>
    </row>
    <row r="8" spans="2:7" ht="15" customHeight="1">
      <c r="B8" s="599" t="s">
        <v>1228</v>
      </c>
      <c r="C8" s="565">
        <v>153.67</v>
      </c>
      <c r="D8" s="563">
        <v>103.08</v>
      </c>
      <c r="E8" s="563">
        <v>81.75</v>
      </c>
      <c r="F8" s="564">
        <v>-32.92119476800937</v>
      </c>
      <c r="G8" s="601">
        <v>-20.692665890570424</v>
      </c>
    </row>
    <row r="9" spans="2:7" ht="15" customHeight="1">
      <c r="B9" s="404" t="s">
        <v>63</v>
      </c>
      <c r="C9" s="563">
        <v>58.16</v>
      </c>
      <c r="D9" s="566">
        <v>37.62</v>
      </c>
      <c r="E9" s="566">
        <v>27.24</v>
      </c>
      <c r="F9" s="572">
        <v>-35.31636863823934</v>
      </c>
      <c r="G9" s="601">
        <v>-27.591706539074963</v>
      </c>
    </row>
    <row r="10" spans="2:7" ht="15" customHeight="1">
      <c r="B10" s="404" t="s">
        <v>1233</v>
      </c>
      <c r="C10" s="567">
        <v>595.63</v>
      </c>
      <c r="D10" s="563">
        <v>390.31</v>
      </c>
      <c r="E10" s="568">
        <v>287.4</v>
      </c>
      <c r="F10" s="564">
        <v>-34.47106425129694</v>
      </c>
      <c r="G10" s="601">
        <v>-26.366221721195984</v>
      </c>
    </row>
    <row r="11" spans="2:7" ht="15" customHeight="1">
      <c r="B11" s="599" t="s">
        <v>123</v>
      </c>
      <c r="C11" s="562">
        <v>429649.78</v>
      </c>
      <c r="D11" s="563">
        <v>355722.84</v>
      </c>
      <c r="E11" s="563">
        <v>302067.2</v>
      </c>
      <c r="F11" s="564">
        <v>-17.20632557987112</v>
      </c>
      <c r="G11" s="600">
        <v>-15.083552127268533</v>
      </c>
    </row>
    <row r="12" spans="2:7" ht="15" customHeight="1">
      <c r="B12" s="602" t="s">
        <v>122</v>
      </c>
      <c r="C12" s="569">
        <v>64200</v>
      </c>
      <c r="D12" s="570">
        <v>88318</v>
      </c>
      <c r="E12" s="570">
        <v>101261</v>
      </c>
      <c r="F12" s="564">
        <v>37.56697819314641</v>
      </c>
      <c r="G12" s="600">
        <v>14.654996716411162</v>
      </c>
    </row>
    <row r="13" spans="2:7" ht="15" customHeight="1">
      <c r="B13" s="603" t="s">
        <v>1229</v>
      </c>
      <c r="C13" s="571">
        <v>159</v>
      </c>
      <c r="D13" s="570">
        <v>184</v>
      </c>
      <c r="E13" s="570">
        <v>209</v>
      </c>
      <c r="F13" s="572">
        <v>15.723270440251568</v>
      </c>
      <c r="G13" s="601">
        <v>13.586956521739125</v>
      </c>
    </row>
    <row r="14" spans="2:7" ht="15" customHeight="1">
      <c r="B14" s="603" t="s">
        <v>16</v>
      </c>
      <c r="C14" s="571">
        <v>668468</v>
      </c>
      <c r="D14" s="570">
        <v>880988</v>
      </c>
      <c r="E14" s="570">
        <v>1043898</v>
      </c>
      <c r="F14" s="572">
        <v>31.792097751874422</v>
      </c>
      <c r="G14" s="601">
        <v>18.491738820506086</v>
      </c>
    </row>
    <row r="15" spans="2:7" ht="15" customHeight="1">
      <c r="B15" s="404" t="s">
        <v>934</v>
      </c>
      <c r="C15" s="565">
        <v>15</v>
      </c>
      <c r="D15" s="570">
        <v>18</v>
      </c>
      <c r="E15" s="570">
        <v>16</v>
      </c>
      <c r="F15" s="564">
        <v>20</v>
      </c>
      <c r="G15" s="601">
        <v>-11.111111111111114</v>
      </c>
    </row>
    <row r="16" spans="2:7" ht="15" customHeight="1">
      <c r="B16" s="603" t="s">
        <v>935</v>
      </c>
      <c r="C16" s="569">
        <v>114</v>
      </c>
      <c r="D16" s="570">
        <v>141</v>
      </c>
      <c r="E16" s="570">
        <v>149</v>
      </c>
      <c r="F16" s="572">
        <v>23.684210526315795</v>
      </c>
      <c r="G16" s="601">
        <v>5.673758865248232</v>
      </c>
    </row>
    <row r="17" spans="2:7" ht="15" customHeight="1">
      <c r="B17" s="603" t="s">
        <v>936</v>
      </c>
      <c r="C17" s="565">
        <v>11845</v>
      </c>
      <c r="D17" s="570">
        <v>20022</v>
      </c>
      <c r="E17" s="570">
        <v>16884</v>
      </c>
      <c r="F17" s="564">
        <v>69.03334740396792</v>
      </c>
      <c r="G17" s="600">
        <v>-15.672759964039557</v>
      </c>
    </row>
    <row r="18" spans="2:7" ht="15" customHeight="1">
      <c r="B18" s="1126" t="s">
        <v>1465</v>
      </c>
      <c r="C18" s="1127"/>
      <c r="D18" s="1127"/>
      <c r="E18" s="1127"/>
      <c r="F18" s="1127"/>
      <c r="G18" s="1128"/>
    </row>
    <row r="19" spans="2:7" ht="15" customHeight="1">
      <c r="B19" s="604" t="s">
        <v>1230</v>
      </c>
      <c r="C19" s="565">
        <v>2581.13</v>
      </c>
      <c r="D19" s="563">
        <v>2055.92</v>
      </c>
      <c r="E19" s="563">
        <v>2674.15</v>
      </c>
      <c r="F19" s="564">
        <v>-20.34806460736189</v>
      </c>
      <c r="G19" s="600">
        <v>30.070722596209976</v>
      </c>
    </row>
    <row r="20" spans="2:7" ht="15" customHeight="1">
      <c r="B20" s="603" t="s">
        <v>90</v>
      </c>
      <c r="C20" s="565">
        <v>957.75</v>
      </c>
      <c r="D20" s="563">
        <v>635.97</v>
      </c>
      <c r="E20" s="563">
        <v>396.03</v>
      </c>
      <c r="F20" s="564">
        <v>-33.59749412685983</v>
      </c>
      <c r="G20" s="600">
        <v>-37.728194726166336</v>
      </c>
    </row>
    <row r="21" spans="2:7" ht="27.75" customHeight="1">
      <c r="B21" s="604" t="s">
        <v>125</v>
      </c>
      <c r="C21" s="562">
        <v>0.2229141139092402</v>
      </c>
      <c r="D21" s="566">
        <v>0.17878244759318798</v>
      </c>
      <c r="E21" s="566">
        <v>0.13110658820288995</v>
      </c>
      <c r="F21" s="572">
        <v>-19.797609735030278</v>
      </c>
      <c r="G21" s="601">
        <v>-26.66696872770332</v>
      </c>
    </row>
    <row r="22" spans="2:7" ht="15" customHeight="1">
      <c r="B22" s="604" t="s">
        <v>124</v>
      </c>
      <c r="C22" s="573">
        <v>43.48448716819847</v>
      </c>
      <c r="D22" s="574">
        <v>30.354238611491546</v>
      </c>
      <c r="E22" s="574">
        <v>22.428245580688085</v>
      </c>
      <c r="F22" s="572">
        <v>-30.195247573965815</v>
      </c>
      <c r="G22" s="601">
        <v>-26.111651595842787</v>
      </c>
    </row>
    <row r="23" spans="2:7" ht="15" customHeight="1">
      <c r="B23" s="605" t="s">
        <v>1231</v>
      </c>
      <c r="C23" s="575">
        <v>55.8</v>
      </c>
      <c r="D23" s="574">
        <v>49.5</v>
      </c>
      <c r="E23" s="574">
        <v>38.2</v>
      </c>
      <c r="F23" s="576">
        <v>-11.290322580645153</v>
      </c>
      <c r="G23" s="606">
        <v>-22.828282828282823</v>
      </c>
    </row>
    <row r="24" spans="2:7" ht="15" customHeight="1" thickBot="1">
      <c r="B24" s="607" t="s">
        <v>126</v>
      </c>
      <c r="C24" s="608">
        <v>988053</v>
      </c>
      <c r="D24" s="608">
        <v>1171905</v>
      </c>
      <c r="E24" s="608">
        <v>1346816</v>
      </c>
      <c r="F24" s="609">
        <v>18.607503848477762</v>
      </c>
      <c r="G24" s="610">
        <v>14.925356577538295</v>
      </c>
    </row>
    <row r="25" spans="2:7" ht="13.5" thickTop="1">
      <c r="B25" s="577"/>
      <c r="C25" s="22"/>
      <c r="D25" s="18"/>
      <c r="E25" s="18"/>
      <c r="F25" s="578"/>
      <c r="G25" s="578"/>
    </row>
    <row r="26" spans="2:7" ht="12.75">
      <c r="B26" s="1097" t="s">
        <v>1248</v>
      </c>
      <c r="C26" s="16"/>
      <c r="D26" s="16"/>
      <c r="E26" s="16"/>
      <c r="F26" s="16"/>
      <c r="G26" s="16"/>
    </row>
    <row r="27" spans="2:7" ht="12.75">
      <c r="B27" s="1097" t="s">
        <v>1251</v>
      </c>
      <c r="C27" s="16"/>
      <c r="D27" s="16"/>
      <c r="E27" s="16"/>
      <c r="F27" s="16"/>
      <c r="G27" s="16"/>
    </row>
    <row r="28" spans="2:7" ht="12.75">
      <c r="B28" s="32" t="s">
        <v>17</v>
      </c>
      <c r="C28" s="16"/>
      <c r="D28" s="16"/>
      <c r="E28" s="37"/>
      <c r="F28" s="16"/>
      <c r="G28" s="16"/>
    </row>
    <row r="29" spans="2:7" ht="12.75">
      <c r="B29" s="1420" t="s">
        <v>826</v>
      </c>
      <c r="C29" s="16"/>
      <c r="D29" s="16"/>
      <c r="E29" s="16"/>
      <c r="F29" s="16"/>
      <c r="G29" s="16"/>
    </row>
  </sheetData>
  <sheetProtection/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140625" style="16" customWidth="1"/>
    <col min="2" max="2" width="5.7109375" style="16" bestFit="1" customWidth="1"/>
    <col min="3" max="3" width="33.28125" style="16" bestFit="1" customWidth="1"/>
    <col min="4" max="4" width="12.57421875" style="16" customWidth="1"/>
    <col min="5" max="5" width="11.8515625" style="16" customWidth="1"/>
    <col min="6" max="6" width="13.28125" style="16" customWidth="1"/>
    <col min="7" max="7" width="14.8515625" style="16" customWidth="1"/>
    <col min="8" max="16384" width="9.140625" style="16" customWidth="1"/>
  </cols>
  <sheetData>
    <row r="1" spans="2:7" ht="15" customHeight="1">
      <c r="B1" s="1484" t="s">
        <v>1322</v>
      </c>
      <c r="C1" s="1484"/>
      <c r="D1" s="1484"/>
      <c r="E1" s="1484"/>
      <c r="F1" s="1484"/>
      <c r="G1" s="1484"/>
    </row>
    <row r="2" spans="2:7" ht="15" customHeight="1">
      <c r="B2" s="1577" t="s">
        <v>244</v>
      </c>
      <c r="C2" s="1577"/>
      <c r="D2" s="1577"/>
      <c r="E2" s="1577"/>
      <c r="F2" s="1577"/>
      <c r="G2" s="1577"/>
    </row>
    <row r="3" spans="2:7" ht="15" customHeight="1" thickBot="1">
      <c r="B3" s="1580" t="s">
        <v>1460</v>
      </c>
      <c r="C3" s="1580"/>
      <c r="D3" s="1580"/>
      <c r="E3" s="1580"/>
      <c r="F3" s="1580"/>
      <c r="G3" s="1580"/>
    </row>
    <row r="4" spans="2:7" ht="15" customHeight="1" thickTop="1">
      <c r="B4" s="1587" t="s">
        <v>835</v>
      </c>
      <c r="C4" s="1581" t="s">
        <v>498</v>
      </c>
      <c r="D4" s="1589"/>
      <c r="E4" s="1583" t="s">
        <v>1462</v>
      </c>
      <c r="F4" s="232" t="s">
        <v>245</v>
      </c>
      <c r="G4" s="1585" t="s">
        <v>246</v>
      </c>
    </row>
    <row r="5" spans="2:7" ht="25.5" customHeight="1">
      <c r="B5" s="1588"/>
      <c r="C5" s="1582"/>
      <c r="D5" s="1590"/>
      <c r="E5" s="1584"/>
      <c r="F5" s="226" t="s">
        <v>247</v>
      </c>
      <c r="G5" s="1586"/>
    </row>
    <row r="6" spans="2:7" ht="15" customHeight="1">
      <c r="B6" s="1101">
        <v>1</v>
      </c>
      <c r="C6" s="565" t="s">
        <v>716</v>
      </c>
      <c r="E6" s="1098" t="s">
        <v>248</v>
      </c>
      <c r="F6" s="1099">
        <v>100</v>
      </c>
      <c r="G6" s="1465" t="s">
        <v>544</v>
      </c>
    </row>
    <row r="7" spans="2:7" ht="15" customHeight="1">
      <c r="B7" s="1328">
        <v>2</v>
      </c>
      <c r="C7" s="1324" t="s">
        <v>717</v>
      </c>
      <c r="D7" s="1326"/>
      <c r="E7" s="1098" t="s">
        <v>248</v>
      </c>
      <c r="F7" s="1100">
        <v>33</v>
      </c>
      <c r="G7" s="1465" t="s">
        <v>111</v>
      </c>
    </row>
    <row r="8" spans="2:7" ht="15" customHeight="1" thickBot="1">
      <c r="B8" s="1329"/>
      <c r="C8" s="1325" t="s">
        <v>926</v>
      </c>
      <c r="D8" s="329"/>
      <c r="E8" s="1102"/>
      <c r="F8" s="1103">
        <v>133</v>
      </c>
      <c r="G8" s="1331"/>
    </row>
    <row r="9" ht="13.5" thickTop="1"/>
    <row r="10" spans="2:7" ht="16.5" thickBot="1">
      <c r="B10" s="1577" t="s">
        <v>121</v>
      </c>
      <c r="C10" s="1577"/>
      <c r="D10" s="1577"/>
      <c r="E10" s="1577"/>
      <c r="F10" s="1577"/>
      <c r="G10" s="1577"/>
    </row>
    <row r="11" spans="2:7" ht="13.5" thickTop="1">
      <c r="B11" s="1593" t="s">
        <v>835</v>
      </c>
      <c r="C11" s="1581" t="s">
        <v>91</v>
      </c>
      <c r="D11" s="1581" t="s">
        <v>1462</v>
      </c>
      <c r="E11" s="1581" t="s">
        <v>92</v>
      </c>
      <c r="F11" s="1581" t="s">
        <v>93</v>
      </c>
      <c r="G11" s="1585" t="s">
        <v>94</v>
      </c>
    </row>
    <row r="12" spans="2:7" ht="12.75">
      <c r="B12" s="1594"/>
      <c r="C12" s="1582"/>
      <c r="D12" s="1582"/>
      <c r="E12" s="1582" t="s">
        <v>95</v>
      </c>
      <c r="F12" s="1582"/>
      <c r="G12" s="1586"/>
    </row>
    <row r="13" spans="2:7" ht="12.75">
      <c r="B13" s="1328">
        <v>1</v>
      </c>
      <c r="C13" s="565" t="s">
        <v>96</v>
      </c>
      <c r="D13" s="1430" t="s">
        <v>97</v>
      </c>
      <c r="E13" s="1321">
        <v>150</v>
      </c>
      <c r="F13" s="1321">
        <f aca="true" t="shared" si="0" ref="F13:F22">E13/10</f>
        <v>15</v>
      </c>
      <c r="G13" s="1455" t="s">
        <v>98</v>
      </c>
    </row>
    <row r="14" spans="2:7" ht="12.75">
      <c r="B14" s="1328">
        <v>2</v>
      </c>
      <c r="C14" s="565" t="s">
        <v>99</v>
      </c>
      <c r="D14" s="1430" t="s">
        <v>97</v>
      </c>
      <c r="E14" s="1321">
        <v>80</v>
      </c>
      <c r="F14" s="1321">
        <f t="shared" si="0"/>
        <v>8</v>
      </c>
      <c r="G14" s="1455" t="s">
        <v>98</v>
      </c>
    </row>
    <row r="15" spans="2:7" ht="12.75">
      <c r="B15" s="1328">
        <v>3</v>
      </c>
      <c r="C15" s="565" t="s">
        <v>100</v>
      </c>
      <c r="D15" s="1430" t="s">
        <v>97</v>
      </c>
      <c r="E15" s="1321">
        <v>90.36</v>
      </c>
      <c r="F15" s="1321">
        <f t="shared" si="0"/>
        <v>9.036</v>
      </c>
      <c r="G15" s="1455" t="s">
        <v>101</v>
      </c>
    </row>
    <row r="16" spans="2:7" ht="12.75">
      <c r="B16" s="1328">
        <v>4</v>
      </c>
      <c r="C16" s="565" t="s">
        <v>102</v>
      </c>
      <c r="D16" s="1430" t="s">
        <v>97</v>
      </c>
      <c r="E16" s="1321">
        <v>66.09</v>
      </c>
      <c r="F16" s="1321">
        <f t="shared" si="0"/>
        <v>6.609</v>
      </c>
      <c r="G16" s="1455" t="s">
        <v>101</v>
      </c>
    </row>
    <row r="17" spans="2:7" ht="12.75">
      <c r="B17" s="1328">
        <v>5</v>
      </c>
      <c r="C17" s="565" t="s">
        <v>1445</v>
      </c>
      <c r="D17" s="1430" t="s">
        <v>97</v>
      </c>
      <c r="E17" s="1321">
        <v>300</v>
      </c>
      <c r="F17" s="1321">
        <f t="shared" si="0"/>
        <v>30</v>
      </c>
      <c r="G17" s="1455" t="s">
        <v>1446</v>
      </c>
    </row>
    <row r="18" spans="2:7" ht="12.75">
      <c r="B18" s="1328">
        <v>6</v>
      </c>
      <c r="C18" s="565" t="s">
        <v>1447</v>
      </c>
      <c r="D18" s="565" t="s">
        <v>97</v>
      </c>
      <c r="E18" s="571">
        <v>618.02</v>
      </c>
      <c r="F18" s="563">
        <f t="shared" si="0"/>
        <v>61.802</v>
      </c>
      <c r="G18" s="1455" t="s">
        <v>1446</v>
      </c>
    </row>
    <row r="19" spans="2:7" ht="12.75">
      <c r="B19" s="1328">
        <v>7</v>
      </c>
      <c r="C19" s="740" t="s">
        <v>1448</v>
      </c>
      <c r="D19" s="1431" t="s">
        <v>97</v>
      </c>
      <c r="E19" s="1453">
        <v>142.07</v>
      </c>
      <c r="F19" s="1453">
        <f t="shared" si="0"/>
        <v>14.206999999999999</v>
      </c>
      <c r="G19" s="1455" t="s">
        <v>1449</v>
      </c>
    </row>
    <row r="20" spans="2:7" ht="12.75">
      <c r="B20" s="1328">
        <v>8</v>
      </c>
      <c r="C20" s="565" t="s">
        <v>1450</v>
      </c>
      <c r="D20" s="1430" t="s">
        <v>97</v>
      </c>
      <c r="E20" s="1321">
        <v>297.53</v>
      </c>
      <c r="F20" s="1321">
        <f t="shared" si="0"/>
        <v>29.752999999999997</v>
      </c>
      <c r="G20" s="1455" t="s">
        <v>1449</v>
      </c>
    </row>
    <row r="21" spans="2:7" ht="12.75">
      <c r="B21" s="1328">
        <v>9</v>
      </c>
      <c r="C21" s="565" t="s">
        <v>1451</v>
      </c>
      <c r="D21" s="1430" t="s">
        <v>97</v>
      </c>
      <c r="E21" s="1321">
        <v>158.86</v>
      </c>
      <c r="F21" s="1321">
        <f t="shared" si="0"/>
        <v>15.886000000000001</v>
      </c>
      <c r="G21" s="1455" t="s">
        <v>1449</v>
      </c>
    </row>
    <row r="22" spans="2:7" ht="12.75">
      <c r="B22" s="1328">
        <v>10</v>
      </c>
      <c r="C22" s="565" t="s">
        <v>1452</v>
      </c>
      <c r="D22" s="1430" t="s">
        <v>97</v>
      </c>
      <c r="E22" s="1321">
        <v>514.5</v>
      </c>
      <c r="F22" s="1321">
        <f t="shared" si="0"/>
        <v>51.45</v>
      </c>
      <c r="G22" s="1455"/>
    </row>
    <row r="23" spans="2:7" ht="12.75">
      <c r="B23" s="1456"/>
      <c r="C23" s="1432" t="s">
        <v>926</v>
      </c>
      <c r="D23" s="1433"/>
      <c r="E23" s="1432">
        <f>SUM(E13:E22)</f>
        <v>2417.43</v>
      </c>
      <c r="F23" s="1454">
        <f>SUM(F13:F22)</f>
        <v>241.743</v>
      </c>
      <c r="G23" s="1457"/>
    </row>
    <row r="24" spans="2:7" ht="12.75">
      <c r="B24" s="1456">
        <v>1</v>
      </c>
      <c r="C24" s="1430" t="s">
        <v>103</v>
      </c>
      <c r="D24" s="1430" t="s">
        <v>104</v>
      </c>
      <c r="E24" s="1321">
        <v>50000</v>
      </c>
      <c r="F24" s="566">
        <v>5000</v>
      </c>
      <c r="G24" s="1455" t="s">
        <v>105</v>
      </c>
    </row>
    <row r="25" spans="2:7" ht="12.75">
      <c r="B25" s="1456"/>
      <c r="C25" s="1432" t="s">
        <v>926</v>
      </c>
      <c r="D25" s="1429"/>
      <c r="E25" s="588">
        <f>SUM(E24)</f>
        <v>50000</v>
      </c>
      <c r="F25" s="588">
        <f>SUM(F24)</f>
        <v>5000</v>
      </c>
      <c r="G25" s="1458"/>
    </row>
    <row r="26" spans="2:7" ht="12.75">
      <c r="B26" s="1328">
        <v>1</v>
      </c>
      <c r="C26" s="565" t="s">
        <v>106</v>
      </c>
      <c r="D26" s="1430" t="s">
        <v>107</v>
      </c>
      <c r="E26" s="1321">
        <v>400</v>
      </c>
      <c r="F26" s="1321">
        <v>40</v>
      </c>
      <c r="G26" s="1459" t="s">
        <v>98</v>
      </c>
    </row>
    <row r="27" spans="2:7" ht="12.75">
      <c r="B27" s="1591" t="s">
        <v>926</v>
      </c>
      <c r="C27" s="1592"/>
      <c r="D27" s="1592"/>
      <c r="E27" s="1454">
        <f>SUM(E26:E26)</f>
        <v>400</v>
      </c>
      <c r="F27" s="1454">
        <f>SUM(F26:F26)</f>
        <v>40</v>
      </c>
      <c r="G27" s="1460"/>
    </row>
    <row r="28" spans="2:7" ht="12.75">
      <c r="B28" s="1328">
        <v>1</v>
      </c>
      <c r="C28" s="1430" t="s">
        <v>108</v>
      </c>
      <c r="D28" s="1430" t="s">
        <v>109</v>
      </c>
      <c r="E28" s="1321">
        <v>5000</v>
      </c>
      <c r="F28" s="1321">
        <v>500</v>
      </c>
      <c r="G28" s="1459" t="s">
        <v>98</v>
      </c>
    </row>
    <row r="29" spans="2:7" ht="12.75">
      <c r="B29" s="1328">
        <v>2</v>
      </c>
      <c r="C29" s="1430" t="s">
        <v>110</v>
      </c>
      <c r="D29" s="1430" t="s">
        <v>109</v>
      </c>
      <c r="E29" s="566">
        <v>1065.18</v>
      </c>
      <c r="F29" s="566">
        <v>106.52</v>
      </c>
      <c r="G29" s="1459" t="s">
        <v>111</v>
      </c>
    </row>
    <row r="30" spans="2:7" ht="12.75">
      <c r="B30" s="1328">
        <v>3</v>
      </c>
      <c r="C30" s="1430" t="s">
        <v>112</v>
      </c>
      <c r="D30" s="1430" t="s">
        <v>109</v>
      </c>
      <c r="E30" s="566">
        <v>446.85</v>
      </c>
      <c r="F30" s="566">
        <v>44.68</v>
      </c>
      <c r="G30" s="1459" t="s">
        <v>111</v>
      </c>
    </row>
    <row r="31" spans="2:7" ht="12.75">
      <c r="B31" s="1328">
        <v>4</v>
      </c>
      <c r="C31" s="565" t="s">
        <v>100</v>
      </c>
      <c r="D31" s="1430" t="s">
        <v>113</v>
      </c>
      <c r="E31" s="1321">
        <v>15</v>
      </c>
      <c r="F31" s="1321">
        <f>E31/10</f>
        <v>1.5</v>
      </c>
      <c r="G31" s="1455" t="s">
        <v>101</v>
      </c>
    </row>
    <row r="32" spans="2:7" ht="12.75">
      <c r="B32" s="1328">
        <v>5</v>
      </c>
      <c r="C32" s="1430" t="s">
        <v>112</v>
      </c>
      <c r="D32" s="1430" t="s">
        <v>113</v>
      </c>
      <c r="E32" s="566">
        <v>28.55</v>
      </c>
      <c r="F32" s="1321">
        <f aca="true" t="shared" si="1" ref="F32:F46">E32/10</f>
        <v>2.855</v>
      </c>
      <c r="G32" s="1455" t="s">
        <v>101</v>
      </c>
    </row>
    <row r="33" spans="2:7" ht="12.75">
      <c r="B33" s="1328">
        <v>6</v>
      </c>
      <c r="C33" s="1430" t="s">
        <v>114</v>
      </c>
      <c r="D33" s="1430" t="s">
        <v>109</v>
      </c>
      <c r="E33" s="566">
        <v>600</v>
      </c>
      <c r="F33" s="1321">
        <f t="shared" si="1"/>
        <v>60</v>
      </c>
      <c r="G33" s="1455" t="s">
        <v>101</v>
      </c>
    </row>
    <row r="34" spans="2:7" ht="12.75">
      <c r="B34" s="1328">
        <v>7</v>
      </c>
      <c r="C34" s="1430" t="s">
        <v>115</v>
      </c>
      <c r="D34" s="1430" t="s">
        <v>109</v>
      </c>
      <c r="E34" s="566">
        <v>793.14</v>
      </c>
      <c r="F34" s="1321">
        <f t="shared" si="1"/>
        <v>79.314</v>
      </c>
      <c r="G34" s="1455" t="s">
        <v>101</v>
      </c>
    </row>
    <row r="35" spans="2:7" ht="12.75">
      <c r="B35" s="1328">
        <v>8</v>
      </c>
      <c r="C35" s="1430" t="s">
        <v>116</v>
      </c>
      <c r="D35" s="1430" t="s">
        <v>109</v>
      </c>
      <c r="E35" s="566">
        <v>3483.5</v>
      </c>
      <c r="F35" s="1321">
        <f t="shared" si="1"/>
        <v>348.35</v>
      </c>
      <c r="G35" s="1455" t="s">
        <v>101</v>
      </c>
    </row>
    <row r="36" spans="2:7" ht="12.75">
      <c r="B36" s="1328">
        <v>9</v>
      </c>
      <c r="C36" s="1430" t="s">
        <v>117</v>
      </c>
      <c r="D36" s="1430" t="s">
        <v>109</v>
      </c>
      <c r="E36" s="566">
        <v>375</v>
      </c>
      <c r="F36" s="1321">
        <f t="shared" si="1"/>
        <v>37.5</v>
      </c>
      <c r="G36" s="1455" t="s">
        <v>101</v>
      </c>
    </row>
    <row r="37" spans="2:7" ht="12.75">
      <c r="B37" s="1328">
        <v>10</v>
      </c>
      <c r="C37" s="1430" t="s">
        <v>118</v>
      </c>
      <c r="D37" s="1430" t="s">
        <v>113</v>
      </c>
      <c r="E37" s="566">
        <v>37.5</v>
      </c>
      <c r="F37" s="1321">
        <f t="shared" si="1"/>
        <v>3.75</v>
      </c>
      <c r="G37" s="1455" t="s">
        <v>101</v>
      </c>
    </row>
    <row r="38" spans="2:7" ht="12.75">
      <c r="B38" s="1328">
        <v>11</v>
      </c>
      <c r="C38" s="1430" t="s">
        <v>99</v>
      </c>
      <c r="D38" s="1430" t="s">
        <v>109</v>
      </c>
      <c r="E38" s="566">
        <v>268.53</v>
      </c>
      <c r="F38" s="1321">
        <f t="shared" si="1"/>
        <v>26.852999999999998</v>
      </c>
      <c r="G38" s="1455" t="s">
        <v>101</v>
      </c>
    </row>
    <row r="39" spans="2:7" ht="12.75">
      <c r="B39" s="1328">
        <v>12</v>
      </c>
      <c r="C39" s="1430" t="s">
        <v>119</v>
      </c>
      <c r="D39" s="1430" t="s">
        <v>109</v>
      </c>
      <c r="E39" s="566">
        <v>3900</v>
      </c>
      <c r="F39" s="1321">
        <f t="shared" si="1"/>
        <v>390</v>
      </c>
      <c r="G39" s="1455" t="s">
        <v>101</v>
      </c>
    </row>
    <row r="40" spans="2:7" ht="12.75">
      <c r="B40" s="1328">
        <v>13</v>
      </c>
      <c r="C40" s="1430" t="s">
        <v>1453</v>
      </c>
      <c r="D40" s="1430" t="s">
        <v>109</v>
      </c>
      <c r="E40" s="566">
        <v>419.58</v>
      </c>
      <c r="F40" s="1321">
        <f t="shared" si="1"/>
        <v>41.958</v>
      </c>
      <c r="G40" s="1455" t="s">
        <v>1446</v>
      </c>
    </row>
    <row r="41" spans="2:7" ht="12.75">
      <c r="B41" s="1328">
        <v>14</v>
      </c>
      <c r="C41" s="1430" t="s">
        <v>1454</v>
      </c>
      <c r="D41" s="1430" t="s">
        <v>113</v>
      </c>
      <c r="E41" s="566">
        <v>330.19</v>
      </c>
      <c r="F41" s="1321">
        <f t="shared" si="1"/>
        <v>33.019</v>
      </c>
      <c r="G41" s="1455" t="s">
        <v>1446</v>
      </c>
    </row>
    <row r="42" spans="2:7" ht="12.75">
      <c r="B42" s="1328">
        <v>15</v>
      </c>
      <c r="C42" s="1430" t="s">
        <v>1455</v>
      </c>
      <c r="D42" s="1430" t="s">
        <v>109</v>
      </c>
      <c r="E42" s="566">
        <v>215.05</v>
      </c>
      <c r="F42" s="1321">
        <f t="shared" si="1"/>
        <v>21.505000000000003</v>
      </c>
      <c r="G42" s="1455" t="s">
        <v>1446</v>
      </c>
    </row>
    <row r="43" spans="2:7" ht="12.75">
      <c r="B43" s="1328">
        <v>16</v>
      </c>
      <c r="C43" s="1430" t="s">
        <v>1456</v>
      </c>
      <c r="D43" s="1430" t="s">
        <v>109</v>
      </c>
      <c r="E43" s="566">
        <v>293.46</v>
      </c>
      <c r="F43" s="1321">
        <f t="shared" si="1"/>
        <v>29.345999999999997</v>
      </c>
      <c r="G43" s="1455" t="s">
        <v>1446</v>
      </c>
    </row>
    <row r="44" spans="2:7" ht="12.75">
      <c r="B44" s="1328">
        <v>17</v>
      </c>
      <c r="C44" s="1430" t="s">
        <v>112</v>
      </c>
      <c r="D44" s="1430" t="s">
        <v>113</v>
      </c>
      <c r="E44" s="566">
        <v>24.6</v>
      </c>
      <c r="F44" s="1321">
        <f t="shared" si="1"/>
        <v>2.46</v>
      </c>
      <c r="G44" s="1455" t="s">
        <v>1449</v>
      </c>
    </row>
    <row r="45" spans="2:7" ht="12.75">
      <c r="B45" s="1328">
        <v>18</v>
      </c>
      <c r="C45" s="1430" t="s">
        <v>1457</v>
      </c>
      <c r="D45" s="1430" t="s">
        <v>109</v>
      </c>
      <c r="E45" s="566">
        <v>484.84</v>
      </c>
      <c r="F45" s="1321">
        <f t="shared" si="1"/>
        <v>48.483999999999995</v>
      </c>
      <c r="G45" s="1455" t="s">
        <v>1449</v>
      </c>
    </row>
    <row r="46" spans="2:7" ht="12.75">
      <c r="B46" s="1328">
        <v>19</v>
      </c>
      <c r="C46" s="1430" t="s">
        <v>1458</v>
      </c>
      <c r="D46" s="1430" t="s">
        <v>113</v>
      </c>
      <c r="E46" s="566">
        <v>51.87</v>
      </c>
      <c r="F46" s="1321">
        <f t="shared" si="1"/>
        <v>5.186999999999999</v>
      </c>
      <c r="G46" s="1455" t="s">
        <v>1449</v>
      </c>
    </row>
    <row r="47" spans="2:7" ht="12.75">
      <c r="B47" s="599"/>
      <c r="C47" s="1432" t="s">
        <v>926</v>
      </c>
      <c r="D47" s="1330"/>
      <c r="E47" s="588">
        <f>SUM(E28:E46)</f>
        <v>17832.839999999997</v>
      </c>
      <c r="F47" s="1454">
        <f>SUM(F28:F46)</f>
        <v>1783.2810000000002</v>
      </c>
      <c r="G47" s="1458"/>
    </row>
    <row r="48" spans="2:7" ht="13.5" thickBot="1">
      <c r="B48" s="1461"/>
      <c r="C48" s="1462" t="s">
        <v>120</v>
      </c>
      <c r="D48" s="591"/>
      <c r="E48" s="1463">
        <f>E47+E27+E25+E23</f>
        <v>70650.26999999999</v>
      </c>
      <c r="F48" s="1463">
        <f>F47+F27+F25+F23</f>
        <v>7065.024</v>
      </c>
      <c r="G48" s="1464"/>
    </row>
    <row r="49" ht="13.5" thickTop="1"/>
  </sheetData>
  <sheetProtection/>
  <mergeCells count="16">
    <mergeCell ref="B27:D27"/>
    <mergeCell ref="F11:F12"/>
    <mergeCell ref="G11:G12"/>
    <mergeCell ref="B11:B12"/>
    <mergeCell ref="C11:C12"/>
    <mergeCell ref="D11:D12"/>
    <mergeCell ref="E11:E12"/>
    <mergeCell ref="B10:G10"/>
    <mergeCell ref="B1:G1"/>
    <mergeCell ref="B2:G2"/>
    <mergeCell ref="B3:G3"/>
    <mergeCell ref="C4:C5"/>
    <mergeCell ref="E4:E5"/>
    <mergeCell ref="G4:G5"/>
    <mergeCell ref="B4:B5"/>
    <mergeCell ref="D4:D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3.140625" style="16" customWidth="1"/>
    <col min="2" max="2" width="7.7109375" style="16" customWidth="1"/>
    <col min="3" max="3" width="7.8515625" style="16" customWidth="1"/>
    <col min="4" max="4" width="8.28125" style="16" customWidth="1"/>
    <col min="5" max="5" width="9.421875" style="16" bestFit="1" customWidth="1"/>
    <col min="6" max="6" width="8.28125" style="16" bestFit="1" customWidth="1"/>
    <col min="7" max="7" width="11.7109375" style="16" customWidth="1"/>
    <col min="8" max="8" width="8.28125" style="16" bestFit="1" customWidth="1"/>
    <col min="9" max="9" width="8.421875" style="16" bestFit="1" customWidth="1"/>
    <col min="10" max="10" width="8.28125" style="16" bestFit="1" customWidth="1"/>
    <col min="11" max="11" width="7.7109375" style="16" bestFit="1" customWidth="1"/>
    <col min="12" max="12" width="8.00390625" style="16" customWidth="1"/>
    <col min="13" max="16384" width="9.140625" style="16" customWidth="1"/>
  </cols>
  <sheetData>
    <row r="1" spans="1:12" ht="15" customHeight="1">
      <c r="A1" s="1549" t="s">
        <v>1323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</row>
    <row r="2" spans="1:12" ht="15" customHeight="1">
      <c r="A2" s="1606" t="s">
        <v>760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</row>
    <row r="3" spans="1:12" ht="15" customHeight="1" thickBot="1">
      <c r="A3" s="1601"/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601"/>
    </row>
    <row r="4" spans="1:12" ht="15" customHeight="1" thickTop="1">
      <c r="A4" s="859"/>
      <c r="B4" s="1602" t="s">
        <v>1234</v>
      </c>
      <c r="C4" s="1603"/>
      <c r="D4" s="1604"/>
      <c r="E4" s="1603" t="s">
        <v>1294</v>
      </c>
      <c r="F4" s="1603"/>
      <c r="G4" s="1603"/>
      <c r="H4" s="1603"/>
      <c r="I4" s="1603"/>
      <c r="J4" s="1603"/>
      <c r="K4" s="1603"/>
      <c r="L4" s="1605"/>
    </row>
    <row r="5" spans="1:12" ht="15" customHeight="1">
      <c r="A5" s="948"/>
      <c r="B5" s="1596" t="s">
        <v>1459</v>
      </c>
      <c r="C5" s="1597"/>
      <c r="D5" s="1598"/>
      <c r="E5" s="1597" t="s">
        <v>1459</v>
      </c>
      <c r="F5" s="1597"/>
      <c r="G5" s="1597"/>
      <c r="H5" s="1597"/>
      <c r="I5" s="1597"/>
      <c r="J5" s="1598"/>
      <c r="K5" s="950"/>
      <c r="L5" s="951"/>
    </row>
    <row r="6" spans="1:12" ht="15" customHeight="1">
      <c r="A6" s="952" t="s">
        <v>924</v>
      </c>
      <c r="B6" s="953"/>
      <c r="C6" s="953"/>
      <c r="D6" s="953"/>
      <c r="E6" s="1599">
        <v>2009</v>
      </c>
      <c r="F6" s="1600"/>
      <c r="G6" s="1596">
        <v>2010</v>
      </c>
      <c r="H6" s="1598"/>
      <c r="I6" s="1575">
        <v>2011</v>
      </c>
      <c r="J6" s="1575"/>
      <c r="K6" s="1575" t="s">
        <v>925</v>
      </c>
      <c r="L6" s="1576"/>
    </row>
    <row r="7" spans="1:12" ht="15" customHeight="1">
      <c r="A7" s="952"/>
      <c r="B7" s="858">
        <v>2009</v>
      </c>
      <c r="C7" s="956">
        <v>2010</v>
      </c>
      <c r="D7" s="84">
        <v>2011</v>
      </c>
      <c r="E7" s="954">
        <v>1</v>
      </c>
      <c r="F7" s="955">
        <v>2</v>
      </c>
      <c r="G7" s="949">
        <v>3</v>
      </c>
      <c r="H7" s="860">
        <v>4</v>
      </c>
      <c r="I7" s="561">
        <v>5</v>
      </c>
      <c r="J7" s="561">
        <v>6</v>
      </c>
      <c r="K7" s="957" t="s">
        <v>718</v>
      </c>
      <c r="L7" s="958" t="s">
        <v>719</v>
      </c>
    </row>
    <row r="8" spans="1:12" ht="15" customHeight="1">
      <c r="A8" s="952"/>
      <c r="B8" s="858"/>
      <c r="C8" s="956"/>
      <c r="D8" s="84"/>
      <c r="E8" s="857" t="s">
        <v>926</v>
      </c>
      <c r="F8" s="908" t="s">
        <v>928</v>
      </c>
      <c r="G8" s="908" t="s">
        <v>926</v>
      </c>
      <c r="H8" s="908" t="s">
        <v>928</v>
      </c>
      <c r="I8" s="908" t="s">
        <v>926</v>
      </c>
      <c r="J8" s="908" t="s">
        <v>928</v>
      </c>
      <c r="K8" s="956"/>
      <c r="L8" s="973"/>
    </row>
    <row r="9" spans="1:12" ht="16.5" customHeight="1">
      <c r="A9" s="974" t="s">
        <v>927</v>
      </c>
      <c r="B9" s="1131">
        <v>159</v>
      </c>
      <c r="C9" s="975">
        <v>184</v>
      </c>
      <c r="D9" s="975">
        <v>209</v>
      </c>
      <c r="E9" s="1376">
        <v>429649.78</v>
      </c>
      <c r="F9" s="976">
        <v>100</v>
      </c>
      <c r="G9" s="376">
        <v>355722.84</v>
      </c>
      <c r="H9" s="976">
        <v>100</v>
      </c>
      <c r="I9" s="376">
        <v>302067.2</v>
      </c>
      <c r="J9" s="976">
        <v>100</v>
      </c>
      <c r="K9" s="976">
        <v>-17.20632557987112</v>
      </c>
      <c r="L9" s="977">
        <v>-15.083552127268533</v>
      </c>
    </row>
    <row r="10" spans="1:12" ht="16.5" customHeight="1">
      <c r="A10" s="959" t="s">
        <v>933</v>
      </c>
      <c r="B10" s="1132">
        <v>128</v>
      </c>
      <c r="C10" s="886">
        <v>152</v>
      </c>
      <c r="D10" s="886">
        <v>177</v>
      </c>
      <c r="E10" s="1377">
        <v>314809.53</v>
      </c>
      <c r="F10" s="961">
        <v>73.27119543736296</v>
      </c>
      <c r="G10" s="960">
        <v>256788.79</v>
      </c>
      <c r="H10" s="961">
        <v>72.18788369057212</v>
      </c>
      <c r="I10" s="960">
        <v>209366.2</v>
      </c>
      <c r="J10" s="961">
        <v>69.31113341667019</v>
      </c>
      <c r="K10" s="961">
        <v>-18.430426804423632</v>
      </c>
      <c r="L10" s="962">
        <v>-18.467546811525537</v>
      </c>
    </row>
    <row r="11" spans="1:12" ht="16.5" customHeight="1">
      <c r="A11" s="963" t="s">
        <v>1235</v>
      </c>
      <c r="B11" s="565">
        <v>21</v>
      </c>
      <c r="C11" s="886">
        <v>24</v>
      </c>
      <c r="D11" s="886">
        <v>24</v>
      </c>
      <c r="E11" s="562">
        <v>235200.58</v>
      </c>
      <c r="F11" s="961">
        <v>54.74239507349451</v>
      </c>
      <c r="G11" s="1129">
        <v>191510.21</v>
      </c>
      <c r="H11" s="961">
        <v>53.83691696602894</v>
      </c>
      <c r="I11" s="1129">
        <v>147513.41</v>
      </c>
      <c r="J11" s="961">
        <v>48.83463348552905</v>
      </c>
      <c r="K11" s="961">
        <v>-18.575791777384225</v>
      </c>
      <c r="L11" s="962">
        <v>-22.973605428138782</v>
      </c>
    </row>
    <row r="12" spans="1:12" ht="16.5" customHeight="1">
      <c r="A12" s="963" t="s">
        <v>1236</v>
      </c>
      <c r="B12" s="565">
        <v>29</v>
      </c>
      <c r="C12" s="886">
        <v>44</v>
      </c>
      <c r="D12" s="886">
        <v>61</v>
      </c>
      <c r="E12" s="562">
        <v>27651.18</v>
      </c>
      <c r="F12" s="961">
        <v>6.43574866953266</v>
      </c>
      <c r="G12" s="1129">
        <v>27597.44</v>
      </c>
      <c r="H12" s="961">
        <v>7.75812989686015</v>
      </c>
      <c r="I12" s="1129">
        <v>26901.93</v>
      </c>
      <c r="J12" s="961">
        <v>8.905942121488199</v>
      </c>
      <c r="K12" s="961">
        <v>-0.1943497528857705</v>
      </c>
      <c r="L12" s="962">
        <v>-2.520197525567582</v>
      </c>
    </row>
    <row r="13" spans="1:12" ht="16.5" customHeight="1">
      <c r="A13" s="963" t="s">
        <v>1237</v>
      </c>
      <c r="B13" s="565">
        <v>61</v>
      </c>
      <c r="C13" s="886">
        <v>64</v>
      </c>
      <c r="D13" s="886">
        <v>71</v>
      </c>
      <c r="E13" s="562">
        <v>42063.26</v>
      </c>
      <c r="F13" s="961">
        <v>9.790127205464879</v>
      </c>
      <c r="G13" s="1129">
        <v>27562.12</v>
      </c>
      <c r="H13" s="961">
        <v>7.748200818367467</v>
      </c>
      <c r="I13" s="1129">
        <v>24835.15</v>
      </c>
      <c r="J13" s="961">
        <v>8.221730131573372</v>
      </c>
      <c r="K13" s="961">
        <v>-34.47459849759625</v>
      </c>
      <c r="L13" s="962">
        <v>-9.89390511324963</v>
      </c>
    </row>
    <row r="14" spans="1:12" ht="16.5" customHeight="1">
      <c r="A14" s="963" t="s">
        <v>1238</v>
      </c>
      <c r="B14" s="565">
        <v>17</v>
      </c>
      <c r="C14" s="886">
        <v>20</v>
      </c>
      <c r="D14" s="886">
        <v>21</v>
      </c>
      <c r="E14" s="562">
        <v>9894.51</v>
      </c>
      <c r="F14" s="961">
        <v>2.3029244888709126</v>
      </c>
      <c r="G14" s="1129">
        <v>10119.02</v>
      </c>
      <c r="H14" s="961">
        <v>2.844636009315567</v>
      </c>
      <c r="I14" s="1129">
        <v>10115.71</v>
      </c>
      <c r="J14" s="961">
        <v>3.348827678079579</v>
      </c>
      <c r="K14" s="961">
        <v>2.269036061411839</v>
      </c>
      <c r="L14" s="962">
        <v>-0.0327106775162207</v>
      </c>
    </row>
    <row r="15" spans="1:12" ht="16.5" customHeight="1">
      <c r="A15" s="964" t="s">
        <v>929</v>
      </c>
      <c r="B15" s="565">
        <v>18</v>
      </c>
      <c r="C15" s="886">
        <v>18</v>
      </c>
      <c r="D15" s="886">
        <v>18</v>
      </c>
      <c r="E15" s="562">
        <v>7785.8</v>
      </c>
      <c r="F15" s="961">
        <v>1.8121270770812452</v>
      </c>
      <c r="G15" s="1129">
        <v>8369.1</v>
      </c>
      <c r="H15" s="961">
        <v>2.3527024579023377</v>
      </c>
      <c r="I15" s="1129">
        <v>10778.19</v>
      </c>
      <c r="J15" s="961">
        <v>3.5</v>
      </c>
      <c r="K15" s="961">
        <v>7.491844126486683</v>
      </c>
      <c r="L15" s="962">
        <v>28.78553249453347</v>
      </c>
    </row>
    <row r="16" spans="1:12" ht="16.5" customHeight="1">
      <c r="A16" s="964" t="s">
        <v>930</v>
      </c>
      <c r="B16" s="565">
        <v>4</v>
      </c>
      <c r="C16" s="886">
        <v>4</v>
      </c>
      <c r="D16" s="886">
        <v>4</v>
      </c>
      <c r="E16" s="562">
        <v>4882.66</v>
      </c>
      <c r="F16" s="961">
        <v>1.1364279064683798</v>
      </c>
      <c r="G16" s="1129">
        <v>5324.82</v>
      </c>
      <c r="H16" s="961">
        <v>1.496901351625327</v>
      </c>
      <c r="I16" s="1129">
        <v>5024.89</v>
      </c>
      <c r="J16" s="961">
        <v>1.6635007044790033</v>
      </c>
      <c r="K16" s="961">
        <v>9.055719628235423</v>
      </c>
      <c r="L16" s="962">
        <v>-5.632678663316312</v>
      </c>
    </row>
    <row r="17" spans="1:12" ht="16.5" customHeight="1">
      <c r="A17" s="964" t="s">
        <v>931</v>
      </c>
      <c r="B17" s="565">
        <v>4</v>
      </c>
      <c r="C17" s="886">
        <v>4</v>
      </c>
      <c r="D17" s="886">
        <v>4</v>
      </c>
      <c r="E17" s="562">
        <v>1470.31</v>
      </c>
      <c r="F17" s="961">
        <v>0.3422112772872827</v>
      </c>
      <c r="G17" s="1129">
        <v>1530.28</v>
      </c>
      <c r="H17" s="961">
        <v>0.43018885152271913</v>
      </c>
      <c r="I17" s="1129">
        <v>1437.6</v>
      </c>
      <c r="J17" s="961">
        <v>0.47592058985550234</v>
      </c>
      <c r="K17" s="961">
        <v>4.078731696036897</v>
      </c>
      <c r="L17" s="962">
        <v>-6.056407977625014</v>
      </c>
    </row>
    <row r="18" spans="1:12" ht="16.5" customHeight="1">
      <c r="A18" s="965" t="s">
        <v>1242</v>
      </c>
      <c r="B18" s="575">
        <v>3</v>
      </c>
      <c r="C18" s="886">
        <v>4</v>
      </c>
      <c r="D18" s="886">
        <v>4</v>
      </c>
      <c r="E18" s="562">
        <v>16682.32</v>
      </c>
      <c r="F18" s="961">
        <v>3.882771684417015</v>
      </c>
      <c r="G18" s="1129">
        <v>16190.69</v>
      </c>
      <c r="H18" s="966">
        <v>4.551490143281213</v>
      </c>
      <c r="I18" s="1129">
        <v>13341.9</v>
      </c>
      <c r="J18" s="967">
        <v>4.416864856561719</v>
      </c>
      <c r="K18" s="1378">
        <v>-2.947012166173522</v>
      </c>
      <c r="L18" s="968">
        <v>-17.59523528645167</v>
      </c>
    </row>
    <row r="19" spans="1:12" ht="16.5" customHeight="1" thickBot="1">
      <c r="A19" s="969" t="s">
        <v>932</v>
      </c>
      <c r="B19" s="591">
        <v>2</v>
      </c>
      <c r="C19" s="970">
        <v>2</v>
      </c>
      <c r="D19" s="970">
        <v>2</v>
      </c>
      <c r="E19" s="614">
        <v>84019.16</v>
      </c>
      <c r="F19" s="971">
        <v>19.555266617383115</v>
      </c>
      <c r="G19" s="1130">
        <v>67519.16</v>
      </c>
      <c r="H19" s="971">
        <v>18.98083350509627</v>
      </c>
      <c r="I19" s="1130">
        <v>62118.42</v>
      </c>
      <c r="J19" s="971">
        <v>20.564437317259205</v>
      </c>
      <c r="K19" s="971">
        <v>-19.638377722414745</v>
      </c>
      <c r="L19" s="972">
        <v>-7.99882581477614</v>
      </c>
    </row>
    <row r="20" spans="1:12" ht="15" customHeight="1" thickTop="1">
      <c r="A20" s="1595" t="s">
        <v>826</v>
      </c>
      <c r="B20" s="1595"/>
      <c r="C20" s="1595"/>
      <c r="D20" s="18"/>
      <c r="E20" s="18"/>
      <c r="F20" s="18"/>
      <c r="G20" s="18"/>
      <c r="H20" s="18"/>
      <c r="I20" s="24"/>
      <c r="J20" s="18"/>
      <c r="K20" s="18"/>
      <c r="L20" s="18"/>
    </row>
  </sheetData>
  <sheetProtection/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2" max="12" width="7.140625" style="0" bestFit="1" customWidth="1"/>
    <col min="13" max="13" width="7.421875" style="0" bestFit="1" customWidth="1"/>
    <col min="14" max="14" width="7.140625" style="0" bestFit="1" customWidth="1"/>
    <col min="15" max="15" width="8.8515625" style="0" customWidth="1"/>
  </cols>
  <sheetData>
    <row r="1" spans="1:14" ht="15" customHeight="1">
      <c r="A1" s="1532" t="s">
        <v>1335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</row>
    <row r="2" spans="1:14" ht="15" customHeight="1" thickBot="1">
      <c r="A2" s="1606" t="s">
        <v>1298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</row>
    <row r="3" spans="1:14" ht="15" customHeight="1" thickTop="1">
      <c r="A3" s="1343"/>
      <c r="B3" s="1333"/>
      <c r="C3" s="1333"/>
      <c r="D3" s="1333"/>
      <c r="E3" s="1334"/>
      <c r="F3" s="1602" t="s">
        <v>800</v>
      </c>
      <c r="G3" s="1603"/>
      <c r="H3" s="1603"/>
      <c r="I3" s="1603"/>
      <c r="J3" s="1603"/>
      <c r="K3" s="1603"/>
      <c r="L3" s="1604"/>
      <c r="M3" s="1610" t="s">
        <v>761</v>
      </c>
      <c r="N3" s="1611"/>
    </row>
    <row r="4" spans="1:14" ht="15" customHeight="1">
      <c r="A4" s="1616" t="s">
        <v>938</v>
      </c>
      <c r="B4" s="1617"/>
      <c r="C4" s="1617"/>
      <c r="D4" s="1617"/>
      <c r="E4" s="1618"/>
      <c r="F4" s="1614" t="s">
        <v>1459</v>
      </c>
      <c r="G4" s="1620"/>
      <c r="H4" s="1620"/>
      <c r="I4" s="1620"/>
      <c r="J4" s="1620"/>
      <c r="K4" s="1620"/>
      <c r="L4" s="1621"/>
      <c r="M4" s="1612"/>
      <c r="N4" s="1613"/>
    </row>
    <row r="5" spans="1:14" ht="15" customHeight="1">
      <c r="A5" s="1616"/>
      <c r="B5" s="1617"/>
      <c r="C5" s="1617"/>
      <c r="D5" s="1617"/>
      <c r="E5" s="1618"/>
      <c r="F5" s="561">
        <v>2009</v>
      </c>
      <c r="G5" s="1575">
        <v>2010</v>
      </c>
      <c r="H5" s="1575"/>
      <c r="I5" s="1575"/>
      <c r="J5" s="1575">
        <v>2011</v>
      </c>
      <c r="K5" s="1575"/>
      <c r="L5" s="1575"/>
      <c r="M5" s="1612"/>
      <c r="N5" s="1613"/>
    </row>
    <row r="6" spans="1:14" ht="15" customHeight="1">
      <c r="A6" s="1616"/>
      <c r="B6" s="1617"/>
      <c r="C6" s="1617"/>
      <c r="D6" s="1617"/>
      <c r="E6" s="1618"/>
      <c r="F6" s="580" t="s">
        <v>939</v>
      </c>
      <c r="G6" s="561" t="s">
        <v>940</v>
      </c>
      <c r="H6" s="580" t="s">
        <v>941</v>
      </c>
      <c r="I6" s="580" t="s">
        <v>939</v>
      </c>
      <c r="J6" s="561" t="s">
        <v>940</v>
      </c>
      <c r="K6" s="580" t="s">
        <v>941</v>
      </c>
      <c r="L6" s="580" t="s">
        <v>939</v>
      </c>
      <c r="M6" s="1614"/>
      <c r="N6" s="1615"/>
    </row>
    <row r="7" spans="1:14" ht="15" customHeight="1">
      <c r="A7" s="1619"/>
      <c r="B7" s="1620"/>
      <c r="C7" s="1620"/>
      <c r="D7" s="1620"/>
      <c r="E7" s="1621"/>
      <c r="F7" s="561">
        <v>1</v>
      </c>
      <c r="G7" s="580">
        <v>2</v>
      </c>
      <c r="H7" s="580">
        <v>3</v>
      </c>
      <c r="I7" s="561">
        <v>4</v>
      </c>
      <c r="J7" s="580">
        <v>5</v>
      </c>
      <c r="K7" s="580">
        <v>6</v>
      </c>
      <c r="L7" s="561">
        <v>7</v>
      </c>
      <c r="M7" s="580" t="s">
        <v>942</v>
      </c>
      <c r="N7" s="611" t="s">
        <v>1239</v>
      </c>
    </row>
    <row r="8" spans="1:14" ht="15" customHeight="1">
      <c r="A8" s="1607" t="s">
        <v>943</v>
      </c>
      <c r="B8" s="1608"/>
      <c r="C8" s="1608"/>
      <c r="D8" s="1608"/>
      <c r="E8" s="1609"/>
      <c r="F8" s="1452">
        <v>595.63</v>
      </c>
      <c r="G8" s="562">
        <v>390.31</v>
      </c>
      <c r="H8" s="1332">
        <v>361.15</v>
      </c>
      <c r="I8" s="581">
        <v>390.31</v>
      </c>
      <c r="J8" s="562">
        <v>292.85</v>
      </c>
      <c r="K8" s="1332">
        <v>268.29</v>
      </c>
      <c r="L8" s="581">
        <v>287.4</v>
      </c>
      <c r="M8" s="581">
        <v>-34.47106425129694</v>
      </c>
      <c r="N8" s="612">
        <v>-26.366221721195984</v>
      </c>
    </row>
    <row r="9" spans="1:14" ht="15" customHeight="1">
      <c r="A9" s="1607" t="s">
        <v>944</v>
      </c>
      <c r="B9" s="1608"/>
      <c r="C9" s="1608"/>
      <c r="D9" s="1608"/>
      <c r="E9" s="1609"/>
      <c r="F9" s="582">
        <v>659.72</v>
      </c>
      <c r="G9" s="563">
        <v>397.25</v>
      </c>
      <c r="H9" s="563">
        <v>382.64</v>
      </c>
      <c r="I9" s="566">
        <v>397.25</v>
      </c>
      <c r="J9" s="563">
        <v>282</v>
      </c>
      <c r="K9" s="563">
        <v>275.41</v>
      </c>
      <c r="L9" s="566">
        <v>278.5</v>
      </c>
      <c r="M9" s="581">
        <v>-39.78506032862426</v>
      </c>
      <c r="N9" s="612">
        <v>-29.89301447451227</v>
      </c>
    </row>
    <row r="10" spans="1:14" ht="15" customHeight="1">
      <c r="A10" s="1607" t="s">
        <v>1240</v>
      </c>
      <c r="B10" s="1608"/>
      <c r="C10" s="1608"/>
      <c r="D10" s="1608"/>
      <c r="E10" s="1609"/>
      <c r="F10" s="582">
        <v>609.32</v>
      </c>
      <c r="G10" s="581">
        <v>478.46</v>
      </c>
      <c r="H10" s="581">
        <v>450.97</v>
      </c>
      <c r="I10" s="581">
        <v>458.68</v>
      </c>
      <c r="J10" s="581">
        <v>408.06</v>
      </c>
      <c r="K10" s="581">
        <v>399</v>
      </c>
      <c r="L10" s="581">
        <v>400.55</v>
      </c>
      <c r="M10" s="581">
        <v>-24.722641633296135</v>
      </c>
      <c r="N10" s="612">
        <v>-12.673323449899712</v>
      </c>
    </row>
    <row r="11" spans="1:14" ht="15" customHeight="1">
      <c r="A11" s="1607" t="s">
        <v>1241</v>
      </c>
      <c r="B11" s="1608"/>
      <c r="C11" s="1608"/>
      <c r="D11" s="1608"/>
      <c r="E11" s="1609"/>
      <c r="F11" s="582">
        <v>627.27</v>
      </c>
      <c r="G11" s="581">
        <v>369.04</v>
      </c>
      <c r="H11" s="581">
        <v>356.66</v>
      </c>
      <c r="I11" s="581">
        <v>357.37</v>
      </c>
      <c r="J11" s="581">
        <v>278.33</v>
      </c>
      <c r="K11" s="581">
        <v>274.57</v>
      </c>
      <c r="L11" s="581">
        <v>274.57</v>
      </c>
      <c r="M11" s="581">
        <v>-43.027723308941916</v>
      </c>
      <c r="N11" s="612">
        <v>-23.16926434787476</v>
      </c>
    </row>
    <row r="12" spans="1:14" ht="15" customHeight="1">
      <c r="A12" s="1607" t="s">
        <v>929</v>
      </c>
      <c r="B12" s="1608"/>
      <c r="C12" s="1608"/>
      <c r="D12" s="1608"/>
      <c r="E12" s="1609"/>
      <c r="F12" s="582">
        <v>438.82</v>
      </c>
      <c r="G12" s="581">
        <v>471.69</v>
      </c>
      <c r="H12" s="581">
        <v>445.54</v>
      </c>
      <c r="I12" s="581">
        <v>471.69</v>
      </c>
      <c r="J12" s="581">
        <v>612.92</v>
      </c>
      <c r="K12" s="581">
        <v>607.47</v>
      </c>
      <c r="L12" s="581">
        <v>607.47</v>
      </c>
      <c r="M12" s="581">
        <v>7.490542819379229</v>
      </c>
      <c r="N12" s="612">
        <v>28.785855116708007</v>
      </c>
    </row>
    <row r="13" spans="1:14" ht="15" customHeight="1">
      <c r="A13" s="1607" t="s">
        <v>930</v>
      </c>
      <c r="B13" s="1608"/>
      <c r="C13" s="1608"/>
      <c r="D13" s="1608"/>
      <c r="E13" s="1609"/>
      <c r="F13" s="582">
        <v>369.75</v>
      </c>
      <c r="G13" s="581">
        <v>403.23</v>
      </c>
      <c r="H13" s="581">
        <v>394.17</v>
      </c>
      <c r="I13" s="581">
        <v>403.23</v>
      </c>
      <c r="J13" s="581">
        <v>384.49</v>
      </c>
      <c r="K13" s="581">
        <v>380.52</v>
      </c>
      <c r="L13" s="581">
        <v>380.52</v>
      </c>
      <c r="M13" s="581">
        <v>9.054766734279937</v>
      </c>
      <c r="N13" s="612">
        <v>-5.632021426977175</v>
      </c>
    </row>
    <row r="14" spans="1:14" ht="15" customHeight="1">
      <c r="A14" s="1607" t="s">
        <v>931</v>
      </c>
      <c r="B14" s="1608"/>
      <c r="C14" s="1608"/>
      <c r="D14" s="1608"/>
      <c r="E14" s="1609"/>
      <c r="F14" s="582">
        <v>256.41</v>
      </c>
      <c r="G14" s="581">
        <v>277.07</v>
      </c>
      <c r="H14" s="581">
        <v>266.87</v>
      </c>
      <c r="I14" s="581">
        <v>266.87</v>
      </c>
      <c r="J14" s="581">
        <v>250.71</v>
      </c>
      <c r="K14" s="581">
        <v>246.08</v>
      </c>
      <c r="L14" s="581">
        <v>250.71</v>
      </c>
      <c r="M14" s="581">
        <v>4.079404079404071</v>
      </c>
      <c r="N14" s="612">
        <v>-6.0553827706373795</v>
      </c>
    </row>
    <row r="15" spans="1:14" ht="15" customHeight="1">
      <c r="A15" s="1607" t="s">
        <v>1242</v>
      </c>
      <c r="B15" s="1608"/>
      <c r="C15" s="1608"/>
      <c r="D15" s="1608"/>
      <c r="E15" s="1609"/>
      <c r="F15" s="582">
        <v>813.95</v>
      </c>
      <c r="G15" s="581">
        <v>715.75</v>
      </c>
      <c r="H15" s="581">
        <v>703.85</v>
      </c>
      <c r="I15" s="581">
        <v>714.65</v>
      </c>
      <c r="J15" s="581">
        <v>588.84</v>
      </c>
      <c r="K15" s="581">
        <v>545.31</v>
      </c>
      <c r="L15" s="581">
        <v>588.84</v>
      </c>
      <c r="M15" s="581">
        <v>-12.199766570428167</v>
      </c>
      <c r="N15" s="612">
        <v>-17.604421744910084</v>
      </c>
    </row>
    <row r="16" spans="1:14" ht="15" customHeight="1">
      <c r="A16" s="1607" t="s">
        <v>932</v>
      </c>
      <c r="B16" s="1608"/>
      <c r="C16" s="1608"/>
      <c r="D16" s="1608"/>
      <c r="E16" s="1609"/>
      <c r="F16" s="582">
        <v>657.94</v>
      </c>
      <c r="G16" s="581">
        <v>529.91</v>
      </c>
      <c r="H16" s="581">
        <v>499.37</v>
      </c>
      <c r="I16" s="581">
        <v>528.73</v>
      </c>
      <c r="J16" s="581">
        <v>492.31</v>
      </c>
      <c r="K16" s="581">
        <v>469.99</v>
      </c>
      <c r="L16" s="581">
        <v>486.44</v>
      </c>
      <c r="M16" s="581">
        <v>-19.638568866461995</v>
      </c>
      <c r="N16" s="612">
        <v>-7.998411287424588</v>
      </c>
    </row>
    <row r="17" spans="1:14" ht="15" customHeight="1">
      <c r="A17" s="1630" t="s">
        <v>1243</v>
      </c>
      <c r="B17" s="1631"/>
      <c r="C17" s="1631"/>
      <c r="D17" s="1631"/>
      <c r="E17" s="1632"/>
      <c r="F17" s="583">
        <v>609.55</v>
      </c>
      <c r="G17" s="584">
        <v>420.3</v>
      </c>
      <c r="H17" s="584">
        <v>401.74</v>
      </c>
      <c r="I17" s="584">
        <v>420.3</v>
      </c>
      <c r="J17" s="584">
        <v>334.49</v>
      </c>
      <c r="K17" s="584">
        <v>317.36</v>
      </c>
      <c r="L17" s="584">
        <v>330.99</v>
      </c>
      <c r="M17" s="584">
        <v>-31.047494052989904</v>
      </c>
      <c r="N17" s="613">
        <v>-21.249107780157033</v>
      </c>
    </row>
    <row r="18" spans="1:14" ht="15" customHeight="1">
      <c r="A18" s="1630" t="s">
        <v>1244</v>
      </c>
      <c r="B18" s="1631"/>
      <c r="C18" s="1631"/>
      <c r="D18" s="1631"/>
      <c r="E18" s="1632"/>
      <c r="F18" s="585">
        <v>153.67</v>
      </c>
      <c r="G18" s="584">
        <v>103.08</v>
      </c>
      <c r="H18" s="584">
        <v>98.14</v>
      </c>
      <c r="I18" s="584">
        <v>103.08</v>
      </c>
      <c r="J18" s="584">
        <v>82.68</v>
      </c>
      <c r="K18" s="584">
        <v>77.89</v>
      </c>
      <c r="L18" s="584">
        <v>81.75</v>
      </c>
      <c r="M18" s="584">
        <v>-32.92119476800937</v>
      </c>
      <c r="N18" s="613">
        <v>-20.692665890570424</v>
      </c>
    </row>
    <row r="19" spans="1:14" ht="15" customHeight="1" thickBot="1">
      <c r="A19" s="1627" t="s">
        <v>1636</v>
      </c>
      <c r="B19" s="1628"/>
      <c r="C19" s="1628"/>
      <c r="D19" s="1628"/>
      <c r="E19" s="1629"/>
      <c r="F19" s="1335">
        <v>58.16</v>
      </c>
      <c r="G19" s="1336">
        <v>37.62</v>
      </c>
      <c r="H19" s="1336">
        <v>36.17</v>
      </c>
      <c r="I19" s="1336">
        <v>37.62</v>
      </c>
      <c r="J19" s="1336">
        <v>27.56</v>
      </c>
      <c r="K19" s="1336">
        <v>26.2</v>
      </c>
      <c r="L19" s="1336">
        <v>24.24</v>
      </c>
      <c r="M19" s="1336">
        <v>-35.31636863823934</v>
      </c>
      <c r="N19" s="1337">
        <v>-35.56618819776715</v>
      </c>
    </row>
    <row r="20" spans="1:14" ht="15" customHeight="1" thickTop="1">
      <c r="A20" s="1338"/>
      <c r="B20" s="1338"/>
      <c r="C20" s="1338"/>
      <c r="D20" s="1338"/>
      <c r="E20" s="1338"/>
      <c r="F20" s="1339"/>
      <c r="G20" s="1339"/>
      <c r="H20" s="1339"/>
      <c r="I20" s="1339"/>
      <c r="J20" s="1339"/>
      <c r="K20" s="1339"/>
      <c r="L20" s="1339"/>
      <c r="M20" s="1340"/>
      <c r="N20" s="1341"/>
    </row>
    <row r="21" spans="1:14" ht="15" customHeight="1">
      <c r="A21" s="19"/>
      <c r="B21" s="19"/>
      <c r="C21" s="19"/>
      <c r="D21" s="19"/>
      <c r="E21" s="19"/>
      <c r="F21" s="1332"/>
      <c r="G21" s="1332"/>
      <c r="H21" s="1332"/>
      <c r="I21" s="1332"/>
      <c r="J21" s="1332"/>
      <c r="K21" s="1332"/>
      <c r="L21" s="1332"/>
      <c r="M21" s="524"/>
      <c r="N21" s="586"/>
    </row>
    <row r="22" spans="1:14" ht="15" customHeight="1" thickBot="1">
      <c r="A22" s="1623" t="s">
        <v>1687</v>
      </c>
      <c r="B22" s="1623"/>
      <c r="C22" s="1623"/>
      <c r="D22" s="1623"/>
      <c r="E22" s="1623"/>
      <c r="F22" s="1623"/>
      <c r="G22" s="1623"/>
      <c r="H22" s="1623"/>
      <c r="I22" s="1623"/>
      <c r="J22" s="1623"/>
      <c r="K22" s="1623"/>
      <c r="L22" s="1623"/>
      <c r="M22" s="1623"/>
      <c r="N22" s="1623"/>
    </row>
    <row r="23" spans="1:14" ht="15" customHeight="1" thickTop="1">
      <c r="A23" s="1624" t="s">
        <v>1222</v>
      </c>
      <c r="B23" s="1578" t="s">
        <v>1459</v>
      </c>
      <c r="C23" s="1578"/>
      <c r="D23" s="1578"/>
      <c r="E23" s="1578"/>
      <c r="F23" s="1578"/>
      <c r="G23" s="1578"/>
      <c r="H23" s="1578"/>
      <c r="I23" s="1578"/>
      <c r="J23" s="1578"/>
      <c r="K23" s="1578" t="s">
        <v>1400</v>
      </c>
      <c r="L23" s="1578"/>
      <c r="M23" s="1578"/>
      <c r="N23" s="1579"/>
    </row>
    <row r="24" spans="1:14" ht="15" customHeight="1">
      <c r="A24" s="1625"/>
      <c r="B24" s="1575">
        <v>2009</v>
      </c>
      <c r="C24" s="1575"/>
      <c r="D24" s="1575"/>
      <c r="E24" s="1575">
        <v>2010</v>
      </c>
      <c r="F24" s="1575"/>
      <c r="G24" s="1575"/>
      <c r="H24" s="1575">
        <v>2011</v>
      </c>
      <c r="I24" s="1575"/>
      <c r="J24" s="1575"/>
      <c r="K24" s="1584" t="s">
        <v>1245</v>
      </c>
      <c r="L24" s="1584"/>
      <c r="M24" s="1584" t="s">
        <v>1246</v>
      </c>
      <c r="N24" s="1586"/>
    </row>
    <row r="25" spans="1:14" ht="30.75" customHeight="1">
      <c r="A25" s="1625"/>
      <c r="B25" s="580" t="s">
        <v>945</v>
      </c>
      <c r="C25" s="580" t="s">
        <v>1296</v>
      </c>
      <c r="D25" s="580" t="s">
        <v>946</v>
      </c>
      <c r="E25" s="580" t="s">
        <v>945</v>
      </c>
      <c r="F25" s="580" t="s">
        <v>1295</v>
      </c>
      <c r="G25" s="580" t="s">
        <v>946</v>
      </c>
      <c r="H25" s="580" t="s">
        <v>945</v>
      </c>
      <c r="I25" s="580" t="s">
        <v>1296</v>
      </c>
      <c r="J25" s="580" t="s">
        <v>946</v>
      </c>
      <c r="K25" s="1584"/>
      <c r="L25" s="1584"/>
      <c r="M25" s="1584"/>
      <c r="N25" s="1586"/>
    </row>
    <row r="26" spans="1:14" ht="15" customHeight="1">
      <c r="A26" s="1626"/>
      <c r="B26" s="580">
        <v>1</v>
      </c>
      <c r="C26" s="580">
        <v>2</v>
      </c>
      <c r="D26" s="580">
        <v>3</v>
      </c>
      <c r="E26" s="580">
        <v>4</v>
      </c>
      <c r="F26" s="580">
        <v>5</v>
      </c>
      <c r="G26" s="580">
        <v>6</v>
      </c>
      <c r="H26" s="580">
        <v>7</v>
      </c>
      <c r="I26" s="580">
        <v>8</v>
      </c>
      <c r="J26" s="580">
        <v>9</v>
      </c>
      <c r="K26" s="580" t="s">
        <v>942</v>
      </c>
      <c r="L26" s="587" t="s">
        <v>569</v>
      </c>
      <c r="M26" s="580" t="s">
        <v>1247</v>
      </c>
      <c r="N26" s="611" t="s">
        <v>840</v>
      </c>
    </row>
    <row r="27" spans="1:14" ht="15" customHeight="1">
      <c r="A27" s="615" t="s">
        <v>926</v>
      </c>
      <c r="B27" s="588">
        <v>2581.14</v>
      </c>
      <c r="C27" s="588">
        <v>957.75</v>
      </c>
      <c r="D27" s="584">
        <v>100</v>
      </c>
      <c r="E27" s="588">
        <v>2055.92</v>
      </c>
      <c r="F27" s="588">
        <v>635.97</v>
      </c>
      <c r="G27" s="584">
        <v>100</v>
      </c>
      <c r="H27" s="588">
        <v>2674.15</v>
      </c>
      <c r="I27" s="588">
        <v>396.03</v>
      </c>
      <c r="J27" s="584">
        <v>100</v>
      </c>
      <c r="K27" s="588">
        <v>-20.34837319943901</v>
      </c>
      <c r="L27" s="584">
        <v>30.070722596209976</v>
      </c>
      <c r="M27" s="584">
        <v>-33.59749412685983</v>
      </c>
      <c r="N27" s="613">
        <v>-37.72819472616632</v>
      </c>
    </row>
    <row r="28" spans="1:14" ht="15" customHeight="1">
      <c r="A28" s="616" t="s">
        <v>943</v>
      </c>
      <c r="B28" s="589">
        <v>786.14</v>
      </c>
      <c r="C28" s="589">
        <v>611.27</v>
      </c>
      <c r="D28" s="581">
        <v>63.82354476637953</v>
      </c>
      <c r="E28" s="589">
        <v>1249.1</v>
      </c>
      <c r="F28" s="589">
        <v>454.7</v>
      </c>
      <c r="G28" s="581">
        <v>71.49708319574822</v>
      </c>
      <c r="H28" s="589">
        <v>648.46</v>
      </c>
      <c r="I28" s="589">
        <v>171.65</v>
      </c>
      <c r="J28" s="581">
        <v>43.34267605989445</v>
      </c>
      <c r="K28" s="1321">
        <v>58.89027399699799</v>
      </c>
      <c r="L28" s="581">
        <v>-48.085821791690016</v>
      </c>
      <c r="M28" s="581">
        <v>-25.613885844225962</v>
      </c>
      <c r="N28" s="612">
        <v>-62.249835056080926</v>
      </c>
    </row>
    <row r="29" spans="1:14" ht="15" customHeight="1">
      <c r="A29" s="616" t="s">
        <v>944</v>
      </c>
      <c r="B29" s="589">
        <v>198.61</v>
      </c>
      <c r="C29" s="589">
        <v>96.1</v>
      </c>
      <c r="D29" s="581">
        <v>10.033933698773165</v>
      </c>
      <c r="E29" s="589">
        <v>306.35</v>
      </c>
      <c r="F29" s="589">
        <v>54.59</v>
      </c>
      <c r="G29" s="581">
        <v>8.583738226645911</v>
      </c>
      <c r="H29" s="589">
        <v>291.22</v>
      </c>
      <c r="I29" s="589">
        <v>33.35</v>
      </c>
      <c r="J29" s="581">
        <v>8.421079211170872</v>
      </c>
      <c r="K29" s="1321">
        <v>54.247016766527366</v>
      </c>
      <c r="L29" s="581">
        <v>-4.938795495348458</v>
      </c>
      <c r="M29" s="581">
        <v>-43.194588969823094</v>
      </c>
      <c r="N29" s="612">
        <v>-38.908224949624476</v>
      </c>
    </row>
    <row r="30" spans="1:14" ht="15" customHeight="1">
      <c r="A30" s="616" t="s">
        <v>1240</v>
      </c>
      <c r="B30" s="589">
        <v>37.12</v>
      </c>
      <c r="C30" s="589">
        <v>9.32</v>
      </c>
      <c r="D30" s="581">
        <v>0.9731140694335683</v>
      </c>
      <c r="E30" s="589">
        <v>152.14</v>
      </c>
      <c r="F30" s="589">
        <v>32.48</v>
      </c>
      <c r="G30" s="581">
        <v>5.107159142726857</v>
      </c>
      <c r="H30" s="589">
        <v>72.09</v>
      </c>
      <c r="I30" s="589">
        <v>20.55</v>
      </c>
      <c r="J30" s="581">
        <v>5.189000833270207</v>
      </c>
      <c r="K30" s="1321">
        <v>309.85991379310343</v>
      </c>
      <c r="L30" s="581">
        <v>-52.61601156829236</v>
      </c>
      <c r="M30" s="581">
        <v>248.49785407725318</v>
      </c>
      <c r="N30" s="612">
        <v>-36.730295566502456</v>
      </c>
    </row>
    <row r="31" spans="1:14" ht="15" customHeight="1">
      <c r="A31" s="616" t="s">
        <v>1241</v>
      </c>
      <c r="B31" s="589">
        <v>176.33</v>
      </c>
      <c r="C31" s="589">
        <v>76.91</v>
      </c>
      <c r="D31" s="581">
        <v>8.030279300443748</v>
      </c>
      <c r="E31" s="589">
        <v>140.96</v>
      </c>
      <c r="F31" s="589">
        <v>31.21</v>
      </c>
      <c r="G31" s="581">
        <v>4.907464188562353</v>
      </c>
      <c r="H31" s="589">
        <v>238.61</v>
      </c>
      <c r="I31" s="589">
        <v>29.68</v>
      </c>
      <c r="J31" s="581">
        <v>7.4943817387571645</v>
      </c>
      <c r="K31" s="1321">
        <v>-20.05898032098905</v>
      </c>
      <c r="L31" s="581">
        <v>69.2749716231555</v>
      </c>
      <c r="M31" s="581">
        <v>-59.42010141724093</v>
      </c>
      <c r="N31" s="612">
        <v>-4.902274911887218</v>
      </c>
    </row>
    <row r="32" spans="1:14" ht="15" customHeight="1">
      <c r="A32" s="616" t="s">
        <v>929</v>
      </c>
      <c r="B32" s="566">
        <v>0.06</v>
      </c>
      <c r="C32" s="589">
        <v>0.01</v>
      </c>
      <c r="D32" s="581">
        <v>0.001044113808405116</v>
      </c>
      <c r="E32" s="566">
        <v>0.45</v>
      </c>
      <c r="F32" s="589">
        <v>0.79</v>
      </c>
      <c r="G32" s="581">
        <v>0.12421969589760523</v>
      </c>
      <c r="H32" s="566">
        <v>0.04</v>
      </c>
      <c r="I32" s="589">
        <v>0.18</v>
      </c>
      <c r="J32" s="581">
        <v>0.045451102189228085</v>
      </c>
      <c r="K32" s="1342">
        <v>650</v>
      </c>
      <c r="L32" s="581">
        <v>-91.11111111111111</v>
      </c>
      <c r="M32" s="581">
        <v>7800</v>
      </c>
      <c r="N32" s="612">
        <v>-77.21518987341773</v>
      </c>
    </row>
    <row r="33" spans="1:14" ht="15" customHeight="1">
      <c r="A33" s="616" t="s">
        <v>930</v>
      </c>
      <c r="B33" s="589">
        <v>0.61</v>
      </c>
      <c r="C33" s="589">
        <v>0.13</v>
      </c>
      <c r="D33" s="581">
        <v>0.01357347950926651</v>
      </c>
      <c r="E33" s="589">
        <v>10.87</v>
      </c>
      <c r="F33" s="589">
        <v>2.37</v>
      </c>
      <c r="G33" s="581">
        <v>0.3726590876928157</v>
      </c>
      <c r="H33" s="589">
        <v>12.03</v>
      </c>
      <c r="I33" s="589">
        <v>1.27</v>
      </c>
      <c r="J33" s="581">
        <v>0.3206827765573315</v>
      </c>
      <c r="K33" s="1321">
        <v>1681.967213114754</v>
      </c>
      <c r="L33" s="581">
        <v>10.671573137074517</v>
      </c>
      <c r="M33" s="581">
        <v>1723.0769230769233</v>
      </c>
      <c r="N33" s="612">
        <v>-46.413502109704645</v>
      </c>
    </row>
    <row r="34" spans="1:14" ht="15" customHeight="1">
      <c r="A34" s="616" t="s">
        <v>931</v>
      </c>
      <c r="B34" s="589">
        <v>0.55</v>
      </c>
      <c r="C34" s="589">
        <v>1.59</v>
      </c>
      <c r="D34" s="581">
        <v>0.16601409553641347</v>
      </c>
      <c r="E34" s="589">
        <v>0.13</v>
      </c>
      <c r="F34" s="589">
        <v>0.16</v>
      </c>
      <c r="G34" s="581">
        <v>0.025158419422299794</v>
      </c>
      <c r="H34" s="589">
        <v>0.51</v>
      </c>
      <c r="I34" s="589">
        <v>1.41</v>
      </c>
      <c r="J34" s="581">
        <v>0.35603363381562</v>
      </c>
      <c r="K34" s="1321">
        <v>-76.36363636363637</v>
      </c>
      <c r="L34" s="581">
        <v>292.3076923076923</v>
      </c>
      <c r="M34" s="581">
        <v>-89.937106918239</v>
      </c>
      <c r="N34" s="612">
        <v>781.25</v>
      </c>
    </row>
    <row r="35" spans="1:14" ht="15" customHeight="1">
      <c r="A35" s="616" t="s">
        <v>128</v>
      </c>
      <c r="B35" s="589">
        <v>1238.21</v>
      </c>
      <c r="C35" s="589">
        <v>110.62</v>
      </c>
      <c r="D35" s="581">
        <v>11.549986948577395</v>
      </c>
      <c r="E35" s="589">
        <v>63.1</v>
      </c>
      <c r="F35" s="589">
        <v>21.95</v>
      </c>
      <c r="G35" s="581">
        <v>3.451420664496753</v>
      </c>
      <c r="H35" s="589">
        <v>1189.12</v>
      </c>
      <c r="I35" s="589">
        <v>93.67</v>
      </c>
      <c r="J35" s="581">
        <v>23.65224856702775</v>
      </c>
      <c r="K35" s="1321">
        <v>-94.90393390458807</v>
      </c>
      <c r="L35" s="581">
        <v>1784.5007923930268</v>
      </c>
      <c r="M35" s="581">
        <v>-80.15729524498283</v>
      </c>
      <c r="N35" s="612">
        <v>326.74259681093395</v>
      </c>
    </row>
    <row r="36" spans="1:14" ht="15" customHeight="1">
      <c r="A36" s="616" t="s">
        <v>932</v>
      </c>
      <c r="B36" s="589">
        <v>24.26</v>
      </c>
      <c r="C36" s="589">
        <v>13.29</v>
      </c>
      <c r="D36" s="581">
        <v>1.387627251370399</v>
      </c>
      <c r="E36" s="589">
        <v>14.4</v>
      </c>
      <c r="F36" s="589">
        <v>6.28</v>
      </c>
      <c r="G36" s="581">
        <v>0.9874679623252669</v>
      </c>
      <c r="H36" s="589">
        <v>21.15</v>
      </c>
      <c r="I36" s="589">
        <v>8.62</v>
      </c>
      <c r="J36" s="581">
        <v>2.1766027826174783</v>
      </c>
      <c r="K36" s="1321">
        <v>-40.64303380049464</v>
      </c>
      <c r="L36" s="581">
        <v>46.875</v>
      </c>
      <c r="M36" s="581">
        <v>-52.7464258841234</v>
      </c>
      <c r="N36" s="612">
        <v>37.26114649681526</v>
      </c>
    </row>
    <row r="37" spans="1:14" ht="15" customHeight="1">
      <c r="A37" s="616" t="s">
        <v>129</v>
      </c>
      <c r="B37" s="589">
        <v>0</v>
      </c>
      <c r="C37" s="589">
        <v>0</v>
      </c>
      <c r="D37" s="581">
        <v>0</v>
      </c>
      <c r="E37" s="589">
        <v>0</v>
      </c>
      <c r="F37" s="589">
        <v>0</v>
      </c>
      <c r="G37" s="581">
        <v>0</v>
      </c>
      <c r="H37" s="589">
        <v>0</v>
      </c>
      <c r="I37" s="589">
        <v>0</v>
      </c>
      <c r="J37" s="581">
        <v>0</v>
      </c>
      <c r="K37" s="1321">
        <v>0</v>
      </c>
      <c r="L37" s="1322">
        <v>0</v>
      </c>
      <c r="M37" s="581">
        <v>0</v>
      </c>
      <c r="N37" s="612">
        <v>0</v>
      </c>
    </row>
    <row r="38" spans="1:14" ht="15" customHeight="1">
      <c r="A38" s="616" t="s">
        <v>130</v>
      </c>
      <c r="B38" s="589">
        <v>3.74</v>
      </c>
      <c r="C38" s="589">
        <v>3.28</v>
      </c>
      <c r="D38" s="581">
        <v>0.34246932915687806</v>
      </c>
      <c r="E38" s="589">
        <v>10.39</v>
      </c>
      <c r="F38" s="589">
        <v>7.99</v>
      </c>
      <c r="G38" s="581">
        <v>1.256348569901096</v>
      </c>
      <c r="H38" s="589">
        <v>0</v>
      </c>
      <c r="I38" s="589">
        <v>0</v>
      </c>
      <c r="J38" s="581">
        <v>0</v>
      </c>
      <c r="K38" s="581">
        <v>177.80748663101605</v>
      </c>
      <c r="L38" s="581">
        <v>-100</v>
      </c>
      <c r="M38" s="581">
        <v>143.59756097560978</v>
      </c>
      <c r="N38" s="612">
        <v>-100</v>
      </c>
    </row>
    <row r="39" spans="1:14" ht="15" customHeight="1" thickBot="1">
      <c r="A39" s="617" t="s">
        <v>131</v>
      </c>
      <c r="B39" s="618">
        <v>115.51</v>
      </c>
      <c r="C39" s="618">
        <v>35.23</v>
      </c>
      <c r="D39" s="619">
        <v>3.678412947011224</v>
      </c>
      <c r="E39" s="618">
        <v>108.03</v>
      </c>
      <c r="F39" s="618">
        <v>23.45</v>
      </c>
      <c r="G39" s="619">
        <v>3.6872808465808133</v>
      </c>
      <c r="H39" s="618">
        <v>200.92</v>
      </c>
      <c r="I39" s="618">
        <v>35.65</v>
      </c>
      <c r="J39" s="619">
        <v>9.001843294699896</v>
      </c>
      <c r="K39" s="619">
        <v>-6.475629815600385</v>
      </c>
      <c r="L39" s="619">
        <v>85.98537443302786</v>
      </c>
      <c r="M39" s="619">
        <v>-33.43741129718988</v>
      </c>
      <c r="N39" s="1323">
        <v>52.02558635394456</v>
      </c>
    </row>
    <row r="40" spans="1:14" ht="15" customHeight="1" thickTop="1">
      <c r="A40" s="32" t="s">
        <v>1248</v>
      </c>
      <c r="B40" s="20"/>
      <c r="C40" s="20"/>
      <c r="D40" s="20"/>
      <c r="E40" s="20"/>
      <c r="F40" s="20"/>
      <c r="G40" s="20"/>
      <c r="H40" s="32"/>
      <c r="I40" s="32"/>
      <c r="J40" s="32"/>
      <c r="K40" s="32"/>
      <c r="L40" s="21"/>
      <c r="M40" s="21"/>
      <c r="N40" s="32"/>
    </row>
    <row r="41" spans="1:14" ht="15" customHeight="1">
      <c r="A41" s="32" t="s">
        <v>1303</v>
      </c>
      <c r="B41" s="579"/>
      <c r="C41" s="579"/>
      <c r="D41" s="20"/>
      <c r="E41" s="20"/>
      <c r="F41" s="21"/>
      <c r="G41" s="21"/>
      <c r="H41" s="32"/>
      <c r="I41" s="16"/>
      <c r="J41" s="16"/>
      <c r="K41" s="16"/>
      <c r="L41" s="16"/>
      <c r="M41" s="32"/>
      <c r="N41" s="32"/>
    </row>
    <row r="42" spans="1:14" ht="15" customHeight="1">
      <c r="A42" s="32" t="s">
        <v>358</v>
      </c>
      <c r="B42" s="579"/>
      <c r="C42" s="33"/>
      <c r="D42" s="20"/>
      <c r="E42" s="20"/>
      <c r="F42" s="21"/>
      <c r="G42" s="21"/>
      <c r="H42" s="32"/>
      <c r="I42" s="16"/>
      <c r="J42" s="16"/>
      <c r="K42" s="16"/>
      <c r="L42" s="16"/>
      <c r="M42" s="32"/>
      <c r="N42" s="32"/>
    </row>
    <row r="43" spans="1:3" ht="12.75">
      <c r="A43" s="1622" t="s">
        <v>826</v>
      </c>
      <c r="B43" s="1622"/>
      <c r="C43" s="1622"/>
    </row>
  </sheetData>
  <sheetProtection/>
  <mergeCells count="31">
    <mergeCell ref="A10:E10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9.00390625" style="16" customWidth="1"/>
    <col min="2" max="16384" width="9.140625" style="16" customWidth="1"/>
  </cols>
  <sheetData>
    <row r="1" spans="1:12" ht="12.75">
      <c r="A1" s="1633" t="s">
        <v>1324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</row>
    <row r="2" spans="1:12" ht="15.75">
      <c r="A2" s="1634" t="s">
        <v>457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ht="14.25" customHeight="1">
      <c r="A3" s="1633" t="s">
        <v>1198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</row>
    <row r="4" spans="1:12" ht="13.5" thickBot="1">
      <c r="A4" s="1633" t="s">
        <v>404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</row>
    <row r="5" spans="1:12" ht="13.5" thickTop="1">
      <c r="A5" s="1085" t="s">
        <v>985</v>
      </c>
      <c r="B5" s="1639" t="s">
        <v>986</v>
      </c>
      <c r="C5" s="1086" t="s">
        <v>1374</v>
      </c>
      <c r="D5" s="1635" t="s">
        <v>1249</v>
      </c>
      <c r="E5" s="1636"/>
      <c r="F5" s="1635" t="s">
        <v>403</v>
      </c>
      <c r="G5" s="1637"/>
      <c r="H5" s="1636"/>
      <c r="I5" s="1635" t="s">
        <v>1564</v>
      </c>
      <c r="J5" s="1637"/>
      <c r="K5" s="1637"/>
      <c r="L5" s="1638"/>
    </row>
    <row r="6" spans="1:12" ht="24">
      <c r="A6" s="1252"/>
      <c r="B6" s="1640"/>
      <c r="C6" s="1253" t="s">
        <v>1197</v>
      </c>
      <c r="D6" s="1253" t="s">
        <v>1556</v>
      </c>
      <c r="E6" s="1253" t="s">
        <v>1197</v>
      </c>
      <c r="F6" s="1253" t="s">
        <v>987</v>
      </c>
      <c r="G6" s="1253" t="s">
        <v>1556</v>
      </c>
      <c r="H6" s="1253" t="s">
        <v>1197</v>
      </c>
      <c r="I6" s="1255" t="s">
        <v>399</v>
      </c>
      <c r="J6" s="1255" t="s">
        <v>400</v>
      </c>
      <c r="K6" s="1255" t="s">
        <v>401</v>
      </c>
      <c r="L6" s="1256" t="s">
        <v>402</v>
      </c>
    </row>
    <row r="7" spans="1:12" ht="12.75">
      <c r="A7" s="1257">
        <v>1</v>
      </c>
      <c r="B7" s="1254">
        <v>2</v>
      </c>
      <c r="C7" s="1254">
        <v>3</v>
      </c>
      <c r="D7" s="1254">
        <v>4</v>
      </c>
      <c r="E7" s="1254">
        <v>5</v>
      </c>
      <c r="F7" s="1254">
        <v>6</v>
      </c>
      <c r="G7" s="1254">
        <v>7</v>
      </c>
      <c r="H7" s="1254">
        <v>8</v>
      </c>
      <c r="I7" s="1254">
        <v>9</v>
      </c>
      <c r="J7" s="1254">
        <v>10</v>
      </c>
      <c r="K7" s="1254">
        <v>11</v>
      </c>
      <c r="L7" s="1258">
        <v>12</v>
      </c>
    </row>
    <row r="8" spans="1:12" ht="12.75">
      <c r="A8" s="1257"/>
      <c r="B8" s="1259"/>
      <c r="C8" s="1259"/>
      <c r="D8" s="1259"/>
      <c r="E8" s="1259"/>
      <c r="F8" s="1259"/>
      <c r="G8" s="1259"/>
      <c r="H8" s="1259"/>
      <c r="I8" s="1259"/>
      <c r="J8" s="1259"/>
      <c r="K8" s="1259"/>
      <c r="L8" s="1260"/>
    </row>
    <row r="9" spans="1:12" ht="12.75">
      <c r="A9" s="1087" t="s">
        <v>988</v>
      </c>
      <c r="B9" s="1083" t="s">
        <v>989</v>
      </c>
      <c r="C9" s="1083" t="s">
        <v>382</v>
      </c>
      <c r="D9" s="1083" t="s">
        <v>1494</v>
      </c>
      <c r="E9" s="1083" t="s">
        <v>1084</v>
      </c>
      <c r="F9" s="1083" t="s">
        <v>643</v>
      </c>
      <c r="G9" s="1083" t="s">
        <v>1495</v>
      </c>
      <c r="H9" s="1083" t="s">
        <v>1085</v>
      </c>
      <c r="I9" s="1083" t="s">
        <v>386</v>
      </c>
      <c r="J9" s="1083" t="s">
        <v>645</v>
      </c>
      <c r="K9" s="1083" t="s">
        <v>386</v>
      </c>
      <c r="L9" s="1088" t="s">
        <v>883</v>
      </c>
    </row>
    <row r="10" spans="1:12" ht="12.75">
      <c r="A10" s="1089" t="s">
        <v>992</v>
      </c>
      <c r="B10" s="1083" t="s">
        <v>993</v>
      </c>
      <c r="C10" s="1083" t="s">
        <v>1086</v>
      </c>
      <c r="D10" s="1083" t="s">
        <v>1497</v>
      </c>
      <c r="E10" s="1083" t="s">
        <v>1087</v>
      </c>
      <c r="F10" s="1083" t="s">
        <v>370</v>
      </c>
      <c r="G10" s="1083" t="s">
        <v>1498</v>
      </c>
      <c r="H10" s="1083" t="s">
        <v>1088</v>
      </c>
      <c r="I10" s="1083" t="s">
        <v>1089</v>
      </c>
      <c r="J10" s="1083" t="s">
        <v>1090</v>
      </c>
      <c r="K10" s="1083" t="s">
        <v>1091</v>
      </c>
      <c r="L10" s="1088" t="s">
        <v>1043</v>
      </c>
    </row>
    <row r="11" spans="1:12" ht="12.75">
      <c r="A11" s="1090" t="s">
        <v>994</v>
      </c>
      <c r="B11" s="1084" t="s">
        <v>995</v>
      </c>
      <c r="C11" s="1084" t="s">
        <v>1092</v>
      </c>
      <c r="D11" s="1084" t="s">
        <v>1499</v>
      </c>
      <c r="E11" s="1084" t="s">
        <v>1093</v>
      </c>
      <c r="F11" s="1084" t="s">
        <v>327</v>
      </c>
      <c r="G11" s="1084" t="s">
        <v>878</v>
      </c>
      <c r="H11" s="1084" t="s">
        <v>1094</v>
      </c>
      <c r="I11" s="1084" t="s">
        <v>1095</v>
      </c>
      <c r="J11" s="1084" t="s">
        <v>330</v>
      </c>
      <c r="K11" s="1084" t="s">
        <v>1027</v>
      </c>
      <c r="L11" s="1091" t="s">
        <v>875</v>
      </c>
    </row>
    <row r="12" spans="1:12" ht="12.75">
      <c r="A12" s="1090" t="s">
        <v>998</v>
      </c>
      <c r="B12" s="1084" t="s">
        <v>999</v>
      </c>
      <c r="C12" s="1084" t="s">
        <v>378</v>
      </c>
      <c r="D12" s="1084" t="s">
        <v>1501</v>
      </c>
      <c r="E12" s="1084" t="s">
        <v>1096</v>
      </c>
      <c r="F12" s="1084" t="s">
        <v>372</v>
      </c>
      <c r="G12" s="1084" t="s">
        <v>389</v>
      </c>
      <c r="H12" s="1084" t="s">
        <v>1097</v>
      </c>
      <c r="I12" s="1084" t="s">
        <v>1098</v>
      </c>
      <c r="J12" s="1084" t="s">
        <v>1525</v>
      </c>
      <c r="K12" s="1084" t="s">
        <v>1099</v>
      </c>
      <c r="L12" s="1091" t="s">
        <v>1048</v>
      </c>
    </row>
    <row r="13" spans="1:12" ht="12.75">
      <c r="A13" s="1090" t="s">
        <v>1000</v>
      </c>
      <c r="B13" s="1084" t="s">
        <v>1001</v>
      </c>
      <c r="C13" s="1084" t="s">
        <v>1100</v>
      </c>
      <c r="D13" s="1084" t="s">
        <v>1502</v>
      </c>
      <c r="E13" s="1084" t="s">
        <v>1101</v>
      </c>
      <c r="F13" s="1084" t="s">
        <v>373</v>
      </c>
      <c r="G13" s="1084" t="s">
        <v>1503</v>
      </c>
      <c r="H13" s="1084" t="s">
        <v>1102</v>
      </c>
      <c r="I13" s="1084" t="s">
        <v>1549</v>
      </c>
      <c r="J13" s="1084" t="s">
        <v>1103</v>
      </c>
      <c r="K13" s="1084" t="s">
        <v>1104</v>
      </c>
      <c r="L13" s="1091" t="s">
        <v>1029</v>
      </c>
    </row>
    <row r="14" spans="1:12" ht="12.75">
      <c r="A14" s="1090" t="s">
        <v>1003</v>
      </c>
      <c r="B14" s="1084" t="s">
        <v>1004</v>
      </c>
      <c r="C14" s="1084" t="s">
        <v>1512</v>
      </c>
      <c r="D14" s="1084" t="s">
        <v>1505</v>
      </c>
      <c r="E14" s="1084" t="s">
        <v>1105</v>
      </c>
      <c r="F14" s="1084" t="s">
        <v>876</v>
      </c>
      <c r="G14" s="1084" t="s">
        <v>1506</v>
      </c>
      <c r="H14" s="1084" t="s">
        <v>1106</v>
      </c>
      <c r="I14" s="1084" t="s">
        <v>1107</v>
      </c>
      <c r="J14" s="1084" t="s">
        <v>1108</v>
      </c>
      <c r="K14" s="1084" t="s">
        <v>1109</v>
      </c>
      <c r="L14" s="1091" t="s">
        <v>1048</v>
      </c>
    </row>
    <row r="15" spans="1:12" ht="12.75">
      <c r="A15" s="1090" t="s">
        <v>1006</v>
      </c>
      <c r="B15" s="1084" t="s">
        <v>1007</v>
      </c>
      <c r="C15" s="1084" t="s">
        <v>1110</v>
      </c>
      <c r="D15" s="1084" t="s">
        <v>1504</v>
      </c>
      <c r="E15" s="1084" t="s">
        <v>1111</v>
      </c>
      <c r="F15" s="1084" t="s">
        <v>369</v>
      </c>
      <c r="G15" s="1084" t="s">
        <v>1507</v>
      </c>
      <c r="H15" s="1084" t="s">
        <v>371</v>
      </c>
      <c r="I15" s="1084" t="s">
        <v>1112</v>
      </c>
      <c r="J15" s="1084" t="s">
        <v>645</v>
      </c>
      <c r="K15" s="1084" t="s">
        <v>331</v>
      </c>
      <c r="L15" s="1091" t="s">
        <v>874</v>
      </c>
    </row>
    <row r="16" spans="1:12" ht="12.75">
      <c r="A16" s="1090" t="s">
        <v>1009</v>
      </c>
      <c r="B16" s="1084" t="s">
        <v>1010</v>
      </c>
      <c r="C16" s="1084" t="s">
        <v>1113</v>
      </c>
      <c r="D16" s="1084" t="s">
        <v>1508</v>
      </c>
      <c r="E16" s="1084" t="s">
        <v>641</v>
      </c>
      <c r="F16" s="1084" t="s">
        <v>375</v>
      </c>
      <c r="G16" s="1084" t="s">
        <v>1509</v>
      </c>
      <c r="H16" s="1084" t="s">
        <v>1114</v>
      </c>
      <c r="I16" s="1084" t="s">
        <v>1510</v>
      </c>
      <c r="J16" s="1084" t="s">
        <v>1535</v>
      </c>
      <c r="K16" s="1084" t="s">
        <v>1069</v>
      </c>
      <c r="L16" s="1091" t="s">
        <v>1011</v>
      </c>
    </row>
    <row r="17" spans="1:12" ht="12.75">
      <c r="A17" s="1090" t="s">
        <v>1012</v>
      </c>
      <c r="B17" s="1084" t="s">
        <v>1013</v>
      </c>
      <c r="C17" s="1084" t="s">
        <v>1115</v>
      </c>
      <c r="D17" s="1084" t="s">
        <v>1512</v>
      </c>
      <c r="E17" s="1084" t="s">
        <v>1116</v>
      </c>
      <c r="F17" s="1084" t="s">
        <v>376</v>
      </c>
      <c r="G17" s="1084" t="s">
        <v>1513</v>
      </c>
      <c r="H17" s="1084" t="s">
        <v>1117</v>
      </c>
      <c r="I17" s="1084" t="s">
        <v>1118</v>
      </c>
      <c r="J17" s="1084" t="s">
        <v>1119</v>
      </c>
      <c r="K17" s="1084" t="s">
        <v>1120</v>
      </c>
      <c r="L17" s="1091" t="s">
        <v>1121</v>
      </c>
    </row>
    <row r="18" spans="1:12" ht="12.75">
      <c r="A18" s="1090" t="s">
        <v>1015</v>
      </c>
      <c r="B18" s="1084" t="s">
        <v>1016</v>
      </c>
      <c r="C18" s="1084" t="s">
        <v>1122</v>
      </c>
      <c r="D18" s="1084" t="s">
        <v>1515</v>
      </c>
      <c r="E18" s="1084" t="s">
        <v>1123</v>
      </c>
      <c r="F18" s="1084" t="s">
        <v>377</v>
      </c>
      <c r="G18" s="1084" t="s">
        <v>1516</v>
      </c>
      <c r="H18" s="1084" t="s">
        <v>1124</v>
      </c>
      <c r="I18" s="1084" t="s">
        <v>1125</v>
      </c>
      <c r="J18" s="1084" t="s">
        <v>1510</v>
      </c>
      <c r="K18" s="1084" t="s">
        <v>1126</v>
      </c>
      <c r="L18" s="1091" t="s">
        <v>875</v>
      </c>
    </row>
    <row r="19" spans="1:12" ht="12.75">
      <c r="A19" s="1090" t="s">
        <v>1017</v>
      </c>
      <c r="B19" s="1084" t="s">
        <v>1018</v>
      </c>
      <c r="C19" s="1084" t="s">
        <v>1127</v>
      </c>
      <c r="D19" s="1084" t="s">
        <v>1517</v>
      </c>
      <c r="E19" s="1084" t="s">
        <v>1128</v>
      </c>
      <c r="F19" s="1084" t="s">
        <v>378</v>
      </c>
      <c r="G19" s="1084" t="s">
        <v>1518</v>
      </c>
      <c r="H19" s="1084" t="s">
        <v>1129</v>
      </c>
      <c r="I19" s="1084" t="s">
        <v>1130</v>
      </c>
      <c r="J19" s="1084" t="s">
        <v>1131</v>
      </c>
      <c r="K19" s="1084" t="s">
        <v>1132</v>
      </c>
      <c r="L19" s="1091" t="s">
        <v>1133</v>
      </c>
    </row>
    <row r="20" spans="1:12" ht="12.75">
      <c r="A20" s="1090" t="s">
        <v>1019</v>
      </c>
      <c r="B20" s="1084" t="s">
        <v>1020</v>
      </c>
      <c r="C20" s="1084" t="s">
        <v>383</v>
      </c>
      <c r="D20" s="1084" t="s">
        <v>1519</v>
      </c>
      <c r="E20" s="1084" t="s">
        <v>1134</v>
      </c>
      <c r="F20" s="1084" t="s">
        <v>324</v>
      </c>
      <c r="G20" s="1084" t="s">
        <v>1520</v>
      </c>
      <c r="H20" s="1084" t="s">
        <v>1550</v>
      </c>
      <c r="I20" s="1084" t="s">
        <v>1069</v>
      </c>
      <c r="J20" s="1084" t="s">
        <v>1135</v>
      </c>
      <c r="K20" s="1084" t="s">
        <v>1051</v>
      </c>
      <c r="L20" s="1091" t="s">
        <v>642</v>
      </c>
    </row>
    <row r="21" spans="1:12" ht="12.75">
      <c r="A21" s="1090" t="s">
        <v>1023</v>
      </c>
      <c r="B21" s="1084" t="s">
        <v>1024</v>
      </c>
      <c r="C21" s="1084" t="s">
        <v>1025</v>
      </c>
      <c r="D21" s="1084" t="s">
        <v>1026</v>
      </c>
      <c r="E21" s="1084" t="s">
        <v>1026</v>
      </c>
      <c r="F21" s="1084" t="s">
        <v>641</v>
      </c>
      <c r="G21" s="1084" t="s">
        <v>641</v>
      </c>
      <c r="H21" s="1084" t="s">
        <v>641</v>
      </c>
      <c r="I21" s="1084" t="s">
        <v>1028</v>
      </c>
      <c r="J21" s="1084" t="s">
        <v>1008</v>
      </c>
      <c r="K21" s="1084" t="s">
        <v>379</v>
      </c>
      <c r="L21" s="1091" t="s">
        <v>1008</v>
      </c>
    </row>
    <row r="22" spans="1:12" ht="12.75">
      <c r="A22" s="1090" t="s">
        <v>1030</v>
      </c>
      <c r="B22" s="1084" t="s">
        <v>1031</v>
      </c>
      <c r="C22" s="1084" t="s">
        <v>1032</v>
      </c>
      <c r="D22" s="1084" t="s">
        <v>1033</v>
      </c>
      <c r="E22" s="1084" t="s">
        <v>1033</v>
      </c>
      <c r="F22" s="1084" t="s">
        <v>380</v>
      </c>
      <c r="G22" s="1084" t="s">
        <v>380</v>
      </c>
      <c r="H22" s="1084" t="s">
        <v>380</v>
      </c>
      <c r="I22" s="1084" t="s">
        <v>1034</v>
      </c>
      <c r="J22" s="1084" t="s">
        <v>1008</v>
      </c>
      <c r="K22" s="1084" t="s">
        <v>871</v>
      </c>
      <c r="L22" s="1091" t="s">
        <v>1008</v>
      </c>
    </row>
    <row r="23" spans="1:12" ht="12.75">
      <c r="A23" s="1090" t="s">
        <v>1035</v>
      </c>
      <c r="B23" s="1084" t="s">
        <v>1036</v>
      </c>
      <c r="C23" s="1084" t="s">
        <v>1514</v>
      </c>
      <c r="D23" s="1084" t="s">
        <v>1521</v>
      </c>
      <c r="E23" s="1084" t="s">
        <v>1136</v>
      </c>
      <c r="F23" s="1084" t="s">
        <v>381</v>
      </c>
      <c r="G23" s="1084" t="s">
        <v>1522</v>
      </c>
      <c r="H23" s="1084" t="s">
        <v>1137</v>
      </c>
      <c r="I23" s="1084" t="s">
        <v>1138</v>
      </c>
      <c r="J23" s="1084" t="s">
        <v>1119</v>
      </c>
      <c r="K23" s="1084" t="s">
        <v>1107</v>
      </c>
      <c r="L23" s="1091" t="s">
        <v>883</v>
      </c>
    </row>
    <row r="24" spans="1:12" ht="12.75">
      <c r="A24" s="1089" t="s">
        <v>1037</v>
      </c>
      <c r="B24" s="1083" t="s">
        <v>1038</v>
      </c>
      <c r="C24" s="1083" t="s">
        <v>1139</v>
      </c>
      <c r="D24" s="1083" t="s">
        <v>1041</v>
      </c>
      <c r="E24" s="1083" t="s">
        <v>1140</v>
      </c>
      <c r="F24" s="1083" t="s">
        <v>996</v>
      </c>
      <c r="G24" s="1083" t="s">
        <v>1524</v>
      </c>
      <c r="H24" s="1083" t="s">
        <v>1141</v>
      </c>
      <c r="I24" s="1083" t="s">
        <v>1142</v>
      </c>
      <c r="J24" s="1083" t="s">
        <v>1008</v>
      </c>
      <c r="K24" s="1083" t="s">
        <v>1531</v>
      </c>
      <c r="L24" s="1088" t="s">
        <v>1005</v>
      </c>
    </row>
    <row r="25" spans="1:12" ht="12.75">
      <c r="A25" s="1090" t="s">
        <v>1039</v>
      </c>
      <c r="B25" s="1084" t="s">
        <v>1040</v>
      </c>
      <c r="C25" s="1084" t="s">
        <v>646</v>
      </c>
      <c r="D25" s="1084" t="s">
        <v>1042</v>
      </c>
      <c r="E25" s="1084" t="s">
        <v>990</v>
      </c>
      <c r="F25" s="1084" t="s">
        <v>383</v>
      </c>
      <c r="G25" s="1084" t="s">
        <v>383</v>
      </c>
      <c r="H25" s="1084" t="s">
        <v>1143</v>
      </c>
      <c r="I25" s="1084" t="s">
        <v>1103</v>
      </c>
      <c r="J25" s="1084" t="s">
        <v>1144</v>
      </c>
      <c r="K25" s="1084" t="s">
        <v>1145</v>
      </c>
      <c r="L25" s="1091" t="s">
        <v>1146</v>
      </c>
    </row>
    <row r="26" spans="1:12" ht="12.75">
      <c r="A26" s="1090" t="s">
        <v>1046</v>
      </c>
      <c r="B26" s="1084" t="s">
        <v>1047</v>
      </c>
      <c r="C26" s="1084" t="s">
        <v>1147</v>
      </c>
      <c r="D26" s="1084" t="s">
        <v>1527</v>
      </c>
      <c r="E26" s="1084" t="s">
        <v>1148</v>
      </c>
      <c r="F26" s="1084" t="s">
        <v>384</v>
      </c>
      <c r="G26" s="1084" t="s">
        <v>1524</v>
      </c>
      <c r="H26" s="1084" t="s">
        <v>1149</v>
      </c>
      <c r="I26" s="1084" t="s">
        <v>1526</v>
      </c>
      <c r="J26" s="1084" t="s">
        <v>874</v>
      </c>
      <c r="K26" s="1084" t="s">
        <v>1150</v>
      </c>
      <c r="L26" s="1091" t="s">
        <v>874</v>
      </c>
    </row>
    <row r="27" spans="1:12" ht="12.75">
      <c r="A27" s="1090" t="s">
        <v>1049</v>
      </c>
      <c r="B27" s="1084" t="s">
        <v>1050</v>
      </c>
      <c r="C27" s="1084" t="s">
        <v>1530</v>
      </c>
      <c r="D27" s="1084" t="s">
        <v>1529</v>
      </c>
      <c r="E27" s="1084" t="s">
        <v>1151</v>
      </c>
      <c r="F27" s="1084" t="s">
        <v>323</v>
      </c>
      <c r="G27" s="1084" t="s">
        <v>405</v>
      </c>
      <c r="H27" s="1084" t="s">
        <v>1152</v>
      </c>
      <c r="I27" s="1084" t="s">
        <v>1153</v>
      </c>
      <c r="J27" s="1084" t="s">
        <v>1154</v>
      </c>
      <c r="K27" s="1084" t="s">
        <v>331</v>
      </c>
      <c r="L27" s="1091" t="s">
        <v>1119</v>
      </c>
    </row>
    <row r="28" spans="1:12" ht="12.75">
      <c r="A28" s="1090" t="s">
        <v>1052</v>
      </c>
      <c r="B28" s="1084" t="s">
        <v>1053</v>
      </c>
      <c r="C28" s="1084" t="s">
        <v>1054</v>
      </c>
      <c r="D28" s="1084" t="s">
        <v>1055</v>
      </c>
      <c r="E28" s="1084" t="s">
        <v>1155</v>
      </c>
      <c r="F28" s="1084" t="s">
        <v>881</v>
      </c>
      <c r="G28" s="1084" t="s">
        <v>881</v>
      </c>
      <c r="H28" s="1084" t="s">
        <v>1156</v>
      </c>
      <c r="I28" s="1084" t="s">
        <v>1157</v>
      </c>
      <c r="J28" s="1084" t="s">
        <v>1158</v>
      </c>
      <c r="K28" s="1084" t="s">
        <v>1118</v>
      </c>
      <c r="L28" s="1091" t="s">
        <v>329</v>
      </c>
    </row>
    <row r="29" spans="1:12" ht="12.75">
      <c r="A29" s="1090" t="s">
        <v>1056</v>
      </c>
      <c r="B29" s="1084" t="s">
        <v>1057</v>
      </c>
      <c r="C29" s="1084" t="s">
        <v>1059</v>
      </c>
      <c r="D29" s="1084" t="s">
        <v>1530</v>
      </c>
      <c r="E29" s="1084" t="s">
        <v>1530</v>
      </c>
      <c r="F29" s="1084" t="s">
        <v>882</v>
      </c>
      <c r="G29" s="1084" t="s">
        <v>882</v>
      </c>
      <c r="H29" s="1084" t="s">
        <v>1159</v>
      </c>
      <c r="I29" s="1084" t="s">
        <v>1531</v>
      </c>
      <c r="J29" s="1084" t="s">
        <v>1008</v>
      </c>
      <c r="K29" s="1084" t="s">
        <v>1552</v>
      </c>
      <c r="L29" s="1091" t="s">
        <v>330</v>
      </c>
    </row>
    <row r="30" spans="1:12" ht="12.75">
      <c r="A30" s="1090" t="s">
        <v>1060</v>
      </c>
      <c r="B30" s="1084" t="s">
        <v>1061</v>
      </c>
      <c r="C30" s="1084" t="s">
        <v>1062</v>
      </c>
      <c r="D30" s="1084" t="s">
        <v>1063</v>
      </c>
      <c r="E30" s="1084" t="s">
        <v>1160</v>
      </c>
      <c r="F30" s="1084" t="s">
        <v>385</v>
      </c>
      <c r="G30" s="1084" t="s">
        <v>385</v>
      </c>
      <c r="H30" s="1084" t="s">
        <v>1161</v>
      </c>
      <c r="I30" s="1084" t="s">
        <v>1162</v>
      </c>
      <c r="J30" s="1084" t="s">
        <v>1163</v>
      </c>
      <c r="K30" s="1084" t="s">
        <v>1164</v>
      </c>
      <c r="L30" s="1091" t="s">
        <v>1165</v>
      </c>
    </row>
    <row r="31" spans="1:12" ht="12.75">
      <c r="A31" s="1090" t="s">
        <v>1064</v>
      </c>
      <c r="B31" s="1084" t="s">
        <v>1065</v>
      </c>
      <c r="C31" s="1084" t="s">
        <v>1166</v>
      </c>
      <c r="D31" s="1084" t="s">
        <v>1532</v>
      </c>
      <c r="E31" s="1084" t="s">
        <v>1167</v>
      </c>
      <c r="F31" s="1084" t="s">
        <v>326</v>
      </c>
      <c r="G31" s="1084" t="s">
        <v>1533</v>
      </c>
      <c r="H31" s="1084" t="s">
        <v>1156</v>
      </c>
      <c r="I31" s="1084" t="s">
        <v>1168</v>
      </c>
      <c r="J31" s="1084" t="s">
        <v>1528</v>
      </c>
      <c r="K31" s="1084" t="s">
        <v>1169</v>
      </c>
      <c r="L31" s="1091" t="s">
        <v>1500</v>
      </c>
    </row>
    <row r="32" spans="1:12" ht="12.75">
      <c r="A32" s="1090" t="s">
        <v>1066</v>
      </c>
      <c r="B32" s="1084" t="s">
        <v>1067</v>
      </c>
      <c r="C32" s="1084" t="s">
        <v>1058</v>
      </c>
      <c r="D32" s="1084" t="s">
        <v>997</v>
      </c>
      <c r="E32" s="1084" t="s">
        <v>997</v>
      </c>
      <c r="F32" s="1084" t="s">
        <v>879</v>
      </c>
      <c r="G32" s="1084" t="s">
        <v>879</v>
      </c>
      <c r="H32" s="1084" t="s">
        <v>879</v>
      </c>
      <c r="I32" s="1084" t="s">
        <v>1070</v>
      </c>
      <c r="J32" s="1084" t="s">
        <v>1008</v>
      </c>
      <c r="K32" s="1084" t="s">
        <v>386</v>
      </c>
      <c r="L32" s="1091" t="s">
        <v>1008</v>
      </c>
    </row>
    <row r="33" spans="1:12" ht="13.5" thickBot="1">
      <c r="A33" s="1092" t="s">
        <v>1071</v>
      </c>
      <c r="B33" s="1093" t="s">
        <v>1072</v>
      </c>
      <c r="C33" s="1093" t="s">
        <v>1068</v>
      </c>
      <c r="D33" s="1093" t="s">
        <v>873</v>
      </c>
      <c r="E33" s="1093" t="s">
        <v>873</v>
      </c>
      <c r="F33" s="1093" t="s">
        <v>387</v>
      </c>
      <c r="G33" s="1093" t="s">
        <v>1534</v>
      </c>
      <c r="H33" s="1093" t="s">
        <v>1170</v>
      </c>
      <c r="I33" s="1093" t="s">
        <v>1022</v>
      </c>
      <c r="J33" s="1093" t="s">
        <v>1008</v>
      </c>
      <c r="K33" s="1093" t="s">
        <v>1034</v>
      </c>
      <c r="L33" s="1094" t="s">
        <v>1048</v>
      </c>
    </row>
    <row r="34" spans="1:12" ht="14.25" thickBot="1" thickTop="1">
      <c r="A34" s="1633" t="s">
        <v>388</v>
      </c>
      <c r="B34" s="1633"/>
      <c r="C34" s="1633"/>
      <c r="D34" s="1633"/>
      <c r="E34" s="1633"/>
      <c r="F34" s="1633"/>
      <c r="G34" s="1633"/>
      <c r="H34" s="1633"/>
      <c r="I34" s="1633"/>
      <c r="J34" s="1633"/>
      <c r="K34" s="1633"/>
      <c r="L34" s="1633"/>
    </row>
    <row r="35" spans="1:12" ht="13.5" thickTop="1">
      <c r="A35" s="1208" t="s">
        <v>988</v>
      </c>
      <c r="B35" s="1209" t="s">
        <v>989</v>
      </c>
      <c r="C35" s="1209" t="s">
        <v>1171</v>
      </c>
      <c r="D35" s="1209" t="s">
        <v>1536</v>
      </c>
      <c r="E35" s="1209" t="s">
        <v>1172</v>
      </c>
      <c r="F35" s="1209" t="s">
        <v>877</v>
      </c>
      <c r="G35" s="1209" t="s">
        <v>1014</v>
      </c>
      <c r="H35" s="1209" t="s">
        <v>1173</v>
      </c>
      <c r="I35" s="1209" t="s">
        <v>1523</v>
      </c>
      <c r="J35" s="1209" t="s">
        <v>1108</v>
      </c>
      <c r="K35" s="1209" t="s">
        <v>1174</v>
      </c>
      <c r="L35" s="1210" t="s">
        <v>1175</v>
      </c>
    </row>
    <row r="36" spans="1:12" ht="12.75">
      <c r="A36" s="1095" t="s">
        <v>992</v>
      </c>
      <c r="B36" s="1083" t="s">
        <v>872</v>
      </c>
      <c r="C36" s="1083" t="s">
        <v>325</v>
      </c>
      <c r="D36" s="1083" t="s">
        <v>1538</v>
      </c>
      <c r="E36" s="1083" t="s">
        <v>394</v>
      </c>
      <c r="F36" s="1083" t="s">
        <v>390</v>
      </c>
      <c r="G36" s="1083" t="s">
        <v>1539</v>
      </c>
      <c r="H36" s="1083" t="s">
        <v>1176</v>
      </c>
      <c r="I36" s="1083" t="s">
        <v>1177</v>
      </c>
      <c r="J36" s="1083" t="s">
        <v>1119</v>
      </c>
      <c r="K36" s="1083" t="s">
        <v>1178</v>
      </c>
      <c r="L36" s="1088" t="s">
        <v>1109</v>
      </c>
    </row>
    <row r="37" spans="1:12" ht="13.5" thickBot="1">
      <c r="A37" s="1211" t="s">
        <v>1037</v>
      </c>
      <c r="B37" s="1212" t="s">
        <v>880</v>
      </c>
      <c r="C37" s="1212" t="s">
        <v>881</v>
      </c>
      <c r="D37" s="1212" t="s">
        <v>1530</v>
      </c>
      <c r="E37" s="1212" t="s">
        <v>1179</v>
      </c>
      <c r="F37" s="1212" t="s">
        <v>391</v>
      </c>
      <c r="G37" s="1212" t="s">
        <v>1540</v>
      </c>
      <c r="H37" s="1212" t="s">
        <v>997</v>
      </c>
      <c r="I37" s="1212" t="s">
        <v>386</v>
      </c>
      <c r="J37" s="1212" t="s">
        <v>1175</v>
      </c>
      <c r="K37" s="1212" t="s">
        <v>1150</v>
      </c>
      <c r="L37" s="1213" t="s">
        <v>329</v>
      </c>
    </row>
    <row r="38" spans="1:12" ht="14.25" thickBot="1" thickTop="1">
      <c r="A38" s="1633" t="s">
        <v>392</v>
      </c>
      <c r="B38" s="1633"/>
      <c r="C38" s="1633"/>
      <c r="D38" s="1633"/>
      <c r="E38" s="1633"/>
      <c r="F38" s="1633"/>
      <c r="G38" s="1633"/>
      <c r="H38" s="1633"/>
      <c r="I38" s="1633"/>
      <c r="J38" s="1633"/>
      <c r="K38" s="1633"/>
      <c r="L38" s="1633"/>
    </row>
    <row r="39" spans="1:12" ht="13.5" thickTop="1">
      <c r="A39" s="1208" t="s">
        <v>988</v>
      </c>
      <c r="B39" s="1209" t="s">
        <v>989</v>
      </c>
      <c r="C39" s="1209" t="s">
        <v>1180</v>
      </c>
      <c r="D39" s="1209" t="s">
        <v>1541</v>
      </c>
      <c r="E39" s="1209" t="s">
        <v>1181</v>
      </c>
      <c r="F39" s="1209" t="s">
        <v>393</v>
      </c>
      <c r="G39" s="1209" t="s">
        <v>1542</v>
      </c>
      <c r="H39" s="1209" t="s">
        <v>1182</v>
      </c>
      <c r="I39" s="1209" t="s">
        <v>1070</v>
      </c>
      <c r="J39" s="1209" t="s">
        <v>1535</v>
      </c>
      <c r="K39" s="1209" t="s">
        <v>1183</v>
      </c>
      <c r="L39" s="1210" t="s">
        <v>330</v>
      </c>
    </row>
    <row r="40" spans="1:12" ht="12.75">
      <c r="A40" s="1095" t="s">
        <v>992</v>
      </c>
      <c r="B40" s="1083" t="s">
        <v>322</v>
      </c>
      <c r="C40" s="1083" t="s">
        <v>1537</v>
      </c>
      <c r="D40" s="1083" t="s">
        <v>1543</v>
      </c>
      <c r="E40" s="1083" t="s">
        <v>1184</v>
      </c>
      <c r="F40" s="1083" t="s">
        <v>394</v>
      </c>
      <c r="G40" s="1083" t="s">
        <v>1544</v>
      </c>
      <c r="H40" s="1083" t="s">
        <v>1185</v>
      </c>
      <c r="I40" s="1083" t="s">
        <v>1069</v>
      </c>
      <c r="J40" s="1083" t="s">
        <v>1553</v>
      </c>
      <c r="K40" s="1083" t="s">
        <v>1555</v>
      </c>
      <c r="L40" s="1088" t="s">
        <v>330</v>
      </c>
    </row>
    <row r="41" spans="1:12" ht="13.5" thickBot="1">
      <c r="A41" s="1211" t="s">
        <v>1037</v>
      </c>
      <c r="B41" s="1212" t="s">
        <v>328</v>
      </c>
      <c r="C41" s="1212" t="s">
        <v>1186</v>
      </c>
      <c r="D41" s="1212" t="s">
        <v>1545</v>
      </c>
      <c r="E41" s="1212" t="s">
        <v>1187</v>
      </c>
      <c r="F41" s="1212" t="s">
        <v>395</v>
      </c>
      <c r="G41" s="1212" t="s">
        <v>1546</v>
      </c>
      <c r="H41" s="1212" t="s">
        <v>1188</v>
      </c>
      <c r="I41" s="1212" t="s">
        <v>1002</v>
      </c>
      <c r="J41" s="1212" t="s">
        <v>379</v>
      </c>
      <c r="K41" s="1212" t="s">
        <v>1511</v>
      </c>
      <c r="L41" s="1213" t="s">
        <v>1500</v>
      </c>
    </row>
    <row r="42" spans="1:12" ht="14.25" thickBot="1" thickTop="1">
      <c r="A42" s="1633" t="s">
        <v>396</v>
      </c>
      <c r="B42" s="1633"/>
      <c r="C42" s="1633"/>
      <c r="D42" s="1633"/>
      <c r="E42" s="1633"/>
      <c r="F42" s="1633"/>
      <c r="G42" s="1633"/>
      <c r="H42" s="1633"/>
      <c r="I42" s="1633"/>
      <c r="J42" s="1633"/>
      <c r="K42" s="1633"/>
      <c r="L42" s="1633"/>
    </row>
    <row r="43" spans="1:12" ht="13.5" thickTop="1">
      <c r="A43" s="1208" t="s">
        <v>988</v>
      </c>
      <c r="B43" s="1209" t="s">
        <v>989</v>
      </c>
      <c r="C43" s="1209" t="s">
        <v>1189</v>
      </c>
      <c r="D43" s="1209" t="s">
        <v>1547</v>
      </c>
      <c r="E43" s="1209" t="s">
        <v>1190</v>
      </c>
      <c r="F43" s="1209" t="s">
        <v>877</v>
      </c>
      <c r="G43" s="1209" t="s">
        <v>1548</v>
      </c>
      <c r="H43" s="1209" t="s">
        <v>1548</v>
      </c>
      <c r="I43" s="1209" t="s">
        <v>1178</v>
      </c>
      <c r="J43" s="1209" t="s">
        <v>1154</v>
      </c>
      <c r="K43" s="1209" t="s">
        <v>1034</v>
      </c>
      <c r="L43" s="1210" t="s">
        <v>1008</v>
      </c>
    </row>
    <row r="44" spans="1:12" ht="12.75">
      <c r="A44" s="1095" t="s">
        <v>992</v>
      </c>
      <c r="B44" s="1083" t="s">
        <v>639</v>
      </c>
      <c r="C44" s="1083" t="s">
        <v>1191</v>
      </c>
      <c r="D44" s="1083" t="s">
        <v>1550</v>
      </c>
      <c r="E44" s="1083" t="s">
        <v>1192</v>
      </c>
      <c r="F44" s="1083" t="s">
        <v>397</v>
      </c>
      <c r="G44" s="1083" t="s">
        <v>1551</v>
      </c>
      <c r="H44" s="1083" t="s">
        <v>1193</v>
      </c>
      <c r="I44" s="1083" t="s">
        <v>1194</v>
      </c>
      <c r="J44" s="1083" t="s">
        <v>1144</v>
      </c>
      <c r="K44" s="1083" t="s">
        <v>1103</v>
      </c>
      <c r="L44" s="1088" t="s">
        <v>1195</v>
      </c>
    </row>
    <row r="45" spans="1:12" ht="13.5" thickBot="1">
      <c r="A45" s="1211" t="s">
        <v>1037</v>
      </c>
      <c r="B45" s="1212" t="s">
        <v>644</v>
      </c>
      <c r="C45" s="1212" t="s">
        <v>1059</v>
      </c>
      <c r="D45" s="1212" t="s">
        <v>1554</v>
      </c>
      <c r="E45" s="1212" t="s">
        <v>1196</v>
      </c>
      <c r="F45" s="1212" t="s">
        <v>398</v>
      </c>
      <c r="G45" s="1212" t="s">
        <v>398</v>
      </c>
      <c r="H45" s="1212" t="s">
        <v>1534</v>
      </c>
      <c r="I45" s="1212" t="s">
        <v>374</v>
      </c>
      <c r="J45" s="1212" t="s">
        <v>330</v>
      </c>
      <c r="K45" s="1212" t="s">
        <v>1496</v>
      </c>
      <c r="L45" s="1213" t="s">
        <v>883</v>
      </c>
    </row>
    <row r="46" ht="13.5" thickTop="1"/>
  </sheetData>
  <sheetProtection/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6" sqref="D6:E6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641" t="s">
        <v>459</v>
      </c>
      <c r="B1" s="1641"/>
      <c r="C1" s="1641"/>
      <c r="D1" s="1641"/>
      <c r="E1" s="1641"/>
      <c r="F1" s="1641"/>
      <c r="G1" s="1641"/>
      <c r="H1" s="1641"/>
      <c r="I1" s="1641"/>
    </row>
    <row r="2" spans="1:9" ht="18" customHeight="1">
      <c r="A2" s="1642" t="s">
        <v>458</v>
      </c>
      <c r="B2" s="1642"/>
      <c r="C2" s="1642"/>
      <c r="D2" s="1642"/>
      <c r="E2" s="1642"/>
      <c r="F2" s="1642"/>
      <c r="G2" s="1642"/>
      <c r="H2" s="1642"/>
      <c r="I2" s="1642"/>
    </row>
    <row r="3" spans="1:9" ht="15.75" customHeight="1">
      <c r="A3" s="1643" t="s">
        <v>545</v>
      </c>
      <c r="B3" s="1643"/>
      <c r="C3" s="1643"/>
      <c r="D3" s="1643"/>
      <c r="E3" s="1643"/>
      <c r="F3" s="1643"/>
      <c r="G3" s="1643"/>
      <c r="H3" s="1643"/>
      <c r="I3" s="1643"/>
    </row>
    <row r="4" spans="1:10" ht="15.75" customHeight="1">
      <c r="A4" s="1644" t="s">
        <v>586</v>
      </c>
      <c r="B4" s="1644"/>
      <c r="C4" s="1644"/>
      <c r="D4" s="1644"/>
      <c r="E4" s="1644"/>
      <c r="F4" s="1644"/>
      <c r="G4" s="1644"/>
      <c r="H4" s="1644"/>
      <c r="I4" s="1644"/>
      <c r="J4" s="196"/>
    </row>
    <row r="5" spans="1:9" ht="15.75" customHeight="1" thickBot="1">
      <c r="A5" s="10"/>
      <c r="B5" s="10"/>
      <c r="C5" s="10"/>
      <c r="D5" s="10"/>
      <c r="E5" s="10"/>
      <c r="F5" s="10"/>
      <c r="G5" s="10"/>
      <c r="H5" s="10"/>
      <c r="I5" s="10"/>
    </row>
    <row r="6" spans="1:13" ht="24.75" customHeight="1" thickTop="1">
      <c r="A6" s="1645" t="s">
        <v>1253</v>
      </c>
      <c r="B6" s="1647" t="s">
        <v>1374</v>
      </c>
      <c r="C6" s="1647"/>
      <c r="D6" s="1647" t="s">
        <v>1249</v>
      </c>
      <c r="E6" s="1647"/>
      <c r="F6" s="1080" t="s">
        <v>799</v>
      </c>
      <c r="G6" s="1081"/>
      <c r="H6" s="1647" t="s">
        <v>710</v>
      </c>
      <c r="I6" s="1648"/>
      <c r="J6" s="15"/>
      <c r="K6" s="15"/>
      <c r="L6" s="15"/>
      <c r="M6" s="15"/>
    </row>
    <row r="7" spans="1:13" ht="24.75" customHeight="1">
      <c r="A7" s="1646"/>
      <c r="B7" s="1072" t="s">
        <v>1252</v>
      </c>
      <c r="C7" s="1072" t="s">
        <v>1400</v>
      </c>
      <c r="D7" s="1071" t="s">
        <v>1252</v>
      </c>
      <c r="E7" s="1071" t="s">
        <v>1400</v>
      </c>
      <c r="F7" s="1082" t="s">
        <v>800</v>
      </c>
      <c r="G7" s="1082" t="s">
        <v>801</v>
      </c>
      <c r="H7" s="1071" t="s">
        <v>1252</v>
      </c>
      <c r="I7" s="1079" t="s">
        <v>1400</v>
      </c>
      <c r="J7" s="15"/>
      <c r="K7" s="15"/>
      <c r="L7" s="15"/>
      <c r="M7" s="15"/>
    </row>
    <row r="8" spans="1:13" ht="24.75" customHeight="1">
      <c r="A8" s="1216" t="s">
        <v>1600</v>
      </c>
      <c r="B8" s="1379">
        <v>135.97965135546164</v>
      </c>
      <c r="C8" s="1380">
        <v>10.133220548953716</v>
      </c>
      <c r="D8" s="1379">
        <v>148.9</v>
      </c>
      <c r="E8" s="1380">
        <v>9.501678020017536</v>
      </c>
      <c r="F8" s="1381">
        <v>160.3</v>
      </c>
      <c r="G8" s="1381">
        <v>7.656145063801205</v>
      </c>
      <c r="H8" s="1380">
        <v>160.3</v>
      </c>
      <c r="I8" s="1382">
        <v>7.656145063801205</v>
      </c>
      <c r="J8" s="15"/>
      <c r="K8" s="15"/>
      <c r="L8" s="15"/>
      <c r="M8" s="15"/>
    </row>
    <row r="9" spans="1:13" ht="24.75" customHeight="1">
      <c r="A9" s="1216" t="s">
        <v>1601</v>
      </c>
      <c r="B9" s="1379">
        <v>137.41763944191783</v>
      </c>
      <c r="C9" s="1380">
        <v>9.183722336527083</v>
      </c>
      <c r="D9" s="1379">
        <v>149.2</v>
      </c>
      <c r="E9" s="1380">
        <v>8.574125276735089</v>
      </c>
      <c r="F9" s="1381"/>
      <c r="G9" s="1381"/>
      <c r="H9" s="1383">
        <v>161.9</v>
      </c>
      <c r="I9" s="1384">
        <v>8.5</v>
      </c>
      <c r="J9" s="15"/>
      <c r="K9" s="15"/>
      <c r="L9" s="15"/>
      <c r="M9" s="15"/>
    </row>
    <row r="10" spans="1:9" ht="24.75" customHeight="1">
      <c r="A10" s="1216" t="s">
        <v>1602</v>
      </c>
      <c r="B10" s="1379">
        <v>138.10812722269046</v>
      </c>
      <c r="C10" s="1380">
        <v>8.60974810988347</v>
      </c>
      <c r="D10" s="1379">
        <v>150.23</v>
      </c>
      <c r="E10" s="1380">
        <v>8.9</v>
      </c>
      <c r="F10" s="1385"/>
      <c r="G10" s="1385"/>
      <c r="H10" s="1379" t="s">
        <v>1085</v>
      </c>
      <c r="I10" s="1386" t="s">
        <v>386</v>
      </c>
    </row>
    <row r="11" spans="1:9" ht="24.75" customHeight="1">
      <c r="A11" s="1216" t="s">
        <v>1603</v>
      </c>
      <c r="B11" s="1379">
        <v>139.04356382786864</v>
      </c>
      <c r="C11" s="1380">
        <v>9.14727571966256</v>
      </c>
      <c r="D11" s="1379">
        <v>150.7</v>
      </c>
      <c r="E11" s="1380">
        <v>8.383297904073885</v>
      </c>
      <c r="F11" s="1385"/>
      <c r="G11" s="1385"/>
      <c r="H11" s="1379"/>
      <c r="I11" s="1386"/>
    </row>
    <row r="12" spans="1:9" ht="24.75" customHeight="1">
      <c r="A12" s="1216" t="s">
        <v>1604</v>
      </c>
      <c r="B12" s="1379">
        <v>138.48734874586486</v>
      </c>
      <c r="C12" s="1380">
        <v>10.32308143688276</v>
      </c>
      <c r="D12" s="1379">
        <v>151.6</v>
      </c>
      <c r="E12" s="1380">
        <v>9.6</v>
      </c>
      <c r="F12" s="1385"/>
      <c r="G12" s="1385"/>
      <c r="H12" s="1379"/>
      <c r="I12" s="1386"/>
    </row>
    <row r="13" spans="1:9" ht="24.75" customHeight="1">
      <c r="A13" s="1216" t="s">
        <v>1605</v>
      </c>
      <c r="B13" s="1387">
        <v>138.06062109187468</v>
      </c>
      <c r="C13" s="1380">
        <v>10.717988176422594</v>
      </c>
      <c r="D13" s="1387">
        <v>153.6</v>
      </c>
      <c r="E13" s="1380">
        <v>11.255475156659173</v>
      </c>
      <c r="F13" s="1385"/>
      <c r="G13" s="1385"/>
      <c r="H13" s="1379"/>
      <c r="I13" s="1386"/>
    </row>
    <row r="14" spans="1:9" ht="24.75" customHeight="1">
      <c r="A14" s="1216" t="s">
        <v>1606</v>
      </c>
      <c r="B14" s="1379">
        <v>138.95819404704378</v>
      </c>
      <c r="C14" s="1380">
        <v>10.95077022009086</v>
      </c>
      <c r="D14" s="1379">
        <v>153</v>
      </c>
      <c r="E14" s="1380">
        <v>10.2</v>
      </c>
      <c r="F14" s="1385"/>
      <c r="G14" s="1385"/>
      <c r="H14" s="1379"/>
      <c r="I14" s="1386"/>
    </row>
    <row r="15" spans="1:9" ht="24.75" customHeight="1">
      <c r="A15" s="1216" t="s">
        <v>1607</v>
      </c>
      <c r="B15" s="1379">
        <v>138.6210791426443</v>
      </c>
      <c r="C15" s="1380">
        <v>9.96162400848155</v>
      </c>
      <c r="D15" s="1379">
        <v>153.3</v>
      </c>
      <c r="E15" s="1380">
        <v>10.7</v>
      </c>
      <c r="F15" s="1385"/>
      <c r="G15" s="1385"/>
      <c r="H15" s="1379"/>
      <c r="I15" s="1386"/>
    </row>
    <row r="16" spans="1:9" ht="24.75" customHeight="1">
      <c r="A16" s="1216" t="s">
        <v>1608</v>
      </c>
      <c r="B16" s="1379">
        <v>139.63100733459447</v>
      </c>
      <c r="C16" s="1380">
        <v>9.771551288024</v>
      </c>
      <c r="D16" s="1379">
        <v>154.4</v>
      </c>
      <c r="E16" s="1380">
        <v>10.577158288355633</v>
      </c>
      <c r="F16" s="1385"/>
      <c r="G16" s="1385"/>
      <c r="H16" s="1379"/>
      <c r="I16" s="1386"/>
    </row>
    <row r="17" spans="1:9" ht="24.75" customHeight="1">
      <c r="A17" s="1216" t="s">
        <v>921</v>
      </c>
      <c r="B17" s="1379">
        <v>141.26463080317382</v>
      </c>
      <c r="C17" s="1388">
        <v>8.87156438853171</v>
      </c>
      <c r="D17" s="1214" t="s">
        <v>405</v>
      </c>
      <c r="E17" s="1214" t="s">
        <v>991</v>
      </c>
      <c r="F17" s="1385"/>
      <c r="G17" s="1385"/>
      <c r="H17" s="1379"/>
      <c r="I17" s="1386"/>
    </row>
    <row r="18" spans="1:9" ht="24.75" customHeight="1">
      <c r="A18" s="1216" t="s">
        <v>922</v>
      </c>
      <c r="B18" s="1379">
        <v>142.42072414701178</v>
      </c>
      <c r="C18" s="1380">
        <v>8.246200345514083</v>
      </c>
      <c r="D18" s="1379">
        <v>154.8</v>
      </c>
      <c r="E18" s="1380">
        <v>8.8</v>
      </c>
      <c r="F18" s="1385"/>
      <c r="G18" s="1385"/>
      <c r="H18" s="1379"/>
      <c r="I18" s="1386"/>
    </row>
    <row r="19" spans="1:9" ht="24.75" customHeight="1">
      <c r="A19" s="1216" t="s">
        <v>923</v>
      </c>
      <c r="B19" s="1379">
        <v>144.7315384953814</v>
      </c>
      <c r="C19" s="1380">
        <v>9.02607497234284</v>
      </c>
      <c r="D19" s="1379">
        <v>158.6</v>
      </c>
      <c r="E19" s="1380">
        <v>9.6</v>
      </c>
      <c r="F19" s="1385"/>
      <c r="G19" s="1385"/>
      <c r="H19" s="1379"/>
      <c r="I19" s="1386"/>
    </row>
    <row r="20" spans="1:9" s="1215" customFormat="1" ht="24.75" customHeight="1" thickBot="1">
      <c r="A20" s="1076" t="s">
        <v>802</v>
      </c>
      <c r="B20" s="1389">
        <v>139.39367713796062</v>
      </c>
      <c r="C20" s="1389">
        <v>9.578568462609768</v>
      </c>
      <c r="D20" s="1389">
        <v>152.57545454545453</v>
      </c>
      <c r="E20" s="1389">
        <v>9.6</v>
      </c>
      <c r="F20" s="1390"/>
      <c r="G20" s="1390"/>
      <c r="H20" s="1389"/>
      <c r="I20" s="1391"/>
    </row>
    <row r="21" spans="1:2" ht="19.5" customHeight="1" thickTop="1">
      <c r="A21" s="14" t="s">
        <v>803</v>
      </c>
      <c r="B21" s="15"/>
    </row>
    <row r="22" spans="1:9" ht="19.5" customHeight="1">
      <c r="A22" s="14"/>
      <c r="I22" s="196"/>
    </row>
  </sheetData>
  <sheetProtection/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9" sqref="B9:L29"/>
    </sheetView>
  </sheetViews>
  <sheetFormatPr defaultColWidth="9.140625" defaultRowHeight="12.75"/>
  <cols>
    <col min="1" max="1" width="40.8515625" style="986" customWidth="1"/>
    <col min="2" max="2" width="9.140625" style="986" bestFit="1" customWidth="1"/>
    <col min="3" max="3" width="8.140625" style="986" bestFit="1" customWidth="1"/>
    <col min="4" max="4" width="8.28125" style="986" bestFit="1" customWidth="1"/>
    <col min="5" max="5" width="8.140625" style="986" bestFit="1" customWidth="1"/>
    <col min="6" max="6" width="8.7109375" style="986" bestFit="1" customWidth="1"/>
    <col min="7" max="7" width="8.28125" style="986" bestFit="1" customWidth="1"/>
    <col min="8" max="8" width="8.140625" style="986" bestFit="1" customWidth="1"/>
    <col min="9" max="12" width="8.57421875" style="986" bestFit="1" customWidth="1"/>
    <col min="13" max="16384" width="9.140625" style="986" customWidth="1"/>
  </cols>
  <sheetData>
    <row r="1" spans="1:13" ht="12.75">
      <c r="A1" s="1601" t="s">
        <v>460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  <c r="M1" s="19"/>
    </row>
    <row r="2" spans="1:12" ht="15.75">
      <c r="A2" s="1660" t="s">
        <v>806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</row>
    <row r="3" spans="1:12" ht="15.75" customHeight="1">
      <c r="A3" s="1660" t="s">
        <v>1565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  <c r="L3" s="1660"/>
    </row>
    <row r="4" spans="1:12" ht="12.75">
      <c r="A4" s="1652" t="s">
        <v>615</v>
      </c>
      <c r="B4" s="1652"/>
      <c r="C4" s="1652"/>
      <c r="D4" s="1652"/>
      <c r="E4" s="1652"/>
      <c r="F4" s="1652"/>
      <c r="G4" s="1652"/>
      <c r="H4" s="1652"/>
      <c r="I4" s="1652"/>
      <c r="J4" s="1652"/>
      <c r="K4" s="1652"/>
      <c r="L4" s="1652"/>
    </row>
    <row r="5" spans="1:12" ht="13.5" thickBot="1">
      <c r="A5" s="1652" t="s">
        <v>1201</v>
      </c>
      <c r="B5" s="1652"/>
      <c r="C5" s="1652"/>
      <c r="D5" s="1652"/>
      <c r="E5" s="1652"/>
      <c r="F5" s="1652"/>
      <c r="G5" s="1652"/>
      <c r="H5" s="1652"/>
      <c r="I5" s="1652"/>
      <c r="J5" s="1652"/>
      <c r="K5" s="1652"/>
      <c r="L5" s="1652"/>
    </row>
    <row r="6" spans="1:12" ht="21.75" customHeight="1" thickTop="1">
      <c r="A6" s="1653" t="s">
        <v>1566</v>
      </c>
      <c r="B6" s="1655" t="s">
        <v>1567</v>
      </c>
      <c r="C6" s="1047" t="s">
        <v>1374</v>
      </c>
      <c r="D6" s="1657" t="s">
        <v>1249</v>
      </c>
      <c r="E6" s="1658"/>
      <c r="F6" s="1659" t="s">
        <v>407</v>
      </c>
      <c r="G6" s="1659"/>
      <c r="H6" s="1658"/>
      <c r="I6" s="1649" t="s">
        <v>1564</v>
      </c>
      <c r="J6" s="1650"/>
      <c r="K6" s="1650"/>
      <c r="L6" s="1651"/>
    </row>
    <row r="7" spans="1:12" ht="19.5" customHeight="1">
      <c r="A7" s="1654"/>
      <c r="B7" s="1656"/>
      <c r="C7" s="1048" t="s">
        <v>1199</v>
      </c>
      <c r="D7" s="1048" t="s">
        <v>1557</v>
      </c>
      <c r="E7" s="1048" t="s">
        <v>1200</v>
      </c>
      <c r="F7" s="1048" t="s">
        <v>406</v>
      </c>
      <c r="G7" s="1048" t="s">
        <v>1557</v>
      </c>
      <c r="H7" s="1048" t="s">
        <v>1200</v>
      </c>
      <c r="I7" s="1049" t="s">
        <v>1568</v>
      </c>
      <c r="J7" s="1050" t="s">
        <v>1568</v>
      </c>
      <c r="K7" s="1051" t="s">
        <v>1569</v>
      </c>
      <c r="L7" s="1052" t="s">
        <v>1569</v>
      </c>
    </row>
    <row r="8" spans="1:12" ht="16.5" customHeight="1">
      <c r="A8" s="1053">
        <v>1</v>
      </c>
      <c r="B8" s="1054">
        <v>2</v>
      </c>
      <c r="C8" s="1055">
        <v>3</v>
      </c>
      <c r="D8" s="1054">
        <v>4</v>
      </c>
      <c r="E8" s="1054">
        <v>5</v>
      </c>
      <c r="F8" s="1056">
        <v>6</v>
      </c>
      <c r="G8" s="1050">
        <v>7</v>
      </c>
      <c r="H8" s="1055">
        <v>8</v>
      </c>
      <c r="I8" s="1057" t="s">
        <v>686</v>
      </c>
      <c r="J8" s="1058" t="s">
        <v>687</v>
      </c>
      <c r="K8" s="1059" t="s">
        <v>688</v>
      </c>
      <c r="L8" s="1060" t="s">
        <v>689</v>
      </c>
    </row>
    <row r="9" spans="1:12" ht="24" customHeight="1">
      <c r="A9" s="987" t="s">
        <v>808</v>
      </c>
      <c r="B9" s="988">
        <v>100</v>
      </c>
      <c r="C9" s="1061">
        <v>206.1</v>
      </c>
      <c r="D9" s="1061">
        <v>219.6</v>
      </c>
      <c r="E9" s="1061">
        <v>222.5</v>
      </c>
      <c r="F9" s="1062">
        <v>230.73788724441528</v>
      </c>
      <c r="G9" s="1062">
        <v>235.15196459582657</v>
      </c>
      <c r="H9" s="1063">
        <v>235.9619418543745</v>
      </c>
      <c r="I9" s="989">
        <v>7.957302280446399</v>
      </c>
      <c r="J9" s="989">
        <v>1.3205828779599358</v>
      </c>
      <c r="K9" s="989">
        <v>6.050310945786293</v>
      </c>
      <c r="L9" s="990">
        <v>0.34444843356511967</v>
      </c>
    </row>
    <row r="10" spans="1:12" ht="21" customHeight="1">
      <c r="A10" s="991" t="s">
        <v>809</v>
      </c>
      <c r="B10" s="992">
        <v>49.593021995747016</v>
      </c>
      <c r="C10" s="1064">
        <v>233.4</v>
      </c>
      <c r="D10" s="1065">
        <v>248.2</v>
      </c>
      <c r="E10" s="1065">
        <v>252.6</v>
      </c>
      <c r="F10" s="1065">
        <v>250.11735698535495</v>
      </c>
      <c r="G10" s="1065">
        <v>257.8082506733947</v>
      </c>
      <c r="H10" s="1066">
        <v>256.92234272971604</v>
      </c>
      <c r="I10" s="993">
        <v>8.226221079691513</v>
      </c>
      <c r="J10" s="993">
        <v>1.7727639000805908</v>
      </c>
      <c r="K10" s="993">
        <v>1.711141223165498</v>
      </c>
      <c r="L10" s="994">
        <v>-0.3436305631664851</v>
      </c>
    </row>
    <row r="11" spans="1:12" ht="21" customHeight="1">
      <c r="A11" s="995" t="s">
        <v>810</v>
      </c>
      <c r="B11" s="996">
        <v>16.575694084141823</v>
      </c>
      <c r="C11" s="1067">
        <v>178.84290301798126</v>
      </c>
      <c r="D11" s="1067">
        <v>214.99420839278415</v>
      </c>
      <c r="E11" s="1067">
        <v>219.08861406959596</v>
      </c>
      <c r="F11" s="1067">
        <v>202.98468727691878</v>
      </c>
      <c r="G11" s="1067">
        <v>201.60507628812874</v>
      </c>
      <c r="H11" s="1068">
        <v>204.8886687279372</v>
      </c>
      <c r="I11" s="997">
        <v>22.503387259134527</v>
      </c>
      <c r="J11" s="997">
        <v>1.9044260342732287</v>
      </c>
      <c r="K11" s="997">
        <v>-6.481370746700705</v>
      </c>
      <c r="L11" s="998">
        <v>1.6287250798762756</v>
      </c>
    </row>
    <row r="12" spans="1:12" ht="21" customHeight="1">
      <c r="A12" s="995" t="s">
        <v>811</v>
      </c>
      <c r="B12" s="996">
        <v>6.086031204033311</v>
      </c>
      <c r="C12" s="1067">
        <v>380.5155173473386</v>
      </c>
      <c r="D12" s="1067">
        <v>247.98079964083905</v>
      </c>
      <c r="E12" s="1067">
        <v>255.14013734101738</v>
      </c>
      <c r="F12" s="1067">
        <v>275.7105622567417</v>
      </c>
      <c r="G12" s="1067">
        <v>293.33711679619284</v>
      </c>
      <c r="H12" s="1068">
        <v>316.3800734555556</v>
      </c>
      <c r="I12" s="997">
        <v>-32.94882187205975</v>
      </c>
      <c r="J12" s="997">
        <v>2.887053235793857</v>
      </c>
      <c r="K12" s="997">
        <v>24.002470466920542</v>
      </c>
      <c r="L12" s="998">
        <v>7.8554520856536385</v>
      </c>
    </row>
    <row r="13" spans="1:12" ht="21" customHeight="1">
      <c r="A13" s="995" t="s">
        <v>812</v>
      </c>
      <c r="B13" s="996">
        <v>3.770519507075808</v>
      </c>
      <c r="C13" s="1067">
        <v>261.4228185903142</v>
      </c>
      <c r="D13" s="1067">
        <v>281.98866145484453</v>
      </c>
      <c r="E13" s="1067">
        <v>283.85175163569176</v>
      </c>
      <c r="F13" s="1067">
        <v>262.89449872652074</v>
      </c>
      <c r="G13" s="1067">
        <v>260.5760128181522</v>
      </c>
      <c r="H13" s="1068">
        <v>261.3820593501216</v>
      </c>
      <c r="I13" s="997">
        <v>8.579562092675161</v>
      </c>
      <c r="J13" s="997">
        <v>0.6606968419351062</v>
      </c>
      <c r="K13" s="997">
        <v>-7.9159956407134615</v>
      </c>
      <c r="L13" s="998">
        <v>0.3093325909978972</v>
      </c>
    </row>
    <row r="14" spans="1:12" ht="21" customHeight="1">
      <c r="A14" s="995" t="s">
        <v>813</v>
      </c>
      <c r="B14" s="996">
        <v>11.183012678383857</v>
      </c>
      <c r="C14" s="1067">
        <v>207.03174492876863</v>
      </c>
      <c r="D14" s="1067">
        <v>237.72869580897577</v>
      </c>
      <c r="E14" s="1067">
        <v>233.8</v>
      </c>
      <c r="F14" s="1067">
        <v>250.99953338591723</v>
      </c>
      <c r="G14" s="1067">
        <v>285.25571602961224</v>
      </c>
      <c r="H14" s="1068">
        <v>263.41774023052545</v>
      </c>
      <c r="I14" s="997">
        <v>12.929541351468245</v>
      </c>
      <c r="J14" s="997">
        <v>-1.6525963748745767</v>
      </c>
      <c r="K14" s="997">
        <v>12.667981279095557</v>
      </c>
      <c r="L14" s="998">
        <v>-7.6555786867456845</v>
      </c>
    </row>
    <row r="15" spans="1:12" ht="21" customHeight="1">
      <c r="A15" s="995" t="s">
        <v>814</v>
      </c>
      <c r="B15" s="996">
        <v>1.9487350779721184</v>
      </c>
      <c r="C15" s="1067">
        <v>187.4</v>
      </c>
      <c r="D15" s="1067">
        <v>267.7</v>
      </c>
      <c r="E15" s="1067">
        <v>278.2</v>
      </c>
      <c r="F15" s="1067">
        <v>239.29809124086424</v>
      </c>
      <c r="G15" s="1067">
        <v>245.1832237895712</v>
      </c>
      <c r="H15" s="1068">
        <v>239.97658490091342</v>
      </c>
      <c r="I15" s="997">
        <v>48.452508004268935</v>
      </c>
      <c r="J15" s="997">
        <v>3.9223010833022016</v>
      </c>
      <c r="K15" s="997">
        <v>-13.739545326774476</v>
      </c>
      <c r="L15" s="998">
        <v>-2.12357061310459</v>
      </c>
    </row>
    <row r="16" spans="1:12" ht="21" customHeight="1">
      <c r="A16" s="995" t="s">
        <v>815</v>
      </c>
      <c r="B16" s="996">
        <v>10.019129444140097</v>
      </c>
      <c r="C16" s="1067">
        <v>262.12062420967965</v>
      </c>
      <c r="D16" s="1067">
        <v>298.6814402500373</v>
      </c>
      <c r="E16" s="1067">
        <v>310.87751759027026</v>
      </c>
      <c r="F16" s="1067">
        <v>308.9033041507852</v>
      </c>
      <c r="G16" s="1067">
        <v>300.02437455518657</v>
      </c>
      <c r="H16" s="1068">
        <v>301.29053653738464</v>
      </c>
      <c r="I16" s="997">
        <v>18.60093746060525</v>
      </c>
      <c r="J16" s="997">
        <v>4.083306056788501</v>
      </c>
      <c r="K16" s="997">
        <v>-3.0838450870291183</v>
      </c>
      <c r="L16" s="998">
        <v>0.42201970559068513</v>
      </c>
    </row>
    <row r="17" spans="1:12" ht="21" customHeight="1">
      <c r="A17" s="991" t="s">
        <v>816</v>
      </c>
      <c r="B17" s="999">
        <v>20.37273710722672</v>
      </c>
      <c r="C17" s="1064">
        <v>174.7</v>
      </c>
      <c r="D17" s="1065">
        <v>186.1</v>
      </c>
      <c r="E17" s="1065">
        <v>188.3</v>
      </c>
      <c r="F17" s="1065">
        <v>208.3352217251849</v>
      </c>
      <c r="G17" s="1065">
        <v>208.9816343298541</v>
      </c>
      <c r="H17" s="1066">
        <v>209.0806247493316</v>
      </c>
      <c r="I17" s="993">
        <v>7.784773898111055</v>
      </c>
      <c r="J17" s="993">
        <v>1.1821601289629342</v>
      </c>
      <c r="K17" s="993">
        <v>11.035913302884538</v>
      </c>
      <c r="L17" s="994">
        <v>0.04736799948710768</v>
      </c>
    </row>
    <row r="18" spans="1:12" ht="21" customHeight="1">
      <c r="A18" s="995" t="s">
        <v>817</v>
      </c>
      <c r="B18" s="996">
        <v>6.117694570987977</v>
      </c>
      <c r="C18" s="1067">
        <v>165.6611560781936</v>
      </c>
      <c r="D18" s="1067">
        <v>179.5526229478645</v>
      </c>
      <c r="E18" s="1067">
        <v>180.37749746859183</v>
      </c>
      <c r="F18" s="1067">
        <v>196.26863493504214</v>
      </c>
      <c r="G18" s="1067">
        <v>198.6731600971541</v>
      </c>
      <c r="H18" s="1068">
        <v>198.1151583265005</v>
      </c>
      <c r="I18" s="997">
        <v>8.883398944440529</v>
      </c>
      <c r="J18" s="997">
        <v>0.45940544180567144</v>
      </c>
      <c r="K18" s="997">
        <v>9.833632857112477</v>
      </c>
      <c r="L18" s="998">
        <v>-0.28086419442904287</v>
      </c>
    </row>
    <row r="19" spans="1:12" ht="21" customHeight="1">
      <c r="A19" s="995" t="s">
        <v>818</v>
      </c>
      <c r="B19" s="996">
        <v>5.683628753648385</v>
      </c>
      <c r="C19" s="1067">
        <v>180.54550053811818</v>
      </c>
      <c r="D19" s="1067">
        <v>194.6006576613887</v>
      </c>
      <c r="E19" s="1067">
        <v>196.61987462942056</v>
      </c>
      <c r="F19" s="1067">
        <v>230.4889888705728</v>
      </c>
      <c r="G19" s="1067">
        <v>228.92749488192615</v>
      </c>
      <c r="H19" s="1068">
        <v>229.6767303735364</v>
      </c>
      <c r="I19" s="997">
        <v>8.903226080623725</v>
      </c>
      <c r="J19" s="997">
        <v>1.0376208345325182</v>
      </c>
      <c r="K19" s="997">
        <v>16.81257085857662</v>
      </c>
      <c r="L19" s="998">
        <v>0.32728069295330897</v>
      </c>
    </row>
    <row r="20" spans="1:12" ht="21" customHeight="1">
      <c r="A20" s="995" t="s">
        <v>819</v>
      </c>
      <c r="B20" s="996">
        <v>4.4957766210627</v>
      </c>
      <c r="C20" s="1067">
        <v>220.2</v>
      </c>
      <c r="D20" s="1067">
        <v>230.2</v>
      </c>
      <c r="E20" s="1067">
        <v>234.3</v>
      </c>
      <c r="F20" s="1067">
        <v>238.29975070107977</v>
      </c>
      <c r="G20" s="1067">
        <v>240.15763170655717</v>
      </c>
      <c r="H20" s="1068">
        <v>240.57305732573792</v>
      </c>
      <c r="I20" s="997">
        <v>6.403269754768388</v>
      </c>
      <c r="J20" s="997">
        <v>1.7810599478714266</v>
      </c>
      <c r="K20" s="997">
        <v>2.677361214570169</v>
      </c>
      <c r="L20" s="998">
        <v>0.17298039468025195</v>
      </c>
    </row>
    <row r="21" spans="1:12" ht="21" customHeight="1">
      <c r="A21" s="995" t="s">
        <v>820</v>
      </c>
      <c r="B21" s="996">
        <v>4.065637161527658</v>
      </c>
      <c r="C21" s="1067">
        <v>129.70895127408903</v>
      </c>
      <c r="D21" s="1067">
        <v>135.4614629211207</v>
      </c>
      <c r="E21" s="1067">
        <v>137.90854013344412</v>
      </c>
      <c r="F21" s="1067">
        <v>162.33272457049347</v>
      </c>
      <c r="G21" s="1067">
        <v>162.08602095449973</v>
      </c>
      <c r="H21" s="1068">
        <v>161.91307405791858</v>
      </c>
      <c r="I21" s="997">
        <v>6.321528914398883</v>
      </c>
      <c r="J21" s="997">
        <v>1.8064748154597652</v>
      </c>
      <c r="K21" s="997">
        <v>17.406125756423066</v>
      </c>
      <c r="L21" s="998">
        <v>-0.1067006861928661</v>
      </c>
    </row>
    <row r="22" spans="1:12" s="1000" customFormat="1" ht="21" customHeight="1">
      <c r="A22" s="991" t="s">
        <v>821</v>
      </c>
      <c r="B22" s="999">
        <v>30.044340897026256</v>
      </c>
      <c r="C22" s="1064">
        <v>182.3</v>
      </c>
      <c r="D22" s="1065">
        <v>195.08022989904063</v>
      </c>
      <c r="E22" s="1065">
        <v>195.982529834635</v>
      </c>
      <c r="F22" s="1065">
        <v>213.93359213692327</v>
      </c>
      <c r="G22" s="1065">
        <v>215.49260358338827</v>
      </c>
      <c r="H22" s="1066">
        <v>219.5851146400193</v>
      </c>
      <c r="I22" s="993">
        <v>7.505501829201847</v>
      </c>
      <c r="J22" s="993">
        <v>0.4625276154643245</v>
      </c>
      <c r="K22" s="993">
        <v>12.043208558078902</v>
      </c>
      <c r="L22" s="994">
        <v>1.8991422390269435</v>
      </c>
    </row>
    <row r="23" spans="1:12" ht="21" customHeight="1">
      <c r="A23" s="995" t="s">
        <v>822</v>
      </c>
      <c r="B23" s="996">
        <v>5.397977971447429</v>
      </c>
      <c r="C23" s="1067">
        <v>298.21588838117805</v>
      </c>
      <c r="D23" s="1067">
        <v>345.7372587735396</v>
      </c>
      <c r="E23" s="1067">
        <v>345.7372587735396</v>
      </c>
      <c r="F23" s="1067">
        <v>401.32671154492976</v>
      </c>
      <c r="G23" s="1067">
        <v>407.3796334231995</v>
      </c>
      <c r="H23" s="1068">
        <v>413.69246198585813</v>
      </c>
      <c r="I23" s="997">
        <v>15.935224192890757</v>
      </c>
      <c r="J23" s="997">
        <v>0</v>
      </c>
      <c r="K23" s="997">
        <v>19.655157634262864</v>
      </c>
      <c r="L23" s="998">
        <v>1.5496181067306054</v>
      </c>
    </row>
    <row r="24" spans="1:12" ht="21" customHeight="1">
      <c r="A24" s="995" t="s">
        <v>823</v>
      </c>
      <c r="B24" s="996">
        <v>2.4560330063653932</v>
      </c>
      <c r="C24" s="1067">
        <v>191.20824883935003</v>
      </c>
      <c r="D24" s="1067">
        <v>187.8193462584117</v>
      </c>
      <c r="E24" s="1067">
        <v>198.299917364442</v>
      </c>
      <c r="F24" s="1067">
        <v>205.51749432276156</v>
      </c>
      <c r="G24" s="1067">
        <v>205.51749432276156</v>
      </c>
      <c r="H24" s="1068">
        <v>206.91248899194196</v>
      </c>
      <c r="I24" s="997">
        <v>3.708871645516851</v>
      </c>
      <c r="J24" s="997">
        <v>5.580133950424141</v>
      </c>
      <c r="K24" s="997">
        <v>4.343204849486398</v>
      </c>
      <c r="L24" s="998">
        <v>0.6787717385214904</v>
      </c>
    </row>
    <row r="25" spans="1:12" ht="21" customHeight="1">
      <c r="A25" s="995" t="s">
        <v>824</v>
      </c>
      <c r="B25" s="996">
        <v>6.973714820123034</v>
      </c>
      <c r="C25" s="1067">
        <v>162.02000286055747</v>
      </c>
      <c r="D25" s="1067">
        <v>166.44327788546494</v>
      </c>
      <c r="E25" s="1067">
        <v>166.50280817454887</v>
      </c>
      <c r="F25" s="1067">
        <v>178.256504408789</v>
      </c>
      <c r="G25" s="1067">
        <v>180.80045042928538</v>
      </c>
      <c r="H25" s="1068">
        <v>180.6034938936499</v>
      </c>
      <c r="I25" s="997">
        <v>2.766822142232357</v>
      </c>
      <c r="J25" s="997">
        <v>0.0357661119392958</v>
      </c>
      <c r="K25" s="997">
        <v>8.468737478781094</v>
      </c>
      <c r="L25" s="998">
        <v>-0.10893586557325818</v>
      </c>
    </row>
    <row r="26" spans="1:12" ht="21" customHeight="1">
      <c r="A26" s="995" t="s">
        <v>825</v>
      </c>
      <c r="B26" s="996">
        <v>1.8659527269142209</v>
      </c>
      <c r="C26" s="1067">
        <v>95.72135618125806</v>
      </c>
      <c r="D26" s="1067">
        <v>101.15113316160269</v>
      </c>
      <c r="E26" s="1067">
        <v>101.15113316160269</v>
      </c>
      <c r="F26" s="1067">
        <v>115.05030999522228</v>
      </c>
      <c r="G26" s="1067">
        <v>111.03781529104896</v>
      </c>
      <c r="H26" s="1068">
        <v>110.79386146686228</v>
      </c>
      <c r="I26" s="997">
        <v>5.672482293358641</v>
      </c>
      <c r="J26" s="997">
        <v>0</v>
      </c>
      <c r="K26" s="997">
        <v>9.53299088587967</v>
      </c>
      <c r="L26" s="998">
        <v>-0.21970337181727473</v>
      </c>
    </row>
    <row r="27" spans="1:12" ht="21" customHeight="1">
      <c r="A27" s="995" t="s">
        <v>827</v>
      </c>
      <c r="B27" s="996">
        <v>2.731641690470963</v>
      </c>
      <c r="C27" s="1067">
        <v>135.93523315542512</v>
      </c>
      <c r="D27" s="1067">
        <v>131.49509377962363</v>
      </c>
      <c r="E27" s="1067">
        <v>131.49509377962363</v>
      </c>
      <c r="F27" s="1067">
        <v>134.94087807507924</v>
      </c>
      <c r="G27" s="1067">
        <v>131.61152147324256</v>
      </c>
      <c r="H27" s="1068">
        <v>131.61152147324256</v>
      </c>
      <c r="I27" s="997">
        <v>-3.266363894579669</v>
      </c>
      <c r="J27" s="997">
        <v>0</v>
      </c>
      <c r="K27" s="997">
        <v>0.08854147350474761</v>
      </c>
      <c r="L27" s="998">
        <v>0</v>
      </c>
    </row>
    <row r="28" spans="1:12" ht="21" customHeight="1">
      <c r="A28" s="995" t="s">
        <v>828</v>
      </c>
      <c r="B28" s="996">
        <v>3.1001290737979397</v>
      </c>
      <c r="C28" s="1067">
        <v>129.24258907327942</v>
      </c>
      <c r="D28" s="1067">
        <v>131.69873375413803</v>
      </c>
      <c r="E28" s="1067">
        <v>131.8148802467192</v>
      </c>
      <c r="F28" s="1067">
        <v>151.24208451306237</v>
      </c>
      <c r="G28" s="1067">
        <v>151.24208451306237</v>
      </c>
      <c r="H28" s="1068">
        <v>170.4803348240163</v>
      </c>
      <c r="I28" s="997">
        <v>1.990281370780437</v>
      </c>
      <c r="J28" s="997">
        <v>0.08819104730196159</v>
      </c>
      <c r="K28" s="997">
        <v>29.333148507153794</v>
      </c>
      <c r="L28" s="998">
        <v>12.720170032628971</v>
      </c>
    </row>
    <row r="29" spans="1:12" ht="21" customHeight="1" thickBot="1">
      <c r="A29" s="1001" t="s">
        <v>829</v>
      </c>
      <c r="B29" s="1002">
        <v>7.508891607907275</v>
      </c>
      <c r="C29" s="1069">
        <v>175</v>
      </c>
      <c r="D29" s="1069">
        <v>188.6</v>
      </c>
      <c r="E29" s="1069">
        <v>188.7</v>
      </c>
      <c r="F29" s="1069">
        <v>194.2996964276273</v>
      </c>
      <c r="G29" s="1069">
        <v>196.02982167491368</v>
      </c>
      <c r="H29" s="1070">
        <v>199.7055806374811</v>
      </c>
      <c r="I29" s="1003">
        <v>7.828571428571422</v>
      </c>
      <c r="J29" s="1003">
        <v>0.0530222693531357</v>
      </c>
      <c r="K29" s="1003">
        <v>5.832316183084842</v>
      </c>
      <c r="L29" s="1004">
        <v>1.8751019264115314</v>
      </c>
    </row>
    <row r="30" ht="13.5" thickTop="1">
      <c r="A30" s="986" t="s">
        <v>830</v>
      </c>
    </row>
    <row r="31" spans="1:5" ht="12.75">
      <c r="A31" s="986" t="s">
        <v>831</v>
      </c>
      <c r="E31" s="986" t="s">
        <v>1570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B7" sqref="B7:G19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4" width="12.421875" style="9" customWidth="1"/>
    <col min="5" max="5" width="13.7109375" style="9" customWidth="1"/>
    <col min="6" max="6" width="12.421875" style="9" customWidth="1"/>
    <col min="7" max="7" width="13.7109375" style="9" customWidth="1"/>
    <col min="8" max="9" width="12.421875" style="9" hidden="1" customWidth="1"/>
    <col min="10" max="16384" width="12.421875" style="9" customWidth="1"/>
  </cols>
  <sheetData>
    <row r="1" spans="1:9" ht="12.75">
      <c r="A1" s="1661" t="s">
        <v>461</v>
      </c>
      <c r="B1" s="1661"/>
      <c r="C1" s="1661"/>
      <c r="D1" s="1661"/>
      <c r="E1" s="1661"/>
      <c r="F1" s="1661"/>
      <c r="G1" s="1661"/>
      <c r="H1" s="35"/>
      <c r="I1" s="35"/>
    </row>
    <row r="2" spans="1:10" ht="19.5" customHeight="1">
      <c r="A2" s="1662" t="s">
        <v>806</v>
      </c>
      <c r="B2" s="1662"/>
      <c r="C2" s="1662"/>
      <c r="D2" s="1662"/>
      <c r="E2" s="1662"/>
      <c r="F2" s="1662"/>
      <c r="G2" s="1662"/>
      <c r="H2" s="1662"/>
      <c r="I2" s="1662"/>
      <c r="J2" s="196"/>
    </row>
    <row r="3" spans="1:9" ht="14.25" customHeight="1">
      <c r="A3" s="1663" t="s">
        <v>807</v>
      </c>
      <c r="B3" s="1663"/>
      <c r="C3" s="1663"/>
      <c r="D3" s="1663"/>
      <c r="E3" s="1663"/>
      <c r="F3" s="1663"/>
      <c r="G3" s="1663"/>
      <c r="H3" s="1663"/>
      <c r="I3" s="1663"/>
    </row>
    <row r="4" spans="1:9" ht="15.75" customHeight="1" thickBot="1">
      <c r="A4" s="1664" t="s">
        <v>586</v>
      </c>
      <c r="B4" s="1665"/>
      <c r="C4" s="1665"/>
      <c r="D4" s="1665"/>
      <c r="E4" s="1665"/>
      <c r="F4" s="1665"/>
      <c r="G4" s="1665"/>
      <c r="H4" s="1665"/>
      <c r="I4" s="1665"/>
    </row>
    <row r="5" spans="1:13" ht="24.75" customHeight="1" thickTop="1">
      <c r="A5" s="1645" t="s">
        <v>1297</v>
      </c>
      <c r="B5" s="1647" t="s">
        <v>1374</v>
      </c>
      <c r="C5" s="1647"/>
      <c r="D5" s="1647" t="s">
        <v>1249</v>
      </c>
      <c r="E5" s="1647"/>
      <c r="F5" s="1647" t="s">
        <v>408</v>
      </c>
      <c r="G5" s="1648"/>
      <c r="H5" s="11" t="s">
        <v>799</v>
      </c>
      <c r="I5" s="12"/>
      <c r="J5" s="15"/>
      <c r="K5" s="15"/>
      <c r="L5" s="15"/>
      <c r="M5" s="15"/>
    </row>
    <row r="6" spans="1:13" ht="24.75" customHeight="1">
      <c r="A6" s="1646"/>
      <c r="B6" s="1071" t="s">
        <v>1252</v>
      </c>
      <c r="C6" s="1072" t="s">
        <v>1400</v>
      </c>
      <c r="D6" s="1072" t="s">
        <v>1252</v>
      </c>
      <c r="E6" s="1071" t="s">
        <v>1400</v>
      </c>
      <c r="F6" s="1071" t="s">
        <v>1252</v>
      </c>
      <c r="G6" s="1073" t="s">
        <v>1400</v>
      </c>
      <c r="H6" s="13" t="s">
        <v>800</v>
      </c>
      <c r="I6" s="13" t="s">
        <v>801</v>
      </c>
      <c r="J6" s="15"/>
      <c r="K6" s="15"/>
      <c r="L6" s="15"/>
      <c r="M6" s="15"/>
    </row>
    <row r="7" spans="1:16" ht="24.75" customHeight="1">
      <c r="A7" s="1216" t="s">
        <v>1600</v>
      </c>
      <c r="B7" s="1074">
        <v>201.4</v>
      </c>
      <c r="C7" s="1074">
        <v>13.2</v>
      </c>
      <c r="D7" s="1074">
        <v>218.3</v>
      </c>
      <c r="E7" s="1074">
        <v>8.4</v>
      </c>
      <c r="F7" s="1074">
        <v>230.7</v>
      </c>
      <c r="G7" s="1075">
        <v>5.7</v>
      </c>
      <c r="H7" s="15"/>
      <c r="I7" s="15"/>
      <c r="J7" s="15"/>
      <c r="L7" s="15"/>
      <c r="M7" s="15"/>
      <c r="N7" s="15"/>
      <c r="O7" s="15"/>
      <c r="P7" s="15"/>
    </row>
    <row r="8" spans="1:16" ht="24.75" customHeight="1">
      <c r="A8" s="1216" t="s">
        <v>1601</v>
      </c>
      <c r="B8" s="1074">
        <v>203</v>
      </c>
      <c r="C8" s="1074">
        <v>12.6</v>
      </c>
      <c r="D8" s="1074">
        <v>219.6</v>
      </c>
      <c r="E8" s="1074">
        <v>8.2</v>
      </c>
      <c r="F8" s="1074">
        <v>235.2</v>
      </c>
      <c r="G8" s="1075">
        <v>7.1</v>
      </c>
      <c r="H8" s="15"/>
      <c r="I8" s="15"/>
      <c r="J8" s="15"/>
      <c r="L8" s="15"/>
      <c r="M8" s="15"/>
      <c r="N8" s="15"/>
      <c r="O8" s="15"/>
      <c r="P8" s="15"/>
    </row>
    <row r="9" spans="1:16" ht="24.75" customHeight="1">
      <c r="A9" s="1216" t="s">
        <v>1602</v>
      </c>
      <c r="B9" s="1074">
        <v>206.1</v>
      </c>
      <c r="C9" s="1074">
        <v>14.8</v>
      </c>
      <c r="D9" s="1074">
        <v>222.5</v>
      </c>
      <c r="E9" s="1074">
        <v>8</v>
      </c>
      <c r="F9" s="1074">
        <v>236</v>
      </c>
      <c r="G9" s="1075">
        <v>6.1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24.75" customHeight="1">
      <c r="A10" s="1216" t="s">
        <v>1603</v>
      </c>
      <c r="B10" s="1074">
        <v>208.7</v>
      </c>
      <c r="C10" s="1074">
        <v>18.5</v>
      </c>
      <c r="D10" s="1074">
        <v>224.1</v>
      </c>
      <c r="E10" s="1074">
        <v>7.4</v>
      </c>
      <c r="F10" s="1074"/>
      <c r="G10" s="107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4.75" customHeight="1">
      <c r="A11" s="1216" t="s">
        <v>1604</v>
      </c>
      <c r="B11" s="1074">
        <v>203.2</v>
      </c>
      <c r="C11" s="1074">
        <v>18.9</v>
      </c>
      <c r="D11" s="1074">
        <v>226.04364985811122</v>
      </c>
      <c r="E11" s="1074">
        <v>11.2</v>
      </c>
      <c r="F11" s="1074"/>
      <c r="G11" s="107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4.75" customHeight="1">
      <c r="A12" s="1216" t="s">
        <v>1605</v>
      </c>
      <c r="B12" s="1074">
        <v>200.6</v>
      </c>
      <c r="C12" s="1074">
        <v>16</v>
      </c>
      <c r="D12" s="1074">
        <v>226.3742577763629</v>
      </c>
      <c r="E12" s="1074">
        <v>12.8</v>
      </c>
      <c r="F12" s="1074"/>
      <c r="G12" s="107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4.75" customHeight="1">
      <c r="A13" s="1216" t="s">
        <v>1606</v>
      </c>
      <c r="B13" s="1074">
        <v>198.7</v>
      </c>
      <c r="C13" s="1074">
        <v>14.2</v>
      </c>
      <c r="D13" s="1074">
        <v>222.2</v>
      </c>
      <c r="E13" s="1074">
        <v>11.8</v>
      </c>
      <c r="F13" s="1074"/>
      <c r="G13" s="107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4.75" customHeight="1">
      <c r="A14" s="1216" t="s">
        <v>1607</v>
      </c>
      <c r="B14" s="1074">
        <v>197</v>
      </c>
      <c r="C14" s="1074">
        <v>12.2</v>
      </c>
      <c r="D14" s="1074">
        <v>221.4</v>
      </c>
      <c r="E14" s="1074">
        <v>12.4</v>
      </c>
      <c r="F14" s="1074"/>
      <c r="G14" s="107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4.75" customHeight="1">
      <c r="A15" s="1216" t="s">
        <v>1608</v>
      </c>
      <c r="B15" s="1074">
        <v>197.6</v>
      </c>
      <c r="C15" s="1074">
        <v>10.9</v>
      </c>
      <c r="D15" s="1074">
        <v>220.3</v>
      </c>
      <c r="E15" s="1074">
        <v>11.5</v>
      </c>
      <c r="F15" s="1074"/>
      <c r="G15" s="1075"/>
      <c r="K15" s="15"/>
      <c r="L15" s="15"/>
      <c r="M15" s="15"/>
      <c r="N15" s="15"/>
      <c r="O15" s="15"/>
      <c r="P15" s="15"/>
    </row>
    <row r="16" spans="1:16" ht="24.75" customHeight="1">
      <c r="A16" s="1216" t="s">
        <v>921</v>
      </c>
      <c r="B16" s="1074">
        <v>200.4</v>
      </c>
      <c r="C16" s="1074">
        <v>8.4</v>
      </c>
      <c r="D16" s="1074">
        <v>221.86945517278622</v>
      </c>
      <c r="E16" s="1074">
        <v>10.7</v>
      </c>
      <c r="F16" s="1074"/>
      <c r="G16" s="1075"/>
      <c r="K16" s="15"/>
      <c r="L16" s="15"/>
      <c r="M16" s="15"/>
      <c r="N16" s="15"/>
      <c r="O16" s="15"/>
      <c r="P16" s="15"/>
    </row>
    <row r="17" spans="1:16" ht="24.75" customHeight="1">
      <c r="A17" s="1216" t="s">
        <v>922</v>
      </c>
      <c r="B17" s="1074">
        <v>205.2</v>
      </c>
      <c r="C17" s="1074">
        <v>6.3</v>
      </c>
      <c r="D17" s="1074">
        <v>223.4</v>
      </c>
      <c r="E17" s="1074">
        <v>8.9</v>
      </c>
      <c r="F17" s="1074"/>
      <c r="G17" s="1075"/>
      <c r="K17" s="15"/>
      <c r="L17" s="15"/>
      <c r="M17" s="15"/>
      <c r="N17" s="15"/>
      <c r="O17" s="15"/>
      <c r="P17" s="15"/>
    </row>
    <row r="18" spans="1:16" ht="24.75" customHeight="1">
      <c r="A18" s="1216" t="s">
        <v>923</v>
      </c>
      <c r="B18" s="1074">
        <v>211.8</v>
      </c>
      <c r="C18" s="1074">
        <v>7</v>
      </c>
      <c r="D18" s="1074">
        <v>227.2</v>
      </c>
      <c r="E18" s="1074">
        <v>7.3</v>
      </c>
      <c r="F18" s="1074"/>
      <c r="G18" s="1075"/>
      <c r="K18" s="15"/>
      <c r="L18" s="15"/>
      <c r="M18" s="15"/>
      <c r="N18" s="15"/>
      <c r="O18" s="15"/>
      <c r="P18" s="15"/>
    </row>
    <row r="19" spans="1:7" ht="24.75" customHeight="1" thickBot="1">
      <c r="A19" s="1375" t="s">
        <v>802</v>
      </c>
      <c r="B19" s="1077">
        <v>202.8</v>
      </c>
      <c r="C19" s="1077">
        <v>12.6</v>
      </c>
      <c r="D19" s="1077">
        <v>222.8</v>
      </c>
      <c r="E19" s="1077">
        <v>9.9</v>
      </c>
      <c r="F19" s="1077">
        <v>234</v>
      </c>
      <c r="G19" s="1078">
        <v>5</v>
      </c>
    </row>
    <row r="20" spans="1:4" ht="19.5" customHeight="1" thickTop="1">
      <c r="A20" s="14" t="s">
        <v>803</v>
      </c>
      <c r="D20" s="15"/>
    </row>
    <row r="21" spans="1:7" ht="19.5" customHeight="1">
      <c r="A21" s="14"/>
      <c r="G21" s="196"/>
    </row>
    <row r="23" spans="1:2" ht="12.75">
      <c r="A23" s="36"/>
      <c r="B23" s="36"/>
    </row>
    <row r="24" spans="1:2" ht="12.75">
      <c r="A24" s="23"/>
      <c r="B24" s="36"/>
    </row>
    <row r="25" spans="1:2" ht="12.75">
      <c r="A25" s="23"/>
      <c r="B25" s="36"/>
    </row>
    <row r="26" spans="1:2" ht="12.75">
      <c r="A26" s="23"/>
      <c r="B26" s="36"/>
    </row>
    <row r="27" spans="1:2" ht="12.75">
      <c r="A27" s="36"/>
      <c r="B27" s="36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1000" customWidth="1"/>
    <col min="2" max="2" width="34.28125" style="986" bestFit="1" customWidth="1"/>
    <col min="3" max="3" width="7.140625" style="986" customWidth="1"/>
    <col min="4" max="4" width="8.140625" style="986" bestFit="1" customWidth="1"/>
    <col min="5" max="5" width="8.28125" style="986" bestFit="1" customWidth="1"/>
    <col min="6" max="6" width="8.7109375" style="986" customWidth="1"/>
    <col min="7" max="7" width="8.7109375" style="986" bestFit="1" customWidth="1"/>
    <col min="8" max="8" width="8.28125" style="986" bestFit="1" customWidth="1"/>
    <col min="9" max="9" width="8.140625" style="986" bestFit="1" customWidth="1"/>
    <col min="10" max="13" width="7.140625" style="986" bestFit="1" customWidth="1"/>
    <col min="14" max="14" width="5.57421875" style="986" customWidth="1"/>
    <col min="15" max="16384" width="9.140625" style="986" customWidth="1"/>
  </cols>
  <sheetData>
    <row r="1" spans="1:13" ht="12.75">
      <c r="A1" s="1680" t="s">
        <v>462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</row>
    <row r="2" spans="1:13" ht="12.75">
      <c r="A2" s="1680" t="s">
        <v>1574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  <c r="M2" s="1680"/>
    </row>
    <row r="3" spans="1:13" ht="12.75">
      <c r="A3" s="1680" t="s">
        <v>834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</row>
    <row r="4" spans="1:13" ht="12.75">
      <c r="A4" s="1680" t="s">
        <v>615</v>
      </c>
      <c r="B4" s="1680"/>
      <c r="C4" s="1680"/>
      <c r="D4" s="1680"/>
      <c r="E4" s="1680"/>
      <c r="F4" s="1680"/>
      <c r="G4" s="1680"/>
      <c r="H4" s="1680"/>
      <c r="I4" s="1680"/>
      <c r="J4" s="1680"/>
      <c r="K4" s="1680"/>
      <c r="L4" s="1680"/>
      <c r="M4" s="1680"/>
    </row>
    <row r="5" spans="1:13" ht="12.75">
      <c r="A5" s="1680" t="s">
        <v>1202</v>
      </c>
      <c r="B5" s="1680"/>
      <c r="C5" s="1680"/>
      <c r="D5" s="1680"/>
      <c r="E5" s="1680"/>
      <c r="F5" s="1680"/>
      <c r="G5" s="1680"/>
      <c r="H5" s="1680"/>
      <c r="I5" s="1680"/>
      <c r="J5" s="1680"/>
      <c r="K5" s="1680"/>
      <c r="L5" s="1680"/>
      <c r="M5" s="1680"/>
    </row>
    <row r="6" spans="1:13" ht="13.5" thickBot="1">
      <c r="A6" s="1014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</row>
    <row r="7" spans="1:13" ht="16.5" thickTop="1">
      <c r="A7" s="1677" t="s">
        <v>835</v>
      </c>
      <c r="B7" s="1673" t="s">
        <v>836</v>
      </c>
      <c r="C7" s="1018" t="s">
        <v>684</v>
      </c>
      <c r="D7" s="1041" t="s">
        <v>1374</v>
      </c>
      <c r="E7" s="1674" t="s">
        <v>1249</v>
      </c>
      <c r="F7" s="1675"/>
      <c r="G7" s="1676" t="s">
        <v>709</v>
      </c>
      <c r="H7" s="1676"/>
      <c r="I7" s="1675"/>
      <c r="J7" s="1666" t="s">
        <v>1564</v>
      </c>
      <c r="K7" s="1667"/>
      <c r="L7" s="1667"/>
      <c r="M7" s="1668"/>
    </row>
    <row r="8" spans="1:13" ht="12.75">
      <c r="A8" s="1678"/>
      <c r="B8" s="1670"/>
      <c r="C8" s="1019" t="s">
        <v>685</v>
      </c>
      <c r="D8" s="1042" t="s">
        <v>1199</v>
      </c>
      <c r="E8" s="1042" t="s">
        <v>1557</v>
      </c>
      <c r="F8" s="1042" t="s">
        <v>1200</v>
      </c>
      <c r="G8" s="1042" t="s">
        <v>406</v>
      </c>
      <c r="H8" s="1042" t="s">
        <v>1557</v>
      </c>
      <c r="I8" s="1042" t="s">
        <v>1200</v>
      </c>
      <c r="J8" s="1669" t="s">
        <v>838</v>
      </c>
      <c r="K8" s="1669" t="s">
        <v>839</v>
      </c>
      <c r="L8" s="1669" t="s">
        <v>840</v>
      </c>
      <c r="M8" s="1671" t="s">
        <v>841</v>
      </c>
    </row>
    <row r="9" spans="1:13" ht="12.75">
      <c r="A9" s="1679"/>
      <c r="B9" s="1043">
        <v>1</v>
      </c>
      <c r="C9" s="1044">
        <v>2</v>
      </c>
      <c r="D9" s="1043">
        <v>3</v>
      </c>
      <c r="E9" s="1043">
        <v>4</v>
      </c>
      <c r="F9" s="1043">
        <v>5</v>
      </c>
      <c r="G9" s="1045">
        <v>6</v>
      </c>
      <c r="H9" s="1046">
        <v>7</v>
      </c>
      <c r="I9" s="1046">
        <v>8</v>
      </c>
      <c r="J9" s="1670"/>
      <c r="K9" s="1670"/>
      <c r="L9" s="1670"/>
      <c r="M9" s="1672"/>
    </row>
    <row r="10" spans="1:13" ht="24.75" customHeight="1">
      <c r="A10" s="1020"/>
      <c r="B10" s="1261" t="s">
        <v>842</v>
      </c>
      <c r="C10" s="1262">
        <v>100</v>
      </c>
      <c r="D10" s="1263">
        <v>164.5</v>
      </c>
      <c r="E10" s="1263">
        <v>187.9</v>
      </c>
      <c r="F10" s="1263">
        <v>190.2</v>
      </c>
      <c r="G10" s="1264">
        <v>241.9</v>
      </c>
      <c r="H10" s="1264">
        <v>245.3</v>
      </c>
      <c r="I10" s="1264">
        <v>247</v>
      </c>
      <c r="J10" s="1265">
        <v>15.623100303951361</v>
      </c>
      <c r="K10" s="1266">
        <v>1.2240553485896726</v>
      </c>
      <c r="L10" s="1266">
        <v>29.863301787592036</v>
      </c>
      <c r="M10" s="1267">
        <v>0.693028944150015</v>
      </c>
    </row>
    <row r="11" spans="1:13" ht="14.25" customHeight="1">
      <c r="A11" s="1005"/>
      <c r="B11" s="1021"/>
      <c r="C11" s="1006"/>
      <c r="D11" s="1022"/>
      <c r="E11" s="1022"/>
      <c r="F11" s="1022"/>
      <c r="G11" s="1023"/>
      <c r="H11" s="1023"/>
      <c r="I11" s="1024"/>
      <c r="J11" s="1025"/>
      <c r="K11" s="1025"/>
      <c r="L11" s="1025"/>
      <c r="M11" s="1026"/>
    </row>
    <row r="12" spans="1:13" ht="24.75" customHeight="1">
      <c r="A12" s="1007">
        <v>1</v>
      </c>
      <c r="B12" s="1021" t="s">
        <v>843</v>
      </c>
      <c r="C12" s="1006">
        <v>26.97</v>
      </c>
      <c r="D12" s="1027">
        <v>157</v>
      </c>
      <c r="E12" s="1027">
        <v>157</v>
      </c>
      <c r="F12" s="1027">
        <v>157</v>
      </c>
      <c r="G12" s="1028">
        <v>187</v>
      </c>
      <c r="H12" s="1028">
        <v>187</v>
      </c>
      <c r="I12" s="1029">
        <v>187.3</v>
      </c>
      <c r="J12" s="1025">
        <v>0</v>
      </c>
      <c r="K12" s="1025">
        <v>0</v>
      </c>
      <c r="L12" s="1025">
        <v>19.299363057324854</v>
      </c>
      <c r="M12" s="1026">
        <v>0.16042780748664143</v>
      </c>
    </row>
    <row r="13" spans="1:13" ht="7.5" customHeight="1">
      <c r="A13" s="1007"/>
      <c r="B13" s="1021"/>
      <c r="C13" s="1006"/>
      <c r="D13" s="1030"/>
      <c r="E13" s="1030"/>
      <c r="F13" s="1030"/>
      <c r="G13" s="21"/>
      <c r="H13" s="21"/>
      <c r="I13" s="1031"/>
      <c r="J13" s="1025"/>
      <c r="K13" s="1025"/>
      <c r="L13" s="1025"/>
      <c r="M13" s="1026"/>
    </row>
    <row r="14" spans="1:13" ht="24.75" customHeight="1">
      <c r="A14" s="1005"/>
      <c r="B14" s="1032" t="s">
        <v>844</v>
      </c>
      <c r="C14" s="1008">
        <v>9.8</v>
      </c>
      <c r="D14" s="1030">
        <v>150.2</v>
      </c>
      <c r="E14" s="1030">
        <v>150.2</v>
      </c>
      <c r="F14" s="1030">
        <v>150.2</v>
      </c>
      <c r="G14" s="21">
        <v>177.6</v>
      </c>
      <c r="H14" s="21">
        <v>177.6</v>
      </c>
      <c r="I14" s="1031">
        <v>177.7</v>
      </c>
      <c r="J14" s="1033">
        <v>0</v>
      </c>
      <c r="K14" s="1033">
        <v>0</v>
      </c>
      <c r="L14" s="1033">
        <v>18.308921438082564</v>
      </c>
      <c r="M14" s="1034">
        <v>0.05630630630631117</v>
      </c>
    </row>
    <row r="15" spans="1:13" ht="27.75" customHeight="1">
      <c r="A15" s="1005"/>
      <c r="B15" s="1032" t="s">
        <v>845</v>
      </c>
      <c r="C15" s="1008">
        <v>17.17</v>
      </c>
      <c r="D15" s="1030">
        <v>160.9</v>
      </c>
      <c r="E15" s="1030">
        <v>160.9</v>
      </c>
      <c r="F15" s="1030">
        <v>160.9</v>
      </c>
      <c r="G15" s="21">
        <v>192.3</v>
      </c>
      <c r="H15" s="21">
        <v>192.3</v>
      </c>
      <c r="I15" s="1031">
        <v>192.8</v>
      </c>
      <c r="J15" s="1033">
        <v>0</v>
      </c>
      <c r="K15" s="1033">
        <v>0</v>
      </c>
      <c r="L15" s="1033">
        <v>19.825978868862663</v>
      </c>
      <c r="M15" s="1034">
        <v>0.2600104004160073</v>
      </c>
    </row>
    <row r="16" spans="1:13" ht="9" customHeight="1">
      <c r="A16" s="1005"/>
      <c r="B16" s="1032"/>
      <c r="C16" s="1008"/>
      <c r="D16" s="1030"/>
      <c r="E16" s="1030"/>
      <c r="F16" s="1030"/>
      <c r="G16" s="21"/>
      <c r="H16" s="21"/>
      <c r="I16" s="1031"/>
      <c r="J16" s="1033"/>
      <c r="K16" s="1033"/>
      <c r="L16" s="1033"/>
      <c r="M16" s="1034"/>
    </row>
    <row r="17" spans="1:13" ht="18.75" customHeight="1">
      <c r="A17" s="1007">
        <v>1.1</v>
      </c>
      <c r="B17" s="1021" t="s">
        <v>846</v>
      </c>
      <c r="C17" s="1009">
        <v>2.82</v>
      </c>
      <c r="D17" s="1027">
        <v>199.3</v>
      </c>
      <c r="E17" s="1027">
        <v>199.3</v>
      </c>
      <c r="F17" s="1027">
        <v>199.3</v>
      </c>
      <c r="G17" s="1028">
        <v>236.5</v>
      </c>
      <c r="H17" s="1028">
        <v>236.5</v>
      </c>
      <c r="I17" s="1029">
        <v>236.5</v>
      </c>
      <c r="J17" s="1025">
        <v>0</v>
      </c>
      <c r="K17" s="1025">
        <v>0</v>
      </c>
      <c r="L17" s="1025">
        <v>18.665328650275967</v>
      </c>
      <c r="M17" s="1026">
        <v>0</v>
      </c>
    </row>
    <row r="18" spans="1:13" ht="24.75" customHeight="1">
      <c r="A18" s="1007"/>
      <c r="B18" s="1032" t="s">
        <v>844</v>
      </c>
      <c r="C18" s="1010">
        <v>0.31</v>
      </c>
      <c r="D18" s="1030">
        <v>171.5</v>
      </c>
      <c r="E18" s="1030">
        <v>171.5</v>
      </c>
      <c r="F18" s="1030">
        <v>171.5</v>
      </c>
      <c r="G18" s="21">
        <v>215.4</v>
      </c>
      <c r="H18" s="21">
        <v>215.4</v>
      </c>
      <c r="I18" s="1031">
        <v>215.4</v>
      </c>
      <c r="J18" s="1033">
        <v>0</v>
      </c>
      <c r="K18" s="1033">
        <v>0</v>
      </c>
      <c r="L18" s="1033">
        <v>25.59766763848397</v>
      </c>
      <c r="M18" s="1034">
        <v>0</v>
      </c>
    </row>
    <row r="19" spans="1:13" ht="24.75" customHeight="1">
      <c r="A19" s="1007"/>
      <c r="B19" s="1032" t="s">
        <v>845</v>
      </c>
      <c r="C19" s="1010">
        <v>2.51</v>
      </c>
      <c r="D19" s="1030">
        <v>202.7</v>
      </c>
      <c r="E19" s="1030">
        <v>202.7</v>
      </c>
      <c r="F19" s="1030">
        <v>202.7</v>
      </c>
      <c r="G19" s="21">
        <v>239.1</v>
      </c>
      <c r="H19" s="21">
        <v>239.1</v>
      </c>
      <c r="I19" s="1031">
        <v>239.1</v>
      </c>
      <c r="J19" s="1033">
        <v>0</v>
      </c>
      <c r="K19" s="1033">
        <v>0</v>
      </c>
      <c r="L19" s="1033">
        <v>17.957572767636904</v>
      </c>
      <c r="M19" s="1034">
        <v>0</v>
      </c>
    </row>
    <row r="20" spans="1:13" ht="24.75" customHeight="1">
      <c r="A20" s="1007">
        <v>1.2</v>
      </c>
      <c r="B20" s="1021" t="s">
        <v>847</v>
      </c>
      <c r="C20" s="1009">
        <v>1.14</v>
      </c>
      <c r="D20" s="1027">
        <v>164.1</v>
      </c>
      <c r="E20" s="1027">
        <v>164.1</v>
      </c>
      <c r="F20" s="1027">
        <v>164.1</v>
      </c>
      <c r="G20" s="1028">
        <v>201.5</v>
      </c>
      <c r="H20" s="1028">
        <v>201.5</v>
      </c>
      <c r="I20" s="1029">
        <v>210</v>
      </c>
      <c r="J20" s="1025">
        <v>0</v>
      </c>
      <c r="K20" s="1025">
        <v>0</v>
      </c>
      <c r="L20" s="1025">
        <v>27.970749542961613</v>
      </c>
      <c r="M20" s="1026">
        <v>4.218362282878417</v>
      </c>
    </row>
    <row r="21" spans="1:13" ht="24.75" customHeight="1">
      <c r="A21" s="1007"/>
      <c r="B21" s="1032" t="s">
        <v>844</v>
      </c>
      <c r="C21" s="1010">
        <v>0.19</v>
      </c>
      <c r="D21" s="1030">
        <v>161</v>
      </c>
      <c r="E21" s="1030">
        <v>161</v>
      </c>
      <c r="F21" s="1030">
        <v>161</v>
      </c>
      <c r="G21" s="21">
        <v>182.4</v>
      </c>
      <c r="H21" s="21">
        <v>182.4</v>
      </c>
      <c r="I21" s="1031">
        <v>187.3</v>
      </c>
      <c r="J21" s="1033">
        <v>0</v>
      </c>
      <c r="K21" s="1033">
        <v>0</v>
      </c>
      <c r="L21" s="1033">
        <v>16.33540372670808</v>
      </c>
      <c r="M21" s="1034">
        <v>2.686403508771946</v>
      </c>
    </row>
    <row r="22" spans="1:13" ht="24.75" customHeight="1">
      <c r="A22" s="1007"/>
      <c r="B22" s="1032" t="s">
        <v>845</v>
      </c>
      <c r="C22" s="1010">
        <v>0.95</v>
      </c>
      <c r="D22" s="1030">
        <v>164.7</v>
      </c>
      <c r="E22" s="1030">
        <v>164.7</v>
      </c>
      <c r="F22" s="1030">
        <v>164.7</v>
      </c>
      <c r="G22" s="21">
        <v>205.3</v>
      </c>
      <c r="H22" s="21">
        <v>205.3</v>
      </c>
      <c r="I22" s="1031">
        <v>214.5</v>
      </c>
      <c r="J22" s="1033">
        <v>0</v>
      </c>
      <c r="K22" s="1033">
        <v>0</v>
      </c>
      <c r="L22" s="1033">
        <v>30.236794171220396</v>
      </c>
      <c r="M22" s="1034">
        <v>4.481246955674621</v>
      </c>
    </row>
    <row r="23" spans="1:13" ht="24.75" customHeight="1">
      <c r="A23" s="1007">
        <v>1.3</v>
      </c>
      <c r="B23" s="1021" t="s">
        <v>848</v>
      </c>
      <c r="C23" s="1009">
        <v>0.55</v>
      </c>
      <c r="D23" s="1027">
        <v>204.1</v>
      </c>
      <c r="E23" s="1027">
        <v>204.1</v>
      </c>
      <c r="F23" s="1027">
        <v>204.1</v>
      </c>
      <c r="G23" s="1028">
        <v>290.6</v>
      </c>
      <c r="H23" s="1028">
        <v>290.6</v>
      </c>
      <c r="I23" s="1029">
        <v>290.6</v>
      </c>
      <c r="J23" s="1025">
        <v>0</v>
      </c>
      <c r="K23" s="1025">
        <v>0</v>
      </c>
      <c r="L23" s="1025">
        <v>42.38118569328762</v>
      </c>
      <c r="M23" s="1026">
        <v>0</v>
      </c>
    </row>
    <row r="24" spans="1:13" ht="24.75" customHeight="1">
      <c r="A24" s="1007"/>
      <c r="B24" s="1032" t="s">
        <v>844</v>
      </c>
      <c r="C24" s="1010">
        <v>0.1</v>
      </c>
      <c r="D24" s="1030">
        <v>182.3</v>
      </c>
      <c r="E24" s="1030">
        <v>182.3</v>
      </c>
      <c r="F24" s="1030">
        <v>182.3</v>
      </c>
      <c r="G24" s="21">
        <v>250</v>
      </c>
      <c r="H24" s="21">
        <v>250</v>
      </c>
      <c r="I24" s="1031">
        <v>250</v>
      </c>
      <c r="J24" s="1033">
        <v>0</v>
      </c>
      <c r="K24" s="1033">
        <v>0</v>
      </c>
      <c r="L24" s="1033">
        <v>37.13658804168952</v>
      </c>
      <c r="M24" s="1034">
        <v>0</v>
      </c>
    </row>
    <row r="25" spans="1:13" ht="24.75" customHeight="1">
      <c r="A25" s="1007"/>
      <c r="B25" s="1032" t="s">
        <v>845</v>
      </c>
      <c r="C25" s="1010">
        <v>0.45</v>
      </c>
      <c r="D25" s="1030">
        <v>209</v>
      </c>
      <c r="E25" s="1030">
        <v>209</v>
      </c>
      <c r="F25" s="1030">
        <v>209</v>
      </c>
      <c r="G25" s="21">
        <v>299.9</v>
      </c>
      <c r="H25" s="21">
        <v>299.9</v>
      </c>
      <c r="I25" s="1031">
        <v>299.9</v>
      </c>
      <c r="J25" s="1033">
        <v>0</v>
      </c>
      <c r="K25" s="1033">
        <v>0</v>
      </c>
      <c r="L25" s="1033">
        <v>43.49282296650716</v>
      </c>
      <c r="M25" s="1034">
        <v>0</v>
      </c>
    </row>
    <row r="26" spans="1:13" ht="24.75" customHeight="1">
      <c r="A26" s="1007">
        <v>1.4</v>
      </c>
      <c r="B26" s="1021" t="s">
        <v>1571</v>
      </c>
      <c r="C26" s="1009">
        <v>4.01</v>
      </c>
      <c r="D26" s="1027">
        <v>180.2</v>
      </c>
      <c r="E26" s="1027">
        <v>180.2</v>
      </c>
      <c r="F26" s="1027">
        <v>180.2</v>
      </c>
      <c r="G26" s="1028">
        <v>227.9</v>
      </c>
      <c r="H26" s="1028">
        <v>227.9</v>
      </c>
      <c r="I26" s="1029">
        <v>227.9</v>
      </c>
      <c r="J26" s="1025">
        <v>0</v>
      </c>
      <c r="K26" s="1025">
        <v>0</v>
      </c>
      <c r="L26" s="1025">
        <v>26.47058823529413</v>
      </c>
      <c r="M26" s="1026">
        <v>0</v>
      </c>
    </row>
    <row r="27" spans="1:13" ht="24.75" customHeight="1">
      <c r="A27" s="1007"/>
      <c r="B27" s="1032" t="s">
        <v>844</v>
      </c>
      <c r="C27" s="1010">
        <v>0.17</v>
      </c>
      <c r="D27" s="1030">
        <v>152.2</v>
      </c>
      <c r="E27" s="1030">
        <v>152.2</v>
      </c>
      <c r="F27" s="1030">
        <v>152.2</v>
      </c>
      <c r="G27" s="21">
        <v>194.8</v>
      </c>
      <c r="H27" s="21">
        <v>194.8</v>
      </c>
      <c r="I27" s="1031">
        <v>194.8</v>
      </c>
      <c r="J27" s="1033">
        <v>0</v>
      </c>
      <c r="K27" s="1033">
        <v>0</v>
      </c>
      <c r="L27" s="1033">
        <v>27.989487516425783</v>
      </c>
      <c r="M27" s="1034">
        <v>0</v>
      </c>
    </row>
    <row r="28" spans="1:13" ht="24.75" customHeight="1">
      <c r="A28" s="1007"/>
      <c r="B28" s="1032" t="s">
        <v>845</v>
      </c>
      <c r="C28" s="1010">
        <v>3.84</v>
      </c>
      <c r="D28" s="1030">
        <v>181.5</v>
      </c>
      <c r="E28" s="1030">
        <v>181.5</v>
      </c>
      <c r="F28" s="1030">
        <v>181.5</v>
      </c>
      <c r="G28" s="21">
        <v>229.4</v>
      </c>
      <c r="H28" s="21">
        <v>229.4</v>
      </c>
      <c r="I28" s="1031">
        <v>229.4</v>
      </c>
      <c r="J28" s="1033">
        <v>0</v>
      </c>
      <c r="K28" s="1033">
        <v>0</v>
      </c>
      <c r="L28" s="1033">
        <v>26.39118457300276</v>
      </c>
      <c r="M28" s="1034">
        <v>0</v>
      </c>
    </row>
    <row r="29" spans="1:13" s="1000" customFormat="1" ht="24.75" customHeight="1">
      <c r="A29" s="1007">
        <v>1.5</v>
      </c>
      <c r="B29" s="1021" t="s">
        <v>849</v>
      </c>
      <c r="C29" s="1009">
        <v>10.55</v>
      </c>
      <c r="D29" s="1027">
        <v>174.5</v>
      </c>
      <c r="E29" s="1027">
        <v>174.5</v>
      </c>
      <c r="F29" s="1027">
        <v>174.5</v>
      </c>
      <c r="G29" s="1028">
        <v>207.8</v>
      </c>
      <c r="H29" s="1028">
        <v>207.8</v>
      </c>
      <c r="I29" s="1029">
        <v>207.8</v>
      </c>
      <c r="J29" s="1025">
        <v>0</v>
      </c>
      <c r="K29" s="1025">
        <v>0</v>
      </c>
      <c r="L29" s="1025">
        <v>19.08309455587394</v>
      </c>
      <c r="M29" s="1026">
        <v>0</v>
      </c>
    </row>
    <row r="30" spans="1:13" ht="24.75" customHeight="1">
      <c r="A30" s="1007"/>
      <c r="B30" s="1032" t="s">
        <v>844</v>
      </c>
      <c r="C30" s="1010">
        <v>6.8</v>
      </c>
      <c r="D30" s="1030">
        <v>164.5</v>
      </c>
      <c r="E30" s="1030">
        <v>164.5</v>
      </c>
      <c r="F30" s="1030">
        <v>164.5</v>
      </c>
      <c r="G30" s="21">
        <v>194.7</v>
      </c>
      <c r="H30" s="21">
        <v>194.7</v>
      </c>
      <c r="I30" s="1031">
        <v>194.7</v>
      </c>
      <c r="J30" s="1033">
        <v>0</v>
      </c>
      <c r="K30" s="1033">
        <v>0</v>
      </c>
      <c r="L30" s="1033">
        <v>18.358662613981764</v>
      </c>
      <c r="M30" s="1034">
        <v>0</v>
      </c>
    </row>
    <row r="31" spans="1:15" ht="24.75" customHeight="1">
      <c r="A31" s="1007"/>
      <c r="B31" s="1032" t="s">
        <v>845</v>
      </c>
      <c r="C31" s="1010">
        <v>3.75</v>
      </c>
      <c r="D31" s="1030">
        <v>192.8</v>
      </c>
      <c r="E31" s="1030">
        <v>192.8</v>
      </c>
      <c r="F31" s="1030">
        <v>192.8</v>
      </c>
      <c r="G31" s="21">
        <v>231.6</v>
      </c>
      <c r="H31" s="21">
        <v>231.6</v>
      </c>
      <c r="I31" s="1031">
        <v>231.6</v>
      </c>
      <c r="J31" s="1033">
        <v>0</v>
      </c>
      <c r="K31" s="1033">
        <v>0</v>
      </c>
      <c r="L31" s="1033">
        <v>20.124481327800822</v>
      </c>
      <c r="M31" s="1034">
        <v>0</v>
      </c>
      <c r="O31" s="1015"/>
    </row>
    <row r="32" spans="1:13" s="1000" customFormat="1" ht="24.75" customHeight="1">
      <c r="A32" s="1007">
        <v>1.6</v>
      </c>
      <c r="B32" s="1021" t="s">
        <v>1572</v>
      </c>
      <c r="C32" s="1009">
        <v>7.9</v>
      </c>
      <c r="D32" s="1027">
        <v>102.5</v>
      </c>
      <c r="E32" s="1027">
        <v>102.5</v>
      </c>
      <c r="F32" s="1027">
        <v>102.5</v>
      </c>
      <c r="G32" s="1028">
        <v>111.3</v>
      </c>
      <c r="H32" s="1028">
        <v>111.3</v>
      </c>
      <c r="I32" s="1029">
        <v>111.3</v>
      </c>
      <c r="J32" s="1025">
        <v>0</v>
      </c>
      <c r="K32" s="1025">
        <v>0</v>
      </c>
      <c r="L32" s="1025">
        <v>8.585365853658544</v>
      </c>
      <c r="M32" s="1026">
        <v>0</v>
      </c>
    </row>
    <row r="33" spans="1:13" ht="24.75" customHeight="1">
      <c r="A33" s="1007"/>
      <c r="B33" s="1032" t="s">
        <v>844</v>
      </c>
      <c r="C33" s="1010">
        <v>2.24</v>
      </c>
      <c r="D33" s="1030">
        <v>101.4</v>
      </c>
      <c r="E33" s="1030">
        <v>101.4</v>
      </c>
      <c r="F33" s="1030">
        <v>101.4</v>
      </c>
      <c r="G33" s="21">
        <v>115.3</v>
      </c>
      <c r="H33" s="21">
        <v>115.3</v>
      </c>
      <c r="I33" s="1031">
        <v>115.3</v>
      </c>
      <c r="J33" s="1033">
        <v>0</v>
      </c>
      <c r="K33" s="1033">
        <v>0</v>
      </c>
      <c r="L33" s="1033">
        <v>13.708086785009854</v>
      </c>
      <c r="M33" s="1034">
        <v>0</v>
      </c>
    </row>
    <row r="34" spans="1:13" ht="24.75" customHeight="1">
      <c r="A34" s="1007"/>
      <c r="B34" s="1032" t="s">
        <v>845</v>
      </c>
      <c r="C34" s="1010">
        <v>5.66</v>
      </c>
      <c r="D34" s="1030">
        <v>102.9</v>
      </c>
      <c r="E34" s="1030">
        <v>102.9</v>
      </c>
      <c r="F34" s="1030">
        <v>102.9</v>
      </c>
      <c r="G34" s="21">
        <v>109.7</v>
      </c>
      <c r="H34" s="21">
        <v>109.7</v>
      </c>
      <c r="I34" s="1031">
        <v>109.7</v>
      </c>
      <c r="J34" s="1033">
        <v>0</v>
      </c>
      <c r="K34" s="1033">
        <v>0</v>
      </c>
      <c r="L34" s="1033">
        <v>6.608357628765788</v>
      </c>
      <c r="M34" s="1034">
        <v>0</v>
      </c>
    </row>
    <row r="35" spans="1:13" ht="13.5" customHeight="1">
      <c r="A35" s="1007"/>
      <c r="B35" s="1032"/>
      <c r="C35" s="1010"/>
      <c r="D35" s="1030"/>
      <c r="E35" s="1030"/>
      <c r="F35" s="1030"/>
      <c r="G35" s="21"/>
      <c r="H35" s="21"/>
      <c r="I35" s="1031"/>
      <c r="J35" s="1033"/>
      <c r="K35" s="1033"/>
      <c r="L35" s="1033"/>
      <c r="M35" s="1034"/>
    </row>
    <row r="36" spans="1:13" s="1000" customFormat="1" ht="18.75" customHeight="1">
      <c r="A36" s="1007">
        <v>2</v>
      </c>
      <c r="B36" s="1021" t="s">
        <v>850</v>
      </c>
      <c r="C36" s="1009">
        <v>73.03</v>
      </c>
      <c r="D36" s="1027">
        <v>167.3</v>
      </c>
      <c r="E36" s="1027">
        <v>199.2</v>
      </c>
      <c r="F36" s="1027">
        <v>202.5</v>
      </c>
      <c r="G36" s="1028">
        <v>262.2</v>
      </c>
      <c r="H36" s="1028">
        <v>266.8</v>
      </c>
      <c r="I36" s="1029">
        <v>269.1</v>
      </c>
      <c r="J36" s="1025">
        <v>21.040047818290503</v>
      </c>
      <c r="K36" s="1025">
        <v>1.6566265060240966</v>
      </c>
      <c r="L36" s="1025">
        <v>32.888888888888914</v>
      </c>
      <c r="M36" s="1026">
        <v>0.8620689655172384</v>
      </c>
    </row>
    <row r="37" spans="1:13" s="1000" customFormat="1" ht="10.5" customHeight="1">
      <c r="A37" s="1007"/>
      <c r="B37" s="1021"/>
      <c r="C37" s="1009"/>
      <c r="D37" s="1030"/>
      <c r="E37" s="1030"/>
      <c r="F37" s="1030"/>
      <c r="G37" s="21"/>
      <c r="H37" s="21"/>
      <c r="I37" s="1031"/>
      <c r="J37" s="1025"/>
      <c r="K37" s="1025"/>
      <c r="L37" s="1025"/>
      <c r="M37" s="1026"/>
    </row>
    <row r="38" spans="1:13" ht="18" customHeight="1">
      <c r="A38" s="1007">
        <v>2.1</v>
      </c>
      <c r="B38" s="1021" t="s">
        <v>851</v>
      </c>
      <c r="C38" s="1009">
        <v>39.49</v>
      </c>
      <c r="D38" s="1027">
        <v>177.7</v>
      </c>
      <c r="E38" s="1027">
        <v>226.7</v>
      </c>
      <c r="F38" s="1027">
        <v>230</v>
      </c>
      <c r="G38" s="1028">
        <v>305.6</v>
      </c>
      <c r="H38" s="1028">
        <v>312.2</v>
      </c>
      <c r="I38" s="1029">
        <v>314</v>
      </c>
      <c r="J38" s="1025">
        <v>29.431626336522243</v>
      </c>
      <c r="K38" s="1025">
        <v>1.455668284075884</v>
      </c>
      <c r="L38" s="1025">
        <v>36.52173913043478</v>
      </c>
      <c r="M38" s="1026">
        <v>0.576553491351703</v>
      </c>
    </row>
    <row r="39" spans="1:13" ht="24.75" customHeight="1">
      <c r="A39" s="1007"/>
      <c r="B39" s="1032" t="s">
        <v>852</v>
      </c>
      <c r="C39" s="1008">
        <v>20.49</v>
      </c>
      <c r="D39" s="1030">
        <v>182.3</v>
      </c>
      <c r="E39" s="1030">
        <v>232.1</v>
      </c>
      <c r="F39" s="1030">
        <v>234.5</v>
      </c>
      <c r="G39" s="21">
        <v>306.2</v>
      </c>
      <c r="H39" s="21">
        <v>318.9</v>
      </c>
      <c r="I39" s="1031">
        <v>318.9</v>
      </c>
      <c r="J39" s="1033">
        <v>28.634119583104763</v>
      </c>
      <c r="K39" s="1033">
        <v>1.0340370529944067</v>
      </c>
      <c r="L39" s="1033">
        <v>35.991471215351794</v>
      </c>
      <c r="M39" s="1034">
        <v>0</v>
      </c>
    </row>
    <row r="40" spans="1:13" ht="24.75" customHeight="1">
      <c r="A40" s="1007"/>
      <c r="B40" s="1032" t="s">
        <v>853</v>
      </c>
      <c r="C40" s="1008">
        <v>19</v>
      </c>
      <c r="D40" s="1030">
        <v>172.9</v>
      </c>
      <c r="E40" s="1030">
        <v>220.9</v>
      </c>
      <c r="F40" s="1030">
        <v>225</v>
      </c>
      <c r="G40" s="21">
        <v>305</v>
      </c>
      <c r="H40" s="21">
        <v>305</v>
      </c>
      <c r="I40" s="1031">
        <v>308.8</v>
      </c>
      <c r="J40" s="1033">
        <v>30.133024869866972</v>
      </c>
      <c r="K40" s="1033">
        <v>1.8560434585785544</v>
      </c>
      <c r="L40" s="1033">
        <v>37.24444444444447</v>
      </c>
      <c r="M40" s="1034">
        <v>1.245901639344254</v>
      </c>
    </row>
    <row r="41" spans="1:13" ht="24.75" customHeight="1">
      <c r="A41" s="1007">
        <v>2.2</v>
      </c>
      <c r="B41" s="1021" t="s">
        <v>854</v>
      </c>
      <c r="C41" s="1009">
        <v>25.25</v>
      </c>
      <c r="D41" s="1027">
        <v>156.4</v>
      </c>
      <c r="E41" s="1027">
        <v>164.1</v>
      </c>
      <c r="F41" s="1027">
        <v>167.1</v>
      </c>
      <c r="G41" s="1028">
        <v>202.1</v>
      </c>
      <c r="H41" s="1028">
        <v>204.4</v>
      </c>
      <c r="I41" s="1029">
        <v>206.3</v>
      </c>
      <c r="J41" s="1025">
        <v>6.841432225063926</v>
      </c>
      <c r="K41" s="1025">
        <v>1.828153564899452</v>
      </c>
      <c r="L41" s="1025">
        <v>23.459006582884513</v>
      </c>
      <c r="M41" s="1026">
        <v>0.9295499021526439</v>
      </c>
    </row>
    <row r="42" spans="1:13" ht="24.75" customHeight="1">
      <c r="A42" s="1007"/>
      <c r="B42" s="1032" t="s">
        <v>855</v>
      </c>
      <c r="C42" s="1008">
        <v>6.31</v>
      </c>
      <c r="D42" s="1030">
        <v>142.5</v>
      </c>
      <c r="E42" s="1030">
        <v>157.3</v>
      </c>
      <c r="F42" s="1030">
        <v>166</v>
      </c>
      <c r="G42" s="21">
        <v>195.6</v>
      </c>
      <c r="H42" s="21">
        <v>197.2</v>
      </c>
      <c r="I42" s="1031">
        <v>200.6</v>
      </c>
      <c r="J42" s="1033">
        <v>16.491228070175453</v>
      </c>
      <c r="K42" s="1033">
        <v>5.53083280356006</v>
      </c>
      <c r="L42" s="1033">
        <v>20.84337349397589</v>
      </c>
      <c r="M42" s="1034">
        <v>1.7241379310344769</v>
      </c>
    </row>
    <row r="43" spans="1:13" ht="24.75" customHeight="1">
      <c r="A43" s="1007"/>
      <c r="B43" s="1032" t="s">
        <v>856</v>
      </c>
      <c r="C43" s="1008">
        <v>6.31</v>
      </c>
      <c r="D43" s="1030">
        <v>152.4</v>
      </c>
      <c r="E43" s="1030">
        <v>161</v>
      </c>
      <c r="F43" s="1030">
        <v>162.2</v>
      </c>
      <c r="G43" s="21">
        <v>196.4</v>
      </c>
      <c r="H43" s="21">
        <v>198.5</v>
      </c>
      <c r="I43" s="1031">
        <v>202.7</v>
      </c>
      <c r="J43" s="1033">
        <v>6.430446194225709</v>
      </c>
      <c r="K43" s="1033">
        <v>0.7453416149068204</v>
      </c>
      <c r="L43" s="1033">
        <v>24.9691738594328</v>
      </c>
      <c r="M43" s="1034">
        <v>2.1158690176322352</v>
      </c>
    </row>
    <row r="44" spans="1:13" ht="24.75" customHeight="1">
      <c r="A44" s="1007"/>
      <c r="B44" s="1032" t="s">
        <v>857</v>
      </c>
      <c r="C44" s="1008">
        <v>6.31</v>
      </c>
      <c r="D44" s="1030">
        <v>160.3</v>
      </c>
      <c r="E44" s="1030">
        <v>163.5</v>
      </c>
      <c r="F44" s="1030">
        <v>164</v>
      </c>
      <c r="G44" s="21">
        <v>198.7</v>
      </c>
      <c r="H44" s="21">
        <v>201.3</v>
      </c>
      <c r="I44" s="1031">
        <v>196.1</v>
      </c>
      <c r="J44" s="1033">
        <v>2.3081721771678048</v>
      </c>
      <c r="K44" s="1033">
        <v>0.3058103975535005</v>
      </c>
      <c r="L44" s="1033">
        <v>19.57317073170732</v>
      </c>
      <c r="M44" s="1034">
        <v>-2.5832091405861917</v>
      </c>
    </row>
    <row r="45" spans="1:13" ht="24.75" customHeight="1">
      <c r="A45" s="1007"/>
      <c r="B45" s="1032" t="s">
        <v>858</v>
      </c>
      <c r="C45" s="1008">
        <v>6.32</v>
      </c>
      <c r="D45" s="1030">
        <v>170.6</v>
      </c>
      <c r="E45" s="1030">
        <v>174.7</v>
      </c>
      <c r="F45" s="1030">
        <v>176</v>
      </c>
      <c r="G45" s="21">
        <v>217.8</v>
      </c>
      <c r="H45" s="21">
        <v>220.6</v>
      </c>
      <c r="I45" s="1031">
        <v>225.6</v>
      </c>
      <c r="J45" s="1033">
        <v>3.165298944900357</v>
      </c>
      <c r="K45" s="1033">
        <v>0.7441327990841415</v>
      </c>
      <c r="L45" s="1033">
        <v>28.181818181818187</v>
      </c>
      <c r="M45" s="1034">
        <v>2.2665457842248458</v>
      </c>
    </row>
    <row r="46" spans="1:13" ht="24.75" customHeight="1">
      <c r="A46" s="1007">
        <v>2.3</v>
      </c>
      <c r="B46" s="1021" t="s">
        <v>859</v>
      </c>
      <c r="C46" s="1009">
        <v>8.29</v>
      </c>
      <c r="D46" s="1027">
        <v>150.5</v>
      </c>
      <c r="E46" s="1027">
        <v>175.3</v>
      </c>
      <c r="F46" s="1027">
        <v>179.2</v>
      </c>
      <c r="G46" s="1028">
        <v>238.1</v>
      </c>
      <c r="H46" s="1028">
        <v>240.5</v>
      </c>
      <c r="I46" s="1029">
        <v>246.1</v>
      </c>
      <c r="J46" s="1025">
        <v>19.069767441860463</v>
      </c>
      <c r="K46" s="1025">
        <v>2.2247575584711825</v>
      </c>
      <c r="L46" s="1025">
        <v>37.332589285714306</v>
      </c>
      <c r="M46" s="1026">
        <v>2.3284823284823233</v>
      </c>
    </row>
    <row r="47" spans="1:13" s="1000" customFormat="1" ht="24.75" customHeight="1">
      <c r="A47" s="1007"/>
      <c r="B47" s="1021" t="s">
        <v>860</v>
      </c>
      <c r="C47" s="1009">
        <v>2.76</v>
      </c>
      <c r="D47" s="1027">
        <v>145.3</v>
      </c>
      <c r="E47" s="1027">
        <v>165.7</v>
      </c>
      <c r="F47" s="1027">
        <v>169.1</v>
      </c>
      <c r="G47" s="1028">
        <v>221.9</v>
      </c>
      <c r="H47" s="1028">
        <v>225.1</v>
      </c>
      <c r="I47" s="1029">
        <v>232.1</v>
      </c>
      <c r="J47" s="1025">
        <v>16.379903647625582</v>
      </c>
      <c r="K47" s="1025">
        <v>2.0519010259505137</v>
      </c>
      <c r="L47" s="1025">
        <v>37.2560615020698</v>
      </c>
      <c r="M47" s="1026">
        <v>3.109729009329172</v>
      </c>
    </row>
    <row r="48" spans="1:13" ht="24.75" customHeight="1">
      <c r="A48" s="1007"/>
      <c r="B48" s="1032" t="s">
        <v>856</v>
      </c>
      <c r="C48" s="1008">
        <v>1.38</v>
      </c>
      <c r="D48" s="1030">
        <v>144.5</v>
      </c>
      <c r="E48" s="1030">
        <v>165.1</v>
      </c>
      <c r="F48" s="1030">
        <v>168</v>
      </c>
      <c r="G48" s="21">
        <v>217.2</v>
      </c>
      <c r="H48" s="21">
        <v>218.4</v>
      </c>
      <c r="I48" s="1031">
        <v>222.6</v>
      </c>
      <c r="J48" s="1033">
        <v>16.262975778546718</v>
      </c>
      <c r="K48" s="1033">
        <v>1.7565112053301135</v>
      </c>
      <c r="L48" s="1033">
        <v>32.5</v>
      </c>
      <c r="M48" s="1034">
        <v>1.9230769230769198</v>
      </c>
    </row>
    <row r="49" spans="1:13" ht="24.75" customHeight="1">
      <c r="A49" s="1011"/>
      <c r="B49" s="1032" t="s">
        <v>858</v>
      </c>
      <c r="C49" s="1008">
        <v>1.38</v>
      </c>
      <c r="D49" s="1030">
        <v>146.2</v>
      </c>
      <c r="E49" s="1030">
        <v>166.3</v>
      </c>
      <c r="F49" s="1030">
        <v>170.2</v>
      </c>
      <c r="G49" s="21">
        <v>226.7</v>
      </c>
      <c r="H49" s="21">
        <v>231.7</v>
      </c>
      <c r="I49" s="1031">
        <v>241.6</v>
      </c>
      <c r="J49" s="1033">
        <v>16.415868673050625</v>
      </c>
      <c r="K49" s="1033">
        <v>2.345159350571251</v>
      </c>
      <c r="L49" s="1033">
        <v>41.95064629847238</v>
      </c>
      <c r="M49" s="1034">
        <v>4.272766508416055</v>
      </c>
    </row>
    <row r="50" spans="1:13" ht="24.75" customHeight="1">
      <c r="A50" s="1007"/>
      <c r="B50" s="1021" t="s">
        <v>861</v>
      </c>
      <c r="C50" s="1009">
        <v>2.76</v>
      </c>
      <c r="D50" s="1027">
        <v>140.1</v>
      </c>
      <c r="E50" s="1027">
        <v>157</v>
      </c>
      <c r="F50" s="1027">
        <v>160</v>
      </c>
      <c r="G50" s="1028">
        <v>214.3</v>
      </c>
      <c r="H50" s="1028">
        <v>216.8</v>
      </c>
      <c r="I50" s="1029">
        <v>223.2</v>
      </c>
      <c r="J50" s="1025">
        <v>14.204139900071382</v>
      </c>
      <c r="K50" s="1025">
        <v>1.9108280254777128</v>
      </c>
      <c r="L50" s="1025">
        <v>39.5</v>
      </c>
      <c r="M50" s="1026">
        <v>2.9520295202951843</v>
      </c>
    </row>
    <row r="51" spans="1:13" ht="24.75" customHeight="1">
      <c r="A51" s="1007"/>
      <c r="B51" s="1032" t="s">
        <v>856</v>
      </c>
      <c r="C51" s="1008">
        <v>1.38</v>
      </c>
      <c r="D51" s="1030">
        <v>135.5</v>
      </c>
      <c r="E51" s="1030">
        <v>155</v>
      </c>
      <c r="F51" s="1030">
        <v>157.5</v>
      </c>
      <c r="G51" s="21">
        <v>207.8</v>
      </c>
      <c r="H51" s="21">
        <v>208.9</v>
      </c>
      <c r="I51" s="1031">
        <v>213.3</v>
      </c>
      <c r="J51" s="1033">
        <v>16.236162361623613</v>
      </c>
      <c r="K51" s="1033">
        <v>1.6129032258064484</v>
      </c>
      <c r="L51" s="1033">
        <v>35.428571428571445</v>
      </c>
      <c r="M51" s="1034">
        <v>2.106270943034943</v>
      </c>
    </row>
    <row r="52" spans="1:13" ht="24.75" customHeight="1">
      <c r="A52" s="1007"/>
      <c r="B52" s="1032" t="s">
        <v>858</v>
      </c>
      <c r="C52" s="1008">
        <v>1.38</v>
      </c>
      <c r="D52" s="1030">
        <v>144.6</v>
      </c>
      <c r="E52" s="1030">
        <v>159.1</v>
      </c>
      <c r="F52" s="1030">
        <v>162.5</v>
      </c>
      <c r="G52" s="21">
        <v>220.8</v>
      </c>
      <c r="H52" s="21">
        <v>224.6</v>
      </c>
      <c r="I52" s="1031">
        <v>233.1</v>
      </c>
      <c r="J52" s="1033">
        <v>12.37897648686031</v>
      </c>
      <c r="K52" s="1033">
        <v>2.137020741671904</v>
      </c>
      <c r="L52" s="1033">
        <v>43.446153846153834</v>
      </c>
      <c r="M52" s="1034">
        <v>3.7845057880676762</v>
      </c>
    </row>
    <row r="53" spans="1:13" ht="24.75" customHeight="1">
      <c r="A53" s="1007"/>
      <c r="B53" s="1021" t="s">
        <v>1573</v>
      </c>
      <c r="C53" s="1009">
        <v>2.77</v>
      </c>
      <c r="D53" s="1027">
        <v>165.9</v>
      </c>
      <c r="E53" s="1027">
        <v>203.1</v>
      </c>
      <c r="F53" s="1027">
        <v>208.5</v>
      </c>
      <c r="G53" s="1028">
        <v>278</v>
      </c>
      <c r="H53" s="1028">
        <v>279.6</v>
      </c>
      <c r="I53" s="1029">
        <v>282.9</v>
      </c>
      <c r="J53" s="1025">
        <v>25.678119349005414</v>
      </c>
      <c r="K53" s="1025">
        <v>2.658788774002957</v>
      </c>
      <c r="L53" s="1025">
        <v>35.68345323741008</v>
      </c>
      <c r="M53" s="1026">
        <v>1.1802575107295894</v>
      </c>
    </row>
    <row r="54" spans="1:13" ht="24.75" customHeight="1">
      <c r="A54" s="1007"/>
      <c r="B54" s="1032" t="s">
        <v>852</v>
      </c>
      <c r="C54" s="1008">
        <v>1.38</v>
      </c>
      <c r="D54" s="1030">
        <v>163.8</v>
      </c>
      <c r="E54" s="1030">
        <v>203.2</v>
      </c>
      <c r="F54" s="1030">
        <v>208.8</v>
      </c>
      <c r="G54" s="21">
        <v>282.5</v>
      </c>
      <c r="H54" s="21">
        <v>283.2</v>
      </c>
      <c r="I54" s="1031">
        <v>286.4</v>
      </c>
      <c r="J54" s="1033">
        <v>27.47252747252746</v>
      </c>
      <c r="K54" s="1033">
        <v>2.7559055118110365</v>
      </c>
      <c r="L54" s="1033">
        <v>37.16475095785438</v>
      </c>
      <c r="M54" s="1034">
        <v>1.129943502824844</v>
      </c>
    </row>
    <row r="55" spans="1:13" ht="24.75" customHeight="1" thickBot="1">
      <c r="A55" s="1012"/>
      <c r="B55" s="1035" t="s">
        <v>853</v>
      </c>
      <c r="C55" s="1013">
        <v>1.39</v>
      </c>
      <c r="D55" s="1036">
        <v>168.1</v>
      </c>
      <c r="E55" s="1036">
        <v>203.1</v>
      </c>
      <c r="F55" s="1036">
        <v>208.1</v>
      </c>
      <c r="G55" s="1037">
        <v>273.4</v>
      </c>
      <c r="H55" s="1037">
        <v>275.9</v>
      </c>
      <c r="I55" s="1038">
        <v>279.4</v>
      </c>
      <c r="J55" s="1039">
        <v>23.795359904818554</v>
      </c>
      <c r="K55" s="1039">
        <v>2.461841457410145</v>
      </c>
      <c r="L55" s="1039">
        <v>34.26237385872176</v>
      </c>
      <c r="M55" s="1040">
        <v>1.2685755708589994</v>
      </c>
    </row>
    <row r="56" spans="2:13" ht="13.5" thickTop="1">
      <c r="B56" s="1016" t="s">
        <v>862</v>
      </c>
      <c r="D56" s="1017"/>
      <c r="E56" s="1017"/>
      <c r="F56" s="1017"/>
      <c r="G56" s="1017"/>
      <c r="H56" s="1017"/>
      <c r="I56" s="1017"/>
      <c r="J56" s="1017"/>
      <c r="K56" s="1017"/>
      <c r="L56" s="1017"/>
      <c r="M56" s="1017"/>
    </row>
    <row r="57" spans="4:13" ht="24.75" customHeight="1">
      <c r="D57" s="1017"/>
      <c r="E57" s="1017"/>
      <c r="F57" s="1017"/>
      <c r="G57" s="1017"/>
      <c r="H57" s="1017"/>
      <c r="I57" s="1017"/>
      <c r="J57" s="1017"/>
      <c r="K57" s="1017"/>
      <c r="L57" s="1017"/>
      <c r="M57" s="1017"/>
    </row>
    <row r="58" spans="4:13" ht="24.75" customHeight="1">
      <c r="D58" s="1017"/>
      <c r="E58" s="1017"/>
      <c r="F58" s="1017"/>
      <c r="G58" s="1017"/>
      <c r="H58" s="1017"/>
      <c r="I58" s="1017"/>
      <c r="J58" s="1017"/>
      <c r="K58" s="1017"/>
      <c r="L58" s="1017"/>
      <c r="M58" s="1017"/>
    </row>
    <row r="59" spans="4:13" ht="24.75" customHeight="1">
      <c r="D59" s="1017"/>
      <c r="E59" s="1017"/>
      <c r="F59" s="1017"/>
      <c r="G59" s="1017"/>
      <c r="H59" s="1017"/>
      <c r="I59" s="1017"/>
      <c r="J59" s="1017"/>
      <c r="K59" s="1017"/>
      <c r="L59" s="1017"/>
      <c r="M59" s="1017"/>
    </row>
    <row r="60" spans="4:13" ht="24.75" customHeight="1"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</row>
    <row r="61" spans="4:13" ht="24.75" customHeight="1">
      <c r="D61" s="1017"/>
      <c r="E61" s="1017"/>
      <c r="F61" s="1017"/>
      <c r="G61" s="1017"/>
      <c r="H61" s="1017"/>
      <c r="I61" s="1017"/>
      <c r="J61" s="1017"/>
      <c r="K61" s="1017"/>
      <c r="L61" s="1017"/>
      <c r="M61" s="1017"/>
    </row>
    <row r="62" spans="4:13" ht="24.75" customHeight="1">
      <c r="D62" s="1017"/>
      <c r="E62" s="1017"/>
      <c r="F62" s="1017"/>
      <c r="G62" s="1017"/>
      <c r="H62" s="1017"/>
      <c r="I62" s="1017"/>
      <c r="J62" s="1017"/>
      <c r="K62" s="1017"/>
      <c r="L62" s="1017"/>
      <c r="M62" s="1017"/>
    </row>
    <row r="63" spans="4:13" ht="24.75" customHeight="1">
      <c r="D63" s="1017"/>
      <c r="E63" s="1017"/>
      <c r="F63" s="1017"/>
      <c r="G63" s="1017"/>
      <c r="H63" s="1017"/>
      <c r="I63" s="1017"/>
      <c r="J63" s="1017"/>
      <c r="K63" s="1017"/>
      <c r="L63" s="1017"/>
      <c r="M63" s="1017"/>
    </row>
    <row r="64" spans="4:13" ht="24.75" customHeight="1">
      <c r="D64" s="1017"/>
      <c r="E64" s="1017"/>
      <c r="F64" s="1017"/>
      <c r="G64" s="1017"/>
      <c r="H64" s="1017"/>
      <c r="I64" s="1017"/>
      <c r="J64" s="1017"/>
      <c r="K64" s="1017"/>
      <c r="L64" s="1017"/>
      <c r="M64" s="1017"/>
    </row>
    <row r="65" spans="4:13" ht="24.75" customHeight="1">
      <c r="D65" s="1017"/>
      <c r="E65" s="1017"/>
      <c r="F65" s="1017"/>
      <c r="G65" s="1017"/>
      <c r="H65" s="1017"/>
      <c r="I65" s="1017"/>
      <c r="J65" s="1017"/>
      <c r="K65" s="1017"/>
      <c r="L65" s="1017"/>
      <c r="M65" s="1017"/>
    </row>
    <row r="66" spans="4:13" ht="24.75" customHeight="1">
      <c r="D66" s="1017"/>
      <c r="E66" s="1017"/>
      <c r="F66" s="1017"/>
      <c r="G66" s="1017"/>
      <c r="H66" s="1017"/>
      <c r="I66" s="1017"/>
      <c r="J66" s="1017"/>
      <c r="K66" s="1017"/>
      <c r="L66" s="1017"/>
      <c r="M66" s="1017"/>
    </row>
    <row r="67" spans="4:13" ht="24.75" customHeight="1"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</row>
    <row r="68" spans="4:13" ht="24.75" customHeight="1">
      <c r="D68" s="1017"/>
      <c r="E68" s="1017"/>
      <c r="F68" s="1017"/>
      <c r="G68" s="1017"/>
      <c r="H68" s="1017"/>
      <c r="I68" s="1017"/>
      <c r="J68" s="1017"/>
      <c r="K68" s="1017"/>
      <c r="L68" s="1017"/>
      <c r="M68" s="1017"/>
    </row>
    <row r="69" spans="4:13" ht="24.75" customHeight="1">
      <c r="D69" s="1017"/>
      <c r="E69" s="1017"/>
      <c r="F69" s="1017"/>
      <c r="G69" s="1017"/>
      <c r="H69" s="1017"/>
      <c r="I69" s="1017"/>
      <c r="J69" s="1017"/>
      <c r="K69" s="1017"/>
      <c r="L69" s="1017"/>
      <c r="M69" s="1017"/>
    </row>
    <row r="70" spans="4:13" ht="24.75" customHeight="1">
      <c r="D70" s="1017"/>
      <c r="E70" s="1017"/>
      <c r="F70" s="1017"/>
      <c r="G70" s="1017"/>
      <c r="H70" s="1017"/>
      <c r="I70" s="1017"/>
      <c r="J70" s="1017"/>
      <c r="K70" s="1017"/>
      <c r="L70" s="1017"/>
      <c r="M70" s="1017"/>
    </row>
    <row r="71" spans="4:13" ht="24.75" customHeight="1"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</row>
    <row r="72" spans="4:13" ht="24.75" customHeight="1">
      <c r="D72" s="1017"/>
      <c r="E72" s="1017"/>
      <c r="F72" s="1017"/>
      <c r="G72" s="1017"/>
      <c r="H72" s="1017"/>
      <c r="I72" s="1017"/>
      <c r="J72" s="1017"/>
      <c r="K72" s="1017"/>
      <c r="L72" s="1017"/>
      <c r="M72" s="1017"/>
    </row>
    <row r="73" spans="4:13" ht="24.75" customHeight="1">
      <c r="D73" s="1017"/>
      <c r="E73" s="1017"/>
      <c r="F73" s="1017"/>
      <c r="G73" s="1017"/>
      <c r="H73" s="1017"/>
      <c r="I73" s="1017"/>
      <c r="J73" s="1017"/>
      <c r="K73" s="1017"/>
      <c r="L73" s="1017"/>
      <c r="M73" s="1017"/>
    </row>
    <row r="74" spans="4:13" ht="24.75" customHeight="1">
      <c r="D74" s="1017"/>
      <c r="E74" s="1017"/>
      <c r="F74" s="1017"/>
      <c r="G74" s="1017"/>
      <c r="H74" s="1017"/>
      <c r="I74" s="1017"/>
      <c r="J74" s="1017"/>
      <c r="K74" s="1017"/>
      <c r="L74" s="1017"/>
      <c r="M74" s="1017"/>
    </row>
    <row r="75" spans="4:13" ht="24.75" customHeight="1">
      <c r="D75" s="1017"/>
      <c r="E75" s="1017"/>
      <c r="F75" s="1017"/>
      <c r="G75" s="1017"/>
      <c r="H75" s="1017"/>
      <c r="I75" s="1017"/>
      <c r="J75" s="1017"/>
      <c r="K75" s="1017"/>
      <c r="L75" s="1017"/>
      <c r="M75" s="1017"/>
    </row>
    <row r="76" spans="4:13" ht="24.75" customHeight="1">
      <c r="D76" s="1017"/>
      <c r="E76" s="1017"/>
      <c r="F76" s="1017"/>
      <c r="G76" s="1017"/>
      <c r="H76" s="1017"/>
      <c r="I76" s="1017"/>
      <c r="J76" s="1017"/>
      <c r="K76" s="1017"/>
      <c r="L76" s="1017"/>
      <c r="M76" s="1017"/>
    </row>
    <row r="77" spans="4:13" ht="24.75" customHeight="1"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</row>
    <row r="78" spans="4:13" ht="24.75" customHeight="1">
      <c r="D78" s="1017"/>
      <c r="E78" s="1017"/>
      <c r="F78" s="1017"/>
      <c r="G78" s="1017"/>
      <c r="H78" s="1017"/>
      <c r="I78" s="1017"/>
      <c r="J78" s="1017"/>
      <c r="K78" s="1017"/>
      <c r="L78" s="1017"/>
      <c r="M78" s="1017"/>
    </row>
    <row r="79" spans="4:13" ht="24.75" customHeight="1">
      <c r="D79" s="1017"/>
      <c r="E79" s="1017"/>
      <c r="F79" s="1017"/>
      <c r="G79" s="1017"/>
      <c r="H79" s="1017"/>
      <c r="I79" s="1017"/>
      <c r="J79" s="1017"/>
      <c r="K79" s="1017"/>
      <c r="L79" s="1017"/>
      <c r="M79" s="1017"/>
    </row>
    <row r="80" spans="4:13" ht="24.75" customHeight="1">
      <c r="D80" s="1017"/>
      <c r="E80" s="1017"/>
      <c r="F80" s="1017"/>
      <c r="G80" s="1017"/>
      <c r="H80" s="1017"/>
      <c r="I80" s="1017"/>
      <c r="J80" s="1017"/>
      <c r="K80" s="1017"/>
      <c r="L80" s="1017"/>
      <c r="M80" s="1017"/>
    </row>
    <row r="81" spans="4:13" ht="24.75" customHeight="1">
      <c r="D81" s="1017"/>
      <c r="E81" s="1017"/>
      <c r="F81" s="1017"/>
      <c r="G81" s="1017"/>
      <c r="H81" s="1017"/>
      <c r="I81" s="1017"/>
      <c r="J81" s="1017"/>
      <c r="K81" s="1017"/>
      <c r="L81" s="1017"/>
      <c r="M81" s="1017"/>
    </row>
    <row r="82" spans="4:13" ht="24.75" customHeight="1">
      <c r="D82" s="1017"/>
      <c r="E82" s="1017"/>
      <c r="F82" s="1017"/>
      <c r="G82" s="1017"/>
      <c r="H82" s="1017"/>
      <c r="I82" s="1017"/>
      <c r="J82" s="1017"/>
      <c r="K82" s="1017"/>
      <c r="L82" s="1017"/>
      <c r="M82" s="1017"/>
    </row>
    <row r="83" spans="4:13" ht="24.75" customHeight="1"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</row>
    <row r="84" spans="4:13" ht="24.75" customHeight="1">
      <c r="D84" s="1017"/>
      <c r="E84" s="1017"/>
      <c r="F84" s="1017"/>
      <c r="G84" s="1017"/>
      <c r="H84" s="1017"/>
      <c r="I84" s="1017"/>
      <c r="J84" s="1017"/>
      <c r="K84" s="1017"/>
      <c r="L84" s="1017"/>
      <c r="M84" s="1017"/>
    </row>
    <row r="85" spans="4:13" ht="24.75" customHeight="1">
      <c r="D85" s="1017"/>
      <c r="E85" s="1017"/>
      <c r="F85" s="1017"/>
      <c r="G85" s="1017"/>
      <c r="H85" s="1017"/>
      <c r="I85" s="1017"/>
      <c r="J85" s="1017"/>
      <c r="K85" s="1017"/>
      <c r="L85" s="1017"/>
      <c r="M85" s="1017"/>
    </row>
    <row r="86" spans="4:13" ht="24.75" customHeight="1"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</row>
    <row r="87" spans="4:13" ht="24.75" customHeight="1">
      <c r="D87" s="1017"/>
      <c r="E87" s="1017"/>
      <c r="F87" s="1017"/>
      <c r="G87" s="1017"/>
      <c r="H87" s="1017"/>
      <c r="I87" s="1017"/>
      <c r="J87" s="1017"/>
      <c r="K87" s="1017"/>
      <c r="L87" s="1017"/>
      <c r="M87" s="1017"/>
    </row>
    <row r="88" spans="4:13" ht="24.75" customHeight="1"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</row>
    <row r="89" spans="4:13" ht="24.75" customHeight="1">
      <c r="D89" s="1017"/>
      <c r="E89" s="1017"/>
      <c r="F89" s="1017"/>
      <c r="G89" s="1017"/>
      <c r="H89" s="1017"/>
      <c r="I89" s="1017"/>
      <c r="J89" s="1017"/>
      <c r="K89" s="1017"/>
      <c r="L89" s="1017"/>
      <c r="M89" s="1017"/>
    </row>
    <row r="90" spans="4:13" ht="24.75" customHeight="1">
      <c r="D90" s="1017"/>
      <c r="E90" s="1017"/>
      <c r="F90" s="1017"/>
      <c r="G90" s="1017"/>
      <c r="H90" s="1017"/>
      <c r="I90" s="1017"/>
      <c r="J90" s="1017"/>
      <c r="K90" s="1017"/>
      <c r="L90" s="1017"/>
      <c r="M90" s="1017"/>
    </row>
    <row r="91" spans="4:13" ht="24.75" customHeight="1">
      <c r="D91" s="1017"/>
      <c r="E91" s="1017"/>
      <c r="F91" s="1017"/>
      <c r="G91" s="1017"/>
      <c r="H91" s="1017"/>
      <c r="I91" s="1017"/>
      <c r="J91" s="1017"/>
      <c r="K91" s="1017"/>
      <c r="L91" s="1017"/>
      <c r="M91" s="1017"/>
    </row>
    <row r="92" spans="4:13" ht="24.75" customHeight="1"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</row>
    <row r="93" spans="4:13" ht="24.75" customHeight="1">
      <c r="D93" s="1017"/>
      <c r="E93" s="1017"/>
      <c r="F93" s="1017"/>
      <c r="G93" s="1017"/>
      <c r="H93" s="1017"/>
      <c r="I93" s="1017"/>
      <c r="J93" s="1017"/>
      <c r="K93" s="1017"/>
      <c r="L93" s="1017"/>
      <c r="M93" s="1017"/>
    </row>
    <row r="94" spans="4:13" ht="24.75" customHeight="1">
      <c r="D94" s="1017"/>
      <c r="E94" s="1017"/>
      <c r="F94" s="1017"/>
      <c r="G94" s="1017"/>
      <c r="H94" s="1017"/>
      <c r="I94" s="1017"/>
      <c r="J94" s="1017"/>
      <c r="K94" s="1017"/>
      <c r="L94" s="1017"/>
      <c r="M94" s="1017"/>
    </row>
    <row r="95" spans="4:13" ht="24.75" customHeight="1"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</row>
    <row r="96" spans="4:13" ht="24.75" customHeight="1">
      <c r="D96" s="1017"/>
      <c r="E96" s="1017"/>
      <c r="F96" s="1017"/>
      <c r="G96" s="1017"/>
      <c r="H96" s="1017"/>
      <c r="I96" s="1017"/>
      <c r="J96" s="1017"/>
      <c r="K96" s="1017"/>
      <c r="L96" s="1017"/>
      <c r="M96" s="1017"/>
    </row>
    <row r="97" spans="4:13" ht="24.75" customHeight="1">
      <c r="D97" s="1017"/>
      <c r="E97" s="1017"/>
      <c r="F97" s="1017"/>
      <c r="G97" s="1017"/>
      <c r="H97" s="1017"/>
      <c r="I97" s="1017"/>
      <c r="J97" s="1017"/>
      <c r="K97" s="1017"/>
      <c r="L97" s="1017"/>
      <c r="M97" s="1017"/>
    </row>
    <row r="98" spans="4:13" ht="24.75" customHeight="1"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</row>
    <row r="99" spans="4:13" ht="24.75" customHeight="1"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</row>
    <row r="100" spans="4:13" ht="24.75" customHeight="1">
      <c r="D100" s="1017"/>
      <c r="E100" s="1017"/>
      <c r="F100" s="1017"/>
      <c r="G100" s="1017"/>
      <c r="H100" s="1017"/>
      <c r="I100" s="1017"/>
      <c r="J100" s="1017"/>
      <c r="K100" s="1017"/>
      <c r="L100" s="1017"/>
      <c r="M100" s="1017"/>
    </row>
    <row r="101" spans="4:13" ht="24.75" customHeight="1">
      <c r="D101" s="1017"/>
      <c r="E101" s="1017"/>
      <c r="F101" s="1017"/>
      <c r="G101" s="1017"/>
      <c r="H101" s="1017"/>
      <c r="I101" s="1017"/>
      <c r="J101" s="1017"/>
      <c r="K101" s="1017"/>
      <c r="L101" s="1017"/>
      <c r="M101" s="1017"/>
    </row>
    <row r="102" spans="4:13" ht="24.75" customHeight="1">
      <c r="D102" s="1017"/>
      <c r="E102" s="1017"/>
      <c r="F102" s="1017"/>
      <c r="G102" s="1017"/>
      <c r="H102" s="1017"/>
      <c r="I102" s="1017"/>
      <c r="J102" s="1017"/>
      <c r="K102" s="1017"/>
      <c r="L102" s="1017"/>
      <c r="M102" s="1017"/>
    </row>
    <row r="103" spans="4:13" ht="24.75" customHeight="1">
      <c r="D103" s="1017"/>
      <c r="E103" s="1017"/>
      <c r="F103" s="1017"/>
      <c r="G103" s="1017"/>
      <c r="H103" s="1017"/>
      <c r="I103" s="1017"/>
      <c r="J103" s="1017"/>
      <c r="K103" s="1017"/>
      <c r="L103" s="1017"/>
      <c r="M103" s="1017"/>
    </row>
    <row r="104" spans="4:13" ht="24.75" customHeight="1">
      <c r="D104" s="1017"/>
      <c r="E104" s="1017"/>
      <c r="F104" s="1017"/>
      <c r="G104" s="1017"/>
      <c r="H104" s="1017"/>
      <c r="I104" s="1017"/>
      <c r="J104" s="1017"/>
      <c r="K104" s="1017"/>
      <c r="L104" s="1017"/>
      <c r="M104" s="1017"/>
    </row>
    <row r="105" spans="4:13" ht="24.75" customHeight="1">
      <c r="D105" s="1017"/>
      <c r="E105" s="1017"/>
      <c r="F105" s="1017"/>
      <c r="G105" s="1017"/>
      <c r="H105" s="1017"/>
      <c r="I105" s="1017"/>
      <c r="J105" s="1017"/>
      <c r="K105" s="1017"/>
      <c r="L105" s="1017"/>
      <c r="M105" s="1017"/>
    </row>
    <row r="106" spans="4:13" ht="24.75" customHeight="1"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</row>
    <row r="107" spans="4:13" ht="24.75" customHeight="1">
      <c r="D107" s="1017"/>
      <c r="E107" s="1017"/>
      <c r="F107" s="1017"/>
      <c r="G107" s="1017"/>
      <c r="H107" s="1017"/>
      <c r="I107" s="1017"/>
      <c r="J107" s="1017"/>
      <c r="K107" s="1017"/>
      <c r="L107" s="1017"/>
      <c r="M107" s="1017"/>
    </row>
    <row r="108" spans="4:13" ht="24.75" customHeight="1">
      <c r="D108" s="1017"/>
      <c r="E108" s="1017"/>
      <c r="F108" s="1017"/>
      <c r="G108" s="1017"/>
      <c r="H108" s="1017"/>
      <c r="I108" s="1017"/>
      <c r="J108" s="1017"/>
      <c r="K108" s="1017"/>
      <c r="L108" s="1017"/>
      <c r="M108" s="1017"/>
    </row>
    <row r="109" spans="4:13" ht="24.75" customHeight="1"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</row>
    <row r="110" spans="4:13" ht="24.75" customHeight="1">
      <c r="D110" s="1017"/>
      <c r="E110" s="1017"/>
      <c r="F110" s="1017"/>
      <c r="G110" s="1017"/>
      <c r="H110" s="1017"/>
      <c r="I110" s="1017"/>
      <c r="J110" s="1017"/>
      <c r="K110" s="1017"/>
      <c r="L110" s="1017"/>
      <c r="M110" s="1017"/>
    </row>
    <row r="111" spans="4:13" ht="24.75" customHeight="1">
      <c r="D111" s="1017"/>
      <c r="E111" s="1017"/>
      <c r="F111" s="1017"/>
      <c r="G111" s="1017"/>
      <c r="H111" s="1017"/>
      <c r="I111" s="1017"/>
      <c r="J111" s="1017"/>
      <c r="K111" s="1017"/>
      <c r="L111" s="1017"/>
      <c r="M111" s="1017"/>
    </row>
    <row r="112" spans="4:13" ht="24.75" customHeight="1">
      <c r="D112" s="1017"/>
      <c r="E112" s="1017"/>
      <c r="F112" s="1017"/>
      <c r="G112" s="1017"/>
      <c r="H112" s="1017"/>
      <c r="I112" s="1017"/>
      <c r="J112" s="1017"/>
      <c r="K112" s="1017"/>
      <c r="L112" s="1017"/>
      <c r="M112" s="1017"/>
    </row>
    <row r="113" spans="4:13" ht="24.75" customHeight="1">
      <c r="D113" s="1017"/>
      <c r="E113" s="1017"/>
      <c r="F113" s="1017"/>
      <c r="G113" s="1017"/>
      <c r="H113" s="1017"/>
      <c r="I113" s="1017"/>
      <c r="J113" s="1017"/>
      <c r="K113" s="1017"/>
      <c r="L113" s="1017"/>
      <c r="M113" s="1017"/>
    </row>
    <row r="114" spans="4:13" ht="24.75" customHeight="1">
      <c r="D114" s="1017"/>
      <c r="E114" s="1017"/>
      <c r="F114" s="1017"/>
      <c r="G114" s="1017"/>
      <c r="H114" s="1017"/>
      <c r="I114" s="1017"/>
      <c r="J114" s="1017"/>
      <c r="K114" s="1017"/>
      <c r="L114" s="1017"/>
      <c r="M114" s="1017"/>
    </row>
    <row r="115" spans="4:13" ht="24.75" customHeight="1">
      <c r="D115" s="1017"/>
      <c r="E115" s="1017"/>
      <c r="F115" s="1017"/>
      <c r="G115" s="1017"/>
      <c r="H115" s="1017"/>
      <c r="I115" s="1017"/>
      <c r="J115" s="1017"/>
      <c r="K115" s="1017"/>
      <c r="L115" s="1017"/>
      <c r="M115" s="1017"/>
    </row>
    <row r="116" spans="4:13" ht="24.75" customHeight="1">
      <c r="D116" s="1017"/>
      <c r="E116" s="1017"/>
      <c r="F116" s="1017"/>
      <c r="G116" s="1017"/>
      <c r="H116" s="1017"/>
      <c r="I116" s="1017"/>
      <c r="J116" s="1017"/>
      <c r="K116" s="1017"/>
      <c r="L116" s="1017"/>
      <c r="M116" s="1017"/>
    </row>
    <row r="117" spans="4:13" ht="24.75" customHeight="1">
      <c r="D117" s="1017"/>
      <c r="E117" s="1017"/>
      <c r="F117" s="1017"/>
      <c r="G117" s="1017"/>
      <c r="H117" s="1017"/>
      <c r="I117" s="1017"/>
      <c r="J117" s="1017"/>
      <c r="K117" s="1017"/>
      <c r="L117" s="1017"/>
      <c r="M117" s="1017"/>
    </row>
    <row r="118" spans="4:13" ht="24.75" customHeight="1">
      <c r="D118" s="1017"/>
      <c r="E118" s="1017"/>
      <c r="F118" s="1017"/>
      <c r="G118" s="1017"/>
      <c r="H118" s="1017"/>
      <c r="I118" s="1017"/>
      <c r="J118" s="1017"/>
      <c r="K118" s="1017"/>
      <c r="L118" s="1017"/>
      <c r="M118" s="1017"/>
    </row>
    <row r="119" spans="4:13" ht="24.75" customHeight="1">
      <c r="D119" s="1017"/>
      <c r="E119" s="1017"/>
      <c r="F119" s="1017"/>
      <c r="G119" s="1017"/>
      <c r="H119" s="1017"/>
      <c r="I119" s="1017"/>
      <c r="J119" s="1017"/>
      <c r="K119" s="1017"/>
      <c r="L119" s="1017"/>
      <c r="M119" s="1017"/>
    </row>
    <row r="120" spans="4:13" ht="24.75" customHeight="1">
      <c r="D120" s="1017"/>
      <c r="E120" s="1017"/>
      <c r="F120" s="1017"/>
      <c r="G120" s="1017"/>
      <c r="H120" s="1017"/>
      <c r="I120" s="1017"/>
      <c r="J120" s="1017"/>
      <c r="K120" s="1017"/>
      <c r="L120" s="1017"/>
      <c r="M120" s="1017"/>
    </row>
    <row r="121" spans="4:13" ht="24.75" customHeight="1">
      <c r="D121" s="1017"/>
      <c r="E121" s="1017"/>
      <c r="F121" s="1017"/>
      <c r="G121" s="1017"/>
      <c r="H121" s="1017"/>
      <c r="I121" s="1017"/>
      <c r="J121" s="1017"/>
      <c r="K121" s="1017"/>
      <c r="L121" s="1017"/>
      <c r="M121" s="1017"/>
    </row>
    <row r="122" spans="4:13" ht="24.75" customHeight="1"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</row>
    <row r="123" spans="4:13" ht="24.75" customHeight="1">
      <c r="D123" s="1017"/>
      <c r="E123" s="1017"/>
      <c r="F123" s="1017"/>
      <c r="G123" s="1017"/>
      <c r="H123" s="1017"/>
      <c r="I123" s="1017"/>
      <c r="J123" s="1017"/>
      <c r="K123" s="1017"/>
      <c r="L123" s="1017"/>
      <c r="M123" s="1017"/>
    </row>
    <row r="124" spans="4:13" ht="24.75" customHeight="1">
      <c r="D124" s="1017"/>
      <c r="E124" s="1017"/>
      <c r="F124" s="1017"/>
      <c r="G124" s="1017"/>
      <c r="H124" s="1017"/>
      <c r="I124" s="1017"/>
      <c r="J124" s="1017"/>
      <c r="K124" s="1017"/>
      <c r="L124" s="1017"/>
      <c r="M124" s="1017"/>
    </row>
    <row r="125" spans="4:13" ht="24.75" customHeight="1">
      <c r="D125" s="1017"/>
      <c r="E125" s="1017"/>
      <c r="F125" s="1017"/>
      <c r="G125" s="1017"/>
      <c r="H125" s="1017"/>
      <c r="I125" s="1017"/>
      <c r="J125" s="1017"/>
      <c r="K125" s="1017"/>
      <c r="L125" s="1017"/>
      <c r="M125" s="1017"/>
    </row>
    <row r="126" spans="4:13" ht="24.75" customHeight="1">
      <c r="D126" s="1017"/>
      <c r="E126" s="1017"/>
      <c r="F126" s="1017"/>
      <c r="G126" s="1017"/>
      <c r="H126" s="1017"/>
      <c r="I126" s="1017"/>
      <c r="J126" s="1017"/>
      <c r="K126" s="1017"/>
      <c r="L126" s="1017"/>
      <c r="M126" s="1017"/>
    </row>
    <row r="127" spans="4:13" ht="24.75" customHeight="1">
      <c r="D127" s="1017"/>
      <c r="E127" s="1017"/>
      <c r="F127" s="1017"/>
      <c r="G127" s="1017"/>
      <c r="H127" s="1017"/>
      <c r="I127" s="1017"/>
      <c r="J127" s="1017"/>
      <c r="K127" s="1017"/>
      <c r="L127" s="1017"/>
      <c r="M127" s="1017"/>
    </row>
    <row r="128" spans="4:13" ht="24.75" customHeight="1">
      <c r="D128" s="1017"/>
      <c r="E128" s="1017"/>
      <c r="F128" s="1017"/>
      <c r="G128" s="1017"/>
      <c r="H128" s="1017"/>
      <c r="I128" s="1017"/>
      <c r="J128" s="1017"/>
      <c r="K128" s="1017"/>
      <c r="L128" s="1017"/>
      <c r="M128" s="1017"/>
    </row>
    <row r="129" spans="4:13" ht="24.75" customHeight="1">
      <c r="D129" s="1017"/>
      <c r="E129" s="1017"/>
      <c r="F129" s="1017"/>
      <c r="G129" s="1017"/>
      <c r="H129" s="1017"/>
      <c r="I129" s="1017"/>
      <c r="J129" s="1017"/>
      <c r="K129" s="1017"/>
      <c r="L129" s="1017"/>
      <c r="M129" s="1017"/>
    </row>
    <row r="130" spans="4:13" ht="24.75" customHeight="1">
      <c r="D130" s="1017"/>
      <c r="E130" s="1017"/>
      <c r="F130" s="1017"/>
      <c r="G130" s="1017"/>
      <c r="H130" s="1017"/>
      <c r="I130" s="1017"/>
      <c r="J130" s="1017"/>
      <c r="K130" s="1017"/>
      <c r="L130" s="1017"/>
      <c r="M130" s="1017"/>
    </row>
    <row r="131" spans="4:13" ht="24.75" customHeight="1">
      <c r="D131" s="1017"/>
      <c r="E131" s="1017"/>
      <c r="F131" s="1017"/>
      <c r="G131" s="1017"/>
      <c r="H131" s="1017"/>
      <c r="I131" s="1017"/>
      <c r="J131" s="1017"/>
      <c r="K131" s="1017"/>
      <c r="L131" s="1017"/>
      <c r="M131" s="1017"/>
    </row>
    <row r="132" spans="4:13" ht="24.75" customHeight="1">
      <c r="D132" s="1017"/>
      <c r="E132" s="1017"/>
      <c r="F132" s="1017"/>
      <c r="G132" s="1017"/>
      <c r="H132" s="1017"/>
      <c r="I132" s="1017"/>
      <c r="J132" s="1017"/>
      <c r="K132" s="1017"/>
      <c r="L132" s="1017"/>
      <c r="M132" s="1017"/>
    </row>
    <row r="133" spans="4:13" ht="24.75" customHeight="1">
      <c r="D133" s="1017"/>
      <c r="E133" s="1017"/>
      <c r="F133" s="1017"/>
      <c r="G133" s="1017"/>
      <c r="H133" s="1017"/>
      <c r="I133" s="1017"/>
      <c r="J133" s="1017"/>
      <c r="K133" s="1017"/>
      <c r="L133" s="1017"/>
      <c r="M133" s="1017"/>
    </row>
    <row r="134" spans="4:13" ht="24.75" customHeight="1">
      <c r="D134" s="1017"/>
      <c r="E134" s="1017"/>
      <c r="F134" s="1017"/>
      <c r="G134" s="1017"/>
      <c r="H134" s="1017"/>
      <c r="I134" s="1017"/>
      <c r="J134" s="1017"/>
      <c r="K134" s="1017"/>
      <c r="L134" s="1017"/>
      <c r="M134" s="1017"/>
    </row>
    <row r="135" spans="4:13" ht="24.75" customHeight="1">
      <c r="D135" s="1017"/>
      <c r="E135" s="1017"/>
      <c r="F135" s="1017"/>
      <c r="G135" s="1017"/>
      <c r="H135" s="1017"/>
      <c r="I135" s="1017"/>
      <c r="J135" s="1017"/>
      <c r="K135" s="1017"/>
      <c r="L135" s="1017"/>
      <c r="M135" s="1017"/>
    </row>
    <row r="136" spans="4:13" ht="24.75" customHeight="1">
      <c r="D136" s="1017"/>
      <c r="E136" s="1017"/>
      <c r="F136" s="1017"/>
      <c r="G136" s="1017"/>
      <c r="H136" s="1017"/>
      <c r="I136" s="1017"/>
      <c r="J136" s="1017"/>
      <c r="K136" s="1017"/>
      <c r="L136" s="1017"/>
      <c r="M136" s="1017"/>
    </row>
    <row r="137" spans="4:13" ht="24.75" customHeight="1">
      <c r="D137" s="1017"/>
      <c r="E137" s="1017"/>
      <c r="F137" s="1017"/>
      <c r="G137" s="1017"/>
      <c r="H137" s="1017"/>
      <c r="I137" s="1017"/>
      <c r="J137" s="1017"/>
      <c r="K137" s="1017"/>
      <c r="L137" s="1017"/>
      <c r="M137" s="1017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zoomScalePageLayoutView="0" workbookViewId="0" topLeftCell="A19">
      <selection activeCell="A1" sqref="A1:V1"/>
    </sheetView>
  </sheetViews>
  <sheetFormatPr defaultColWidth="11.00390625" defaultRowHeight="12.75"/>
  <cols>
    <col min="1" max="1" width="32.57421875" style="16" customWidth="1"/>
    <col min="2" max="8" width="12.421875" style="16" hidden="1" customWidth="1"/>
    <col min="9" max="12" width="10.7109375" style="16" hidden="1" customWidth="1"/>
    <col min="13" max="13" width="7.57421875" style="16" bestFit="1" customWidth="1"/>
    <col min="14" max="14" width="10.7109375" style="16" customWidth="1"/>
    <col min="15" max="18" width="10.7109375" style="16" hidden="1" customWidth="1"/>
    <col min="19" max="19" width="8.8515625" style="18" bestFit="1" customWidth="1"/>
    <col min="20" max="20" width="0" style="16" hidden="1" customWidth="1"/>
    <col min="21" max="16384" width="11.00390625" style="16" customWidth="1"/>
  </cols>
  <sheetData>
    <row r="1" spans="1:22" s="1133" customFormat="1" ht="17.25" customHeight="1">
      <c r="A1" s="1682" t="s">
        <v>62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2"/>
      <c r="P1" s="1682"/>
      <c r="Q1" s="1682"/>
      <c r="R1" s="1682"/>
      <c r="S1" s="1682"/>
      <c r="T1" s="1682"/>
      <c r="U1" s="1682"/>
      <c r="V1" s="1682"/>
    </row>
    <row r="2" spans="1:22" s="1133" customFormat="1" ht="19.5">
      <c r="A2" s="1683" t="s">
        <v>1348</v>
      </c>
      <c r="B2" s="16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1683"/>
      <c r="T2" s="1683"/>
      <c r="U2" s="1683"/>
      <c r="V2" s="1683"/>
    </row>
    <row r="3" spans="1:22" s="1133" customFormat="1" ht="17.25" customHeight="1">
      <c r="A3" s="1682" t="s">
        <v>865</v>
      </c>
      <c r="B3" s="1682"/>
      <c r="C3" s="1682"/>
      <c r="D3" s="1682"/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2"/>
      <c r="Q3" s="1682"/>
      <c r="R3" s="1682"/>
      <c r="S3" s="1682"/>
      <c r="T3" s="1682"/>
      <c r="U3" s="1682"/>
      <c r="V3" s="1682"/>
    </row>
    <row r="4" spans="1:22" s="1133" customFormat="1" ht="17.25" customHeight="1">
      <c r="A4" s="1682" t="s">
        <v>1203</v>
      </c>
      <c r="B4" s="1682"/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  <c r="N4" s="1682"/>
      <c r="O4" s="1682"/>
      <c r="P4" s="1682"/>
      <c r="Q4" s="1682"/>
      <c r="R4" s="1682"/>
      <c r="S4" s="1682"/>
      <c r="T4" s="1682"/>
      <c r="U4" s="1682"/>
      <c r="V4" s="1682"/>
    </row>
    <row r="5" spans="1:22" ht="17.25" customHeight="1" thickBot="1">
      <c r="A5" s="1681"/>
      <c r="B5" s="1681"/>
      <c r="C5" s="1681" t="s">
        <v>720</v>
      </c>
      <c r="D5" s="1681"/>
      <c r="E5" s="1681" t="s">
        <v>720</v>
      </c>
      <c r="F5" s="1681"/>
      <c r="G5" s="1681" t="s">
        <v>720</v>
      </c>
      <c r="H5" s="1681"/>
      <c r="I5" s="1681" t="s">
        <v>720</v>
      </c>
      <c r="J5" s="1681"/>
      <c r="K5" s="1681" t="s">
        <v>720</v>
      </c>
      <c r="L5" s="1681"/>
      <c r="M5" s="1681"/>
      <c r="N5" s="1681"/>
      <c r="O5" s="1681" t="s">
        <v>720</v>
      </c>
      <c r="P5" s="1681"/>
      <c r="Q5" s="1681" t="s">
        <v>720</v>
      </c>
      <c r="R5" s="1681"/>
      <c r="S5" s="1681"/>
      <c r="T5" s="1681"/>
      <c r="U5" s="1546" t="s">
        <v>694</v>
      </c>
      <c r="V5" s="1546"/>
    </row>
    <row r="6" spans="1:60" s="29" customFormat="1" ht="13.5" thickTop="1">
      <c r="A6" s="254"/>
      <c r="B6" s="255"/>
      <c r="C6" s="1134" t="s">
        <v>35</v>
      </c>
      <c r="D6" s="1134" t="s">
        <v>41</v>
      </c>
      <c r="E6" s="1134" t="s">
        <v>42</v>
      </c>
      <c r="F6" s="1134" t="s">
        <v>43</v>
      </c>
      <c r="G6" s="1134" t="s">
        <v>44</v>
      </c>
      <c r="H6" s="1135" t="s">
        <v>45</v>
      </c>
      <c r="I6" s="1477" t="s">
        <v>604</v>
      </c>
      <c r="J6" s="1477"/>
      <c r="K6" s="1477"/>
      <c r="L6" s="1477"/>
      <c r="M6" s="1477"/>
      <c r="N6" s="1477"/>
      <c r="O6" s="1477"/>
      <c r="P6" s="1477"/>
      <c r="Q6" s="1477"/>
      <c r="R6" s="1477"/>
      <c r="S6" s="1477"/>
      <c r="T6" s="1105"/>
      <c r="U6" s="1686" t="s">
        <v>453</v>
      </c>
      <c r="V6" s="1687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29" customFormat="1" ht="15.75">
      <c r="A7" s="1136" t="s">
        <v>866</v>
      </c>
      <c r="B7" s="1137"/>
      <c r="C7" s="1137" t="s">
        <v>604</v>
      </c>
      <c r="D7" s="1137" t="s">
        <v>604</v>
      </c>
      <c r="E7" s="1137" t="s">
        <v>604</v>
      </c>
      <c r="F7" s="1137" t="s">
        <v>604</v>
      </c>
      <c r="G7" s="1137" t="s">
        <v>604</v>
      </c>
      <c r="H7" s="1137" t="s">
        <v>604</v>
      </c>
      <c r="I7" s="1138" t="s">
        <v>46</v>
      </c>
      <c r="J7" s="1138" t="s">
        <v>47</v>
      </c>
      <c r="K7" s="1138" t="s">
        <v>1617</v>
      </c>
      <c r="L7" s="1138" t="s">
        <v>1598</v>
      </c>
      <c r="M7" s="1138" t="s">
        <v>1374</v>
      </c>
      <c r="N7" s="1138" t="s">
        <v>1249</v>
      </c>
      <c r="O7" s="1138" t="s">
        <v>46</v>
      </c>
      <c r="P7" s="1138" t="s">
        <v>47</v>
      </c>
      <c r="Q7" s="1138" t="s">
        <v>1617</v>
      </c>
      <c r="R7" s="1138" t="s">
        <v>1224</v>
      </c>
      <c r="S7" s="1138" t="s">
        <v>709</v>
      </c>
      <c r="T7" s="1139" t="s">
        <v>1598</v>
      </c>
      <c r="U7" s="1139" t="s">
        <v>1249</v>
      </c>
      <c r="V7" s="1140" t="s">
        <v>692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22" s="63" customFormat="1" ht="12.75">
      <c r="A8" s="1141" t="s">
        <v>867</v>
      </c>
      <c r="B8" s="1142"/>
      <c r="C8" s="1142"/>
      <c r="D8" s="1142"/>
      <c r="E8" s="1142"/>
      <c r="F8" s="1142"/>
      <c r="G8" s="1142"/>
      <c r="H8" s="1142"/>
      <c r="I8" s="1143">
        <v>57159.3</v>
      </c>
      <c r="J8" s="1143">
        <v>62394.9</v>
      </c>
      <c r="K8" s="1143" t="e">
        <v>#REF!</v>
      </c>
      <c r="L8" s="1144" t="e">
        <v>#REF!</v>
      </c>
      <c r="M8" s="1144">
        <v>39857.3</v>
      </c>
      <c r="N8" s="1144">
        <v>46552.8</v>
      </c>
      <c r="O8" s="1144"/>
      <c r="P8" s="1144"/>
      <c r="Q8" s="1144"/>
      <c r="R8" s="1144"/>
      <c r="S8" s="1144">
        <v>54398.5</v>
      </c>
      <c r="T8" s="1145"/>
      <c r="U8" s="1145">
        <v>16.798679288361228</v>
      </c>
      <c r="V8" s="1146">
        <v>16.853336426595177</v>
      </c>
    </row>
    <row r="9" spans="1:22" s="32" customFormat="1" ht="12.75">
      <c r="A9" s="532" t="s">
        <v>868</v>
      </c>
      <c r="B9" s="1147"/>
      <c r="C9" s="1147"/>
      <c r="D9" s="1147"/>
      <c r="E9" s="1147"/>
      <c r="F9" s="1147"/>
      <c r="G9" s="1147"/>
      <c r="H9" s="1147"/>
      <c r="I9" s="1148" t="s">
        <v>721</v>
      </c>
      <c r="J9" s="1148" t="s">
        <v>721</v>
      </c>
      <c r="K9" s="1149">
        <v>48840.7</v>
      </c>
      <c r="L9" s="1150">
        <v>52463.8</v>
      </c>
      <c r="M9" s="1150"/>
      <c r="N9" s="1150"/>
      <c r="O9" s="1150"/>
      <c r="P9" s="1150"/>
      <c r="Q9" s="1150"/>
      <c r="R9" s="1151"/>
      <c r="S9" s="1150">
        <v>47950.5</v>
      </c>
      <c r="T9" s="1150"/>
      <c r="U9" s="1152" t="s">
        <v>1336</v>
      </c>
      <c r="V9" s="1153" t="s">
        <v>1336</v>
      </c>
    </row>
    <row r="10" spans="1:22" s="32" customFormat="1" ht="12.75">
      <c r="A10" s="532" t="s">
        <v>869</v>
      </c>
      <c r="B10" s="1147"/>
      <c r="C10" s="1147"/>
      <c r="D10" s="1147"/>
      <c r="E10" s="1147"/>
      <c r="F10" s="1147"/>
      <c r="G10" s="1147"/>
      <c r="H10" s="1147"/>
      <c r="I10" s="1148" t="s">
        <v>721</v>
      </c>
      <c r="J10" s="1148" t="s">
        <v>721</v>
      </c>
      <c r="K10" s="1149">
        <v>10174.1</v>
      </c>
      <c r="L10" s="1150">
        <v>13279.3</v>
      </c>
      <c r="M10" s="1150"/>
      <c r="N10" s="1150"/>
      <c r="O10" s="1150"/>
      <c r="P10" s="1150"/>
      <c r="Q10" s="1150"/>
      <c r="R10" s="1151"/>
      <c r="S10" s="1150">
        <v>2696.5</v>
      </c>
      <c r="T10" s="1150"/>
      <c r="U10" s="1152" t="s">
        <v>1336</v>
      </c>
      <c r="V10" s="1153" t="s">
        <v>1336</v>
      </c>
    </row>
    <row r="11" spans="1:22" s="1158" customFormat="1" ht="12.75">
      <c r="A11" s="1154" t="s">
        <v>870</v>
      </c>
      <c r="B11" s="1155"/>
      <c r="C11" s="1155"/>
      <c r="D11" s="1155"/>
      <c r="E11" s="1155"/>
      <c r="F11" s="1155"/>
      <c r="G11" s="1155"/>
      <c r="H11" s="1155"/>
      <c r="I11" s="1148" t="s">
        <v>721</v>
      </c>
      <c r="J11" s="1148" t="s">
        <v>721</v>
      </c>
      <c r="K11" s="1156">
        <v>9612</v>
      </c>
      <c r="L11" s="1157">
        <v>12759.3</v>
      </c>
      <c r="M11" s="1150"/>
      <c r="N11" s="1150"/>
      <c r="O11" s="1150"/>
      <c r="P11" s="1150"/>
      <c r="Q11" s="1150"/>
      <c r="R11" s="1151"/>
      <c r="S11" s="1150">
        <v>2660.8</v>
      </c>
      <c r="T11" s="1157"/>
      <c r="U11" s="1152" t="s">
        <v>1336</v>
      </c>
      <c r="V11" s="1153" t="s">
        <v>1336</v>
      </c>
    </row>
    <row r="12" spans="1:22" s="1158" customFormat="1" ht="12.75">
      <c r="A12" s="1154" t="s">
        <v>1467</v>
      </c>
      <c r="B12" s="1155"/>
      <c r="C12" s="1155"/>
      <c r="D12" s="1155"/>
      <c r="E12" s="1155"/>
      <c r="F12" s="1155"/>
      <c r="G12" s="1155"/>
      <c r="H12" s="1155"/>
      <c r="I12" s="1148" t="s">
        <v>721</v>
      </c>
      <c r="J12" s="1148" t="s">
        <v>721</v>
      </c>
      <c r="K12" s="1156">
        <v>562.1</v>
      </c>
      <c r="L12" s="1157">
        <v>520</v>
      </c>
      <c r="M12" s="1150"/>
      <c r="N12" s="1150"/>
      <c r="O12" s="1150"/>
      <c r="P12" s="1150"/>
      <c r="Q12" s="1150"/>
      <c r="R12" s="1151"/>
      <c r="S12" s="1150">
        <v>35.7</v>
      </c>
      <c r="T12" s="1157"/>
      <c r="U12" s="1152" t="s">
        <v>1336</v>
      </c>
      <c r="V12" s="1153" t="s">
        <v>1336</v>
      </c>
    </row>
    <row r="13" spans="1:22" s="1158" customFormat="1" ht="12.75">
      <c r="A13" s="532" t="s">
        <v>722</v>
      </c>
      <c r="B13" s="1155"/>
      <c r="C13" s="1155"/>
      <c r="D13" s="1155"/>
      <c r="E13" s="1155"/>
      <c r="F13" s="1155"/>
      <c r="G13" s="1155"/>
      <c r="H13" s="1155"/>
      <c r="I13" s="1148"/>
      <c r="J13" s="1148"/>
      <c r="K13" s="1156"/>
      <c r="L13" s="1157"/>
      <c r="M13" s="1150"/>
      <c r="N13" s="1150"/>
      <c r="O13" s="1150"/>
      <c r="P13" s="1150"/>
      <c r="Q13" s="1150"/>
      <c r="R13" s="1151"/>
      <c r="S13" s="1150">
        <v>3751.5</v>
      </c>
      <c r="T13" s="1157"/>
      <c r="U13" s="1152" t="s">
        <v>1336</v>
      </c>
      <c r="V13" s="1153" t="s">
        <v>1336</v>
      </c>
    </row>
    <row r="14" spans="1:22" s="1158" customFormat="1" ht="12.75">
      <c r="A14" s="1154" t="s">
        <v>870</v>
      </c>
      <c r="B14" s="1155"/>
      <c r="C14" s="1155"/>
      <c r="D14" s="1155"/>
      <c r="E14" s="1155"/>
      <c r="F14" s="1155"/>
      <c r="G14" s="1155"/>
      <c r="H14" s="1155"/>
      <c r="I14" s="1148"/>
      <c r="J14" s="1148"/>
      <c r="K14" s="1156"/>
      <c r="L14" s="1157"/>
      <c r="M14" s="1150"/>
      <c r="N14" s="1150"/>
      <c r="O14" s="1150"/>
      <c r="P14" s="1150"/>
      <c r="Q14" s="1150"/>
      <c r="R14" s="1151"/>
      <c r="S14" s="1150">
        <v>40</v>
      </c>
      <c r="T14" s="1157"/>
      <c r="U14" s="1152" t="s">
        <v>1336</v>
      </c>
      <c r="V14" s="1153" t="s">
        <v>1336</v>
      </c>
    </row>
    <row r="15" spans="1:22" s="1158" customFormat="1" ht="12.75">
      <c r="A15" s="1159" t="s">
        <v>1467</v>
      </c>
      <c r="B15" s="1160"/>
      <c r="C15" s="1160"/>
      <c r="D15" s="1160"/>
      <c r="E15" s="1160"/>
      <c r="F15" s="1160"/>
      <c r="G15" s="1160"/>
      <c r="H15" s="1160"/>
      <c r="I15" s="1161"/>
      <c r="J15" s="1161"/>
      <c r="K15" s="1162"/>
      <c r="L15" s="1163"/>
      <c r="M15" s="1164"/>
      <c r="N15" s="1164"/>
      <c r="O15" s="1164"/>
      <c r="P15" s="1164"/>
      <c r="Q15" s="1164"/>
      <c r="R15" s="1165"/>
      <c r="S15" s="1164">
        <v>3711.5</v>
      </c>
      <c r="T15" s="1163"/>
      <c r="U15" s="1166" t="s">
        <v>1336</v>
      </c>
      <c r="V15" s="1167" t="s">
        <v>1336</v>
      </c>
    </row>
    <row r="16" spans="1:22" s="63" customFormat="1" ht="12.75">
      <c r="A16" s="1168" t="s">
        <v>884</v>
      </c>
      <c r="B16" s="1169"/>
      <c r="C16" s="1169"/>
      <c r="D16" s="1169"/>
      <c r="E16" s="1169"/>
      <c r="F16" s="1169"/>
      <c r="G16" s="1169"/>
      <c r="H16" s="1169"/>
      <c r="I16" s="1170">
        <v>6442.3</v>
      </c>
      <c r="J16" s="1170">
        <v>7465.6</v>
      </c>
      <c r="K16" s="1170">
        <v>7734.5</v>
      </c>
      <c r="L16" s="1171">
        <v>8313.9</v>
      </c>
      <c r="M16" s="1171">
        <v>8213.2</v>
      </c>
      <c r="N16" s="1171">
        <v>9616.9</v>
      </c>
      <c r="O16" s="1171"/>
      <c r="P16" s="1171"/>
      <c r="Q16" s="1171"/>
      <c r="R16" s="1171"/>
      <c r="S16" s="1171">
        <v>11024.1</v>
      </c>
      <c r="T16" s="1172" t="e">
        <v>#REF!</v>
      </c>
      <c r="U16" s="1172">
        <v>17.090780694491784</v>
      </c>
      <c r="V16" s="1173">
        <v>14.632573906352363</v>
      </c>
    </row>
    <row r="17" spans="1:22" s="32" customFormat="1" ht="12.75">
      <c r="A17" s="532" t="s">
        <v>868</v>
      </c>
      <c r="B17" s="1147"/>
      <c r="C17" s="1147"/>
      <c r="D17" s="1147"/>
      <c r="E17" s="1147"/>
      <c r="F17" s="1147"/>
      <c r="G17" s="1147"/>
      <c r="H17" s="1147"/>
      <c r="I17" s="1148" t="s">
        <v>721</v>
      </c>
      <c r="J17" s="1148" t="s">
        <v>721</v>
      </c>
      <c r="K17" s="1149">
        <v>5689.4</v>
      </c>
      <c r="L17" s="1150">
        <v>5686.4</v>
      </c>
      <c r="M17" s="1150"/>
      <c r="N17" s="1150"/>
      <c r="O17" s="1150" t="s">
        <v>1336</v>
      </c>
      <c r="P17" s="1150" t="s">
        <v>1336</v>
      </c>
      <c r="Q17" s="1150" t="s">
        <v>1336</v>
      </c>
      <c r="R17" s="1151">
        <v>-0.052729637571624424</v>
      </c>
      <c r="S17" s="1150">
        <v>8192.1</v>
      </c>
      <c r="T17" s="1150" t="e">
        <v>#REF!</v>
      </c>
      <c r="U17" s="1174" t="s">
        <v>1336</v>
      </c>
      <c r="V17" s="1175" t="s">
        <v>1336</v>
      </c>
    </row>
    <row r="18" spans="1:22" s="32" customFormat="1" ht="12.75">
      <c r="A18" s="532" t="s">
        <v>869</v>
      </c>
      <c r="B18" s="1147"/>
      <c r="C18" s="1147"/>
      <c r="D18" s="1147"/>
      <c r="E18" s="1147"/>
      <c r="F18" s="1147"/>
      <c r="G18" s="1147"/>
      <c r="H18" s="1147"/>
      <c r="I18" s="1148" t="s">
        <v>721</v>
      </c>
      <c r="J18" s="1148" t="s">
        <v>721</v>
      </c>
      <c r="K18" s="1149">
        <v>1975.7</v>
      </c>
      <c r="L18" s="1150">
        <v>2156.8</v>
      </c>
      <c r="M18" s="1150"/>
      <c r="N18" s="1150"/>
      <c r="O18" s="1150" t="s">
        <v>1336</v>
      </c>
      <c r="P18" s="1150" t="s">
        <v>1336</v>
      </c>
      <c r="Q18" s="1150" t="s">
        <v>1336</v>
      </c>
      <c r="R18" s="1151">
        <v>9.166371412663873</v>
      </c>
      <c r="S18" s="1150">
        <v>1286.4</v>
      </c>
      <c r="T18" s="1150" t="e">
        <v>#REF!</v>
      </c>
      <c r="U18" s="1174" t="s">
        <v>1336</v>
      </c>
      <c r="V18" s="1175" t="s">
        <v>1336</v>
      </c>
    </row>
    <row r="19" spans="1:22" s="32" customFormat="1" ht="12.75">
      <c r="A19" s="535" t="s">
        <v>723</v>
      </c>
      <c r="B19" s="1176"/>
      <c r="C19" s="1176"/>
      <c r="D19" s="1176"/>
      <c r="E19" s="1176"/>
      <c r="F19" s="1176"/>
      <c r="G19" s="1176"/>
      <c r="H19" s="1176"/>
      <c r="I19" s="1161" t="s">
        <v>721</v>
      </c>
      <c r="J19" s="1161" t="s">
        <v>721</v>
      </c>
      <c r="K19" s="1177">
        <v>69.4</v>
      </c>
      <c r="L19" s="1164">
        <v>470.7</v>
      </c>
      <c r="M19" s="1164"/>
      <c r="N19" s="1164"/>
      <c r="O19" s="1164" t="s">
        <v>1336</v>
      </c>
      <c r="P19" s="1164" t="s">
        <v>1336</v>
      </c>
      <c r="Q19" s="1164" t="s">
        <v>1336</v>
      </c>
      <c r="R19" s="1165">
        <v>578.2420749279538</v>
      </c>
      <c r="S19" s="1164">
        <v>1545.6</v>
      </c>
      <c r="T19" s="1164" t="e">
        <v>#REF!</v>
      </c>
      <c r="U19" s="1174" t="s">
        <v>1336</v>
      </c>
      <c r="V19" s="1175" t="s">
        <v>1336</v>
      </c>
    </row>
    <row r="20" spans="1:22" s="63" customFormat="1" ht="12.75">
      <c r="A20" s="1141" t="s">
        <v>1397</v>
      </c>
      <c r="B20" s="1142"/>
      <c r="C20" s="1142"/>
      <c r="D20" s="1142"/>
      <c r="E20" s="1142"/>
      <c r="F20" s="1142"/>
      <c r="G20" s="1142"/>
      <c r="H20" s="1142"/>
      <c r="I20" s="1143">
        <v>50717</v>
      </c>
      <c r="J20" s="1143">
        <v>54929.3</v>
      </c>
      <c r="K20" s="1143" t="e">
        <v>#REF!</v>
      </c>
      <c r="L20" s="1144" t="e">
        <v>#REF!</v>
      </c>
      <c r="M20" s="1144">
        <v>31644.1</v>
      </c>
      <c r="N20" s="1144">
        <v>36935.9</v>
      </c>
      <c r="O20" s="1144"/>
      <c r="P20" s="1144"/>
      <c r="Q20" s="1144"/>
      <c r="R20" s="1144"/>
      <c r="S20" s="1144">
        <v>43374.4</v>
      </c>
      <c r="T20" s="1145" t="e">
        <v>#REF!</v>
      </c>
      <c r="U20" s="1145">
        <v>16.7228646098325</v>
      </c>
      <c r="V20" s="1146">
        <v>17.43155033449841</v>
      </c>
    </row>
    <row r="21" spans="1:22" s="32" customFormat="1" ht="12.75">
      <c r="A21" s="532" t="s">
        <v>868</v>
      </c>
      <c r="B21" s="1147"/>
      <c r="C21" s="1147"/>
      <c r="D21" s="1147"/>
      <c r="E21" s="1147"/>
      <c r="F21" s="1147"/>
      <c r="G21" s="1147"/>
      <c r="H21" s="1147"/>
      <c r="I21" s="1148" t="s">
        <v>721</v>
      </c>
      <c r="J21" s="1148" t="s">
        <v>721</v>
      </c>
      <c r="K21" s="1149">
        <v>43151.3</v>
      </c>
      <c r="L21" s="1150">
        <v>46777.4</v>
      </c>
      <c r="M21" s="1150"/>
      <c r="N21" s="1150"/>
      <c r="O21" s="1150"/>
      <c r="P21" s="1150"/>
      <c r="Q21" s="1150"/>
      <c r="R21" s="1151"/>
      <c r="S21" s="1150">
        <v>39758.4</v>
      </c>
      <c r="T21" s="1150" t="e">
        <v>#REF!</v>
      </c>
      <c r="U21" s="1174" t="s">
        <v>1336</v>
      </c>
      <c r="V21" s="1175" t="s">
        <v>1336</v>
      </c>
    </row>
    <row r="22" spans="1:22" s="32" customFormat="1" ht="12.75">
      <c r="A22" s="532" t="s">
        <v>869</v>
      </c>
      <c r="B22" s="1147"/>
      <c r="C22" s="1147"/>
      <c r="D22" s="1147"/>
      <c r="E22" s="1147"/>
      <c r="F22" s="1147"/>
      <c r="G22" s="1147"/>
      <c r="H22" s="1147"/>
      <c r="I22" s="1148" t="s">
        <v>721</v>
      </c>
      <c r="J22" s="1148" t="s">
        <v>721</v>
      </c>
      <c r="K22" s="1149">
        <v>8198.4</v>
      </c>
      <c r="L22" s="1150">
        <v>11122.5</v>
      </c>
      <c r="M22" s="1150"/>
      <c r="N22" s="1150"/>
      <c r="O22" s="1150"/>
      <c r="P22" s="1150"/>
      <c r="Q22" s="1150"/>
      <c r="R22" s="1151"/>
      <c r="S22" s="1150">
        <v>1410.1</v>
      </c>
      <c r="T22" s="1150" t="e">
        <v>#REF!</v>
      </c>
      <c r="U22" s="1174" t="s">
        <v>1336</v>
      </c>
      <c r="V22" s="1175" t="s">
        <v>1336</v>
      </c>
    </row>
    <row r="23" spans="1:22" s="32" customFormat="1" ht="12.75">
      <c r="A23" s="535" t="s">
        <v>723</v>
      </c>
      <c r="B23" s="1176"/>
      <c r="C23" s="1176"/>
      <c r="D23" s="1176"/>
      <c r="E23" s="1176"/>
      <c r="F23" s="1176"/>
      <c r="G23" s="1176"/>
      <c r="H23" s="1176"/>
      <c r="I23" s="1161" t="s">
        <v>721</v>
      </c>
      <c r="J23" s="1161" t="s">
        <v>721</v>
      </c>
      <c r="K23" s="1177">
        <v>8279.7</v>
      </c>
      <c r="L23" s="1164" t="e">
        <v>#REF!</v>
      </c>
      <c r="M23" s="1164"/>
      <c r="N23" s="1164"/>
      <c r="O23" s="1164"/>
      <c r="P23" s="1164"/>
      <c r="Q23" s="1164"/>
      <c r="R23" s="1165"/>
      <c r="S23" s="1164">
        <v>2205.9</v>
      </c>
      <c r="T23" s="1164" t="e">
        <v>#REF!</v>
      </c>
      <c r="U23" s="1178" t="s">
        <v>1336</v>
      </c>
      <c r="V23" s="1179" t="s">
        <v>1336</v>
      </c>
    </row>
    <row r="24" spans="1:22" s="32" customFormat="1" ht="12.75">
      <c r="A24" s="1141" t="s">
        <v>724</v>
      </c>
      <c r="B24" s="1180"/>
      <c r="C24" s="1180"/>
      <c r="D24" s="1180"/>
      <c r="E24" s="1180"/>
      <c r="F24" s="1180"/>
      <c r="G24" s="1180"/>
      <c r="H24" s="1180"/>
      <c r="I24" s="1181"/>
      <c r="J24" s="1181"/>
      <c r="K24" s="1182"/>
      <c r="L24" s="1183"/>
      <c r="M24" s="1145">
        <v>8054.3</v>
      </c>
      <c r="N24" s="1145">
        <v>7746.6</v>
      </c>
      <c r="O24" s="1145"/>
      <c r="P24" s="1145"/>
      <c r="Q24" s="1145"/>
      <c r="R24" s="1144"/>
      <c r="S24" s="1145">
        <v>3627.5</v>
      </c>
      <c r="T24" s="1183"/>
      <c r="U24" s="1145">
        <v>-3.820319580845023</v>
      </c>
      <c r="V24" s="1146">
        <v>-53.17300493119563</v>
      </c>
    </row>
    <row r="25" spans="1:22" s="32" customFormat="1" ht="12.75">
      <c r="A25" s="532" t="s">
        <v>725</v>
      </c>
      <c r="B25" s="1147"/>
      <c r="C25" s="1147"/>
      <c r="D25" s="1147"/>
      <c r="E25" s="1147"/>
      <c r="F25" s="1147"/>
      <c r="G25" s="1147"/>
      <c r="H25" s="1147"/>
      <c r="I25" s="1148"/>
      <c r="J25" s="1148"/>
      <c r="K25" s="1149"/>
      <c r="L25" s="1150"/>
      <c r="M25" s="1150"/>
      <c r="N25" s="1150"/>
      <c r="O25" s="1150"/>
      <c r="P25" s="1150"/>
      <c r="Q25" s="1150"/>
      <c r="R25" s="1151"/>
      <c r="S25" s="1150">
        <v>1100.2</v>
      </c>
      <c r="T25" s="1150"/>
      <c r="U25" s="1174" t="s">
        <v>1336</v>
      </c>
      <c r="V25" s="1175" t="s">
        <v>1336</v>
      </c>
    </row>
    <row r="26" spans="1:22" s="32" customFormat="1" ht="12.75">
      <c r="A26" s="532" t="s">
        <v>726</v>
      </c>
      <c r="B26" s="1147"/>
      <c r="C26" s="1147"/>
      <c r="D26" s="1147"/>
      <c r="E26" s="1147"/>
      <c r="F26" s="1147"/>
      <c r="G26" s="1147"/>
      <c r="H26" s="1147"/>
      <c r="I26" s="1148"/>
      <c r="J26" s="1148"/>
      <c r="K26" s="1149"/>
      <c r="L26" s="1150"/>
      <c r="M26" s="1150"/>
      <c r="N26" s="1150"/>
      <c r="O26" s="1150"/>
      <c r="P26" s="1150"/>
      <c r="Q26" s="1150"/>
      <c r="R26" s="1151"/>
      <c r="S26" s="1150">
        <v>2527.3</v>
      </c>
      <c r="T26" s="1150"/>
      <c r="U26" s="1174" t="s">
        <v>1336</v>
      </c>
      <c r="V26" s="1175" t="s">
        <v>1336</v>
      </c>
    </row>
    <row r="27" spans="1:22" s="63" customFormat="1" ht="12.75">
      <c r="A27" s="535" t="s">
        <v>727</v>
      </c>
      <c r="B27" s="1184"/>
      <c r="C27" s="1184"/>
      <c r="D27" s="1184"/>
      <c r="E27" s="1184"/>
      <c r="F27" s="1184"/>
      <c r="G27" s="1184"/>
      <c r="H27" s="1184"/>
      <c r="I27" s="1185">
        <v>45553.3</v>
      </c>
      <c r="J27" s="1185">
        <v>51513.4</v>
      </c>
      <c r="K27" s="1185">
        <v>57918</v>
      </c>
      <c r="L27" s="1186">
        <v>65414.9</v>
      </c>
      <c r="M27" s="1187"/>
      <c r="N27" s="1187"/>
      <c r="O27" s="1187">
        <v>0</v>
      </c>
      <c r="P27" s="1187">
        <v>0</v>
      </c>
      <c r="Q27" s="1187">
        <v>0</v>
      </c>
      <c r="R27" s="1187">
        <v>0</v>
      </c>
      <c r="S27" s="1165">
        <v>0</v>
      </c>
      <c r="T27" s="1188" t="e">
        <v>#REF!</v>
      </c>
      <c r="U27" s="1166" t="s">
        <v>1336</v>
      </c>
      <c r="V27" s="1167" t="s">
        <v>1336</v>
      </c>
    </row>
    <row r="28" spans="1:22" s="63" customFormat="1" ht="12.75">
      <c r="A28" s="1189" t="s">
        <v>728</v>
      </c>
      <c r="B28" s="1184"/>
      <c r="C28" s="1184"/>
      <c r="D28" s="1184"/>
      <c r="E28" s="1184"/>
      <c r="F28" s="1184"/>
      <c r="G28" s="1184"/>
      <c r="H28" s="1184"/>
      <c r="I28" s="1185"/>
      <c r="J28" s="1185"/>
      <c r="K28" s="1185"/>
      <c r="L28" s="1186"/>
      <c r="M28" s="1186">
        <v>39698.4</v>
      </c>
      <c r="N28" s="1186">
        <v>44682.5</v>
      </c>
      <c r="O28" s="1186">
        <v>0</v>
      </c>
      <c r="P28" s="1186">
        <v>0</v>
      </c>
      <c r="Q28" s="1186">
        <v>0</v>
      </c>
      <c r="R28" s="1186">
        <v>0</v>
      </c>
      <c r="S28" s="1186">
        <v>47001.9</v>
      </c>
      <c r="T28" s="1190"/>
      <c r="U28" s="1190">
        <v>12.554914051951712</v>
      </c>
      <c r="V28" s="1191">
        <v>5.19084652828289</v>
      </c>
    </row>
    <row r="29" spans="1:22" s="63" customFormat="1" ht="12.75">
      <c r="A29" s="1141" t="s">
        <v>1254</v>
      </c>
      <c r="B29" s="1142"/>
      <c r="C29" s="1142"/>
      <c r="D29" s="1142"/>
      <c r="E29" s="1142"/>
      <c r="F29" s="1142"/>
      <c r="G29" s="1142"/>
      <c r="H29" s="1142"/>
      <c r="I29" s="1143"/>
      <c r="J29" s="1143"/>
      <c r="K29" s="1143"/>
      <c r="L29" s="1144"/>
      <c r="M29" s="1144">
        <v>38825.9</v>
      </c>
      <c r="N29" s="1144">
        <v>41189.8</v>
      </c>
      <c r="O29" s="1144"/>
      <c r="P29" s="1144"/>
      <c r="Q29" s="1144"/>
      <c r="R29" s="1144"/>
      <c r="S29" s="1144">
        <v>49482.4</v>
      </c>
      <c r="T29" s="1145"/>
      <c r="U29" s="1145">
        <v>6.0884615681800085</v>
      </c>
      <c r="V29" s="1146">
        <v>20.132654200797276</v>
      </c>
    </row>
    <row r="30" spans="1:22" s="32" customFormat="1" ht="12.75">
      <c r="A30" s="532" t="s">
        <v>885</v>
      </c>
      <c r="B30" s="1147"/>
      <c r="C30" s="1147"/>
      <c r="D30" s="1147"/>
      <c r="E30" s="1147"/>
      <c r="F30" s="1147"/>
      <c r="G30" s="1147"/>
      <c r="H30" s="1147"/>
      <c r="I30" s="1149">
        <v>40947.8</v>
      </c>
      <c r="J30" s="1149">
        <v>46439.6</v>
      </c>
      <c r="K30" s="1149">
        <v>52144.4</v>
      </c>
      <c r="L30" s="1150">
        <v>52023.8</v>
      </c>
      <c r="M30" s="1150"/>
      <c r="N30" s="1150"/>
      <c r="O30" s="1150"/>
      <c r="P30" s="1150"/>
      <c r="Q30" s="1150"/>
      <c r="R30" s="1151"/>
      <c r="S30" s="1150">
        <v>43830.5</v>
      </c>
      <c r="T30" s="1150" t="e">
        <v>#REF!</v>
      </c>
      <c r="U30" s="1174" t="s">
        <v>1336</v>
      </c>
      <c r="V30" s="1175" t="s">
        <v>1336</v>
      </c>
    </row>
    <row r="31" spans="1:22" s="32" customFormat="1" ht="12.75">
      <c r="A31" s="532" t="s">
        <v>533</v>
      </c>
      <c r="B31" s="1147"/>
      <c r="C31" s="1147"/>
      <c r="D31" s="1147"/>
      <c r="E31" s="1147"/>
      <c r="F31" s="1147"/>
      <c r="G31" s="1147"/>
      <c r="H31" s="1147"/>
      <c r="I31" s="1149">
        <v>1508.4</v>
      </c>
      <c r="J31" s="1149">
        <v>3451.5</v>
      </c>
      <c r="K31" s="1149">
        <v>4287</v>
      </c>
      <c r="L31" s="1150">
        <v>7771.1</v>
      </c>
      <c r="M31" s="1150"/>
      <c r="N31" s="1150"/>
      <c r="O31" s="1150"/>
      <c r="P31" s="1150"/>
      <c r="Q31" s="1150"/>
      <c r="R31" s="1151"/>
      <c r="S31" s="1150">
        <v>5711.5</v>
      </c>
      <c r="T31" s="1150" t="e">
        <v>#REF!</v>
      </c>
      <c r="U31" s="1174" t="s">
        <v>1336</v>
      </c>
      <c r="V31" s="1175" t="s">
        <v>1336</v>
      </c>
    </row>
    <row r="32" spans="1:22" s="32" customFormat="1" ht="12.75">
      <c r="A32" s="532" t="s">
        <v>543</v>
      </c>
      <c r="B32" s="1147"/>
      <c r="C32" s="1147"/>
      <c r="D32" s="1147"/>
      <c r="E32" s="1147"/>
      <c r="F32" s="1147"/>
      <c r="G32" s="1147"/>
      <c r="H32" s="1147"/>
      <c r="I32" s="1149">
        <v>2511.6</v>
      </c>
      <c r="J32" s="1149">
        <v>1240.1</v>
      </c>
      <c r="K32" s="1149">
        <v>1486.6</v>
      </c>
      <c r="L32" s="1150">
        <v>2030.8</v>
      </c>
      <c r="M32" s="1150"/>
      <c r="N32" s="1150"/>
      <c r="O32" s="1150"/>
      <c r="P32" s="1150"/>
      <c r="Q32" s="1150"/>
      <c r="R32" s="1151"/>
      <c r="S32" s="1150">
        <v>12.3</v>
      </c>
      <c r="T32" s="1150" t="e">
        <v>#REF!</v>
      </c>
      <c r="U32" s="1174" t="s">
        <v>1336</v>
      </c>
      <c r="V32" s="1175" t="s">
        <v>1336</v>
      </c>
    </row>
    <row r="33" spans="1:22" s="32" customFormat="1" ht="12.75">
      <c r="A33" s="1192" t="s">
        <v>886</v>
      </c>
      <c r="B33" s="1147"/>
      <c r="C33" s="1147"/>
      <c r="D33" s="1147"/>
      <c r="E33" s="1147"/>
      <c r="F33" s="1147"/>
      <c r="G33" s="1147"/>
      <c r="H33" s="1147"/>
      <c r="I33" s="1149"/>
      <c r="J33" s="1149"/>
      <c r="K33" s="1149"/>
      <c r="L33" s="1150"/>
      <c r="M33" s="1150"/>
      <c r="N33" s="1150"/>
      <c r="O33" s="1150"/>
      <c r="P33" s="1150"/>
      <c r="Q33" s="1150"/>
      <c r="R33" s="1151"/>
      <c r="S33" s="1150">
        <v>53.50000000000006</v>
      </c>
      <c r="T33" s="1150"/>
      <c r="U33" s="1174" t="s">
        <v>1336</v>
      </c>
      <c r="V33" s="1175" t="s">
        <v>1336</v>
      </c>
    </row>
    <row r="34" spans="1:22" s="32" customFormat="1" ht="12.75">
      <c r="A34" s="1192" t="s">
        <v>729</v>
      </c>
      <c r="B34" s="1147"/>
      <c r="C34" s="1147"/>
      <c r="D34" s="1147"/>
      <c r="E34" s="1147"/>
      <c r="F34" s="1147"/>
      <c r="G34" s="1147"/>
      <c r="H34" s="1147"/>
      <c r="I34" s="1149"/>
      <c r="J34" s="1149"/>
      <c r="K34" s="1149"/>
      <c r="L34" s="1150"/>
      <c r="M34" s="1150"/>
      <c r="N34" s="1150"/>
      <c r="O34" s="1150"/>
      <c r="P34" s="1150"/>
      <c r="Q34" s="1150"/>
      <c r="R34" s="1151"/>
      <c r="S34" s="1150">
        <v>64.4</v>
      </c>
      <c r="T34" s="1150"/>
      <c r="U34" s="1174" t="s">
        <v>1336</v>
      </c>
      <c r="V34" s="1175" t="s">
        <v>1336</v>
      </c>
    </row>
    <row r="35" spans="1:22" s="32" customFormat="1" ht="12.75">
      <c r="A35" s="1192" t="s">
        <v>730</v>
      </c>
      <c r="B35" s="1147"/>
      <c r="C35" s="1147"/>
      <c r="D35" s="1147"/>
      <c r="E35" s="1147"/>
      <c r="F35" s="1147"/>
      <c r="G35" s="1147"/>
      <c r="H35" s="1147"/>
      <c r="I35" s="1149"/>
      <c r="J35" s="1149"/>
      <c r="K35" s="1149"/>
      <c r="L35" s="1150"/>
      <c r="M35" s="1150"/>
      <c r="N35" s="1150"/>
      <c r="O35" s="1150"/>
      <c r="P35" s="1150"/>
      <c r="Q35" s="1150"/>
      <c r="R35" s="1151"/>
      <c r="S35" s="1150">
        <v>358.6</v>
      </c>
      <c r="T35" s="1150"/>
      <c r="U35" s="1174" t="s">
        <v>1336</v>
      </c>
      <c r="V35" s="1175" t="s">
        <v>1336</v>
      </c>
    </row>
    <row r="36" spans="1:22" s="32" customFormat="1" ht="12.75">
      <c r="A36" s="1192" t="s">
        <v>731</v>
      </c>
      <c r="B36" s="1147"/>
      <c r="C36" s="1147"/>
      <c r="D36" s="1147"/>
      <c r="E36" s="1147"/>
      <c r="F36" s="1147"/>
      <c r="G36" s="1147"/>
      <c r="H36" s="1147"/>
      <c r="I36" s="1149"/>
      <c r="J36" s="1149"/>
      <c r="K36" s="1149"/>
      <c r="L36" s="1150"/>
      <c r="M36" s="1150"/>
      <c r="N36" s="1150"/>
      <c r="O36" s="1150"/>
      <c r="P36" s="1150"/>
      <c r="Q36" s="1150"/>
      <c r="R36" s="1151"/>
      <c r="S36" s="1150">
        <v>5.5</v>
      </c>
      <c r="T36" s="1150"/>
      <c r="U36" s="1174"/>
      <c r="V36" s="1175"/>
    </row>
    <row r="37" spans="1:22" s="32" customFormat="1" ht="12.75">
      <c r="A37" s="1193" t="s">
        <v>732</v>
      </c>
      <c r="B37" s="1176"/>
      <c r="C37" s="1176"/>
      <c r="D37" s="1176"/>
      <c r="E37" s="1176"/>
      <c r="F37" s="1176"/>
      <c r="G37" s="1176"/>
      <c r="H37" s="1176"/>
      <c r="I37" s="1177"/>
      <c r="J37" s="1194" t="s">
        <v>1336</v>
      </c>
      <c r="K37" s="1194" t="s">
        <v>1336</v>
      </c>
      <c r="L37" s="1164">
        <v>3589.2</v>
      </c>
      <c r="M37" s="1164"/>
      <c r="N37" s="1164"/>
      <c r="O37" s="1164"/>
      <c r="P37" s="1164"/>
      <c r="Q37" s="1164"/>
      <c r="R37" s="1195"/>
      <c r="S37" s="1164">
        <v>-553.9</v>
      </c>
      <c r="T37" s="1164" t="e">
        <v>#REF!</v>
      </c>
      <c r="U37" s="1178" t="s">
        <v>1336</v>
      </c>
      <c r="V37" s="1179" t="s">
        <v>1336</v>
      </c>
    </row>
    <row r="38" spans="1:22" s="63" customFormat="1" ht="12.75">
      <c r="A38" s="1196" t="s">
        <v>733</v>
      </c>
      <c r="B38" s="1197"/>
      <c r="C38" s="1197"/>
      <c r="D38" s="1197"/>
      <c r="E38" s="1197"/>
      <c r="F38" s="1197"/>
      <c r="G38" s="1197"/>
      <c r="H38" s="1197"/>
      <c r="I38" s="1197">
        <v>-5163.7</v>
      </c>
      <c r="J38" s="1197">
        <v>-3415.9000000000087</v>
      </c>
      <c r="K38" s="1197" t="e">
        <v>#REF!</v>
      </c>
      <c r="L38" s="1198" t="e">
        <v>#REF!</v>
      </c>
      <c r="M38" s="1186">
        <v>-90.5</v>
      </c>
      <c r="N38" s="1186">
        <v>-3950.3</v>
      </c>
      <c r="O38" s="1186">
        <v>0</v>
      </c>
      <c r="P38" s="1186">
        <v>0</v>
      </c>
      <c r="Q38" s="1186">
        <v>0</v>
      </c>
      <c r="R38" s="1186">
        <v>0</v>
      </c>
      <c r="S38" s="1186">
        <v>2480.5</v>
      </c>
      <c r="T38" s="1172"/>
      <c r="U38" s="1145">
        <v>4264.972375690608</v>
      </c>
      <c r="V38" s="1146">
        <v>-162.79269928866162</v>
      </c>
    </row>
    <row r="39" spans="1:22" s="63" customFormat="1" ht="12.75">
      <c r="A39" s="1168" t="s">
        <v>887</v>
      </c>
      <c r="B39" s="1169"/>
      <c r="C39" s="1169"/>
      <c r="D39" s="1169"/>
      <c r="E39" s="1169"/>
      <c r="F39" s="1169"/>
      <c r="G39" s="1169"/>
      <c r="H39" s="1169"/>
      <c r="I39" s="1199">
        <v>5163.7</v>
      </c>
      <c r="J39" s="1199">
        <v>3415.9</v>
      </c>
      <c r="K39" s="1199">
        <v>2669.1</v>
      </c>
      <c r="L39" s="1172">
        <v>5079</v>
      </c>
      <c r="M39" s="1172">
        <v>90.50000000000006</v>
      </c>
      <c r="N39" s="1172">
        <v>3950.3</v>
      </c>
      <c r="O39" s="1172">
        <v>0</v>
      </c>
      <c r="P39" s="1172">
        <v>0</v>
      </c>
      <c r="Q39" s="1172">
        <v>0</v>
      </c>
      <c r="R39" s="1172">
        <v>0</v>
      </c>
      <c r="S39" s="1172">
        <v>-2480.5</v>
      </c>
      <c r="T39" s="1145" t="e">
        <v>#REF!</v>
      </c>
      <c r="U39" s="1145">
        <v>4264.972375690605</v>
      </c>
      <c r="V39" s="1146">
        <v>-162.7926992886616</v>
      </c>
    </row>
    <row r="40" spans="1:22" s="32" customFormat="1" ht="12.75">
      <c r="A40" s="1168" t="s">
        <v>888</v>
      </c>
      <c r="B40" s="1169"/>
      <c r="C40" s="1169"/>
      <c r="D40" s="1169"/>
      <c r="E40" s="1169"/>
      <c r="F40" s="1169"/>
      <c r="G40" s="1169"/>
      <c r="H40" s="1169"/>
      <c r="I40" s="1170">
        <v>2788.8</v>
      </c>
      <c r="J40" s="1170">
        <v>-3808.5</v>
      </c>
      <c r="K40" s="1170">
        <v>876.9</v>
      </c>
      <c r="L40" s="1171">
        <v>2051.3</v>
      </c>
      <c r="M40" s="1171">
        <v>-493.6</v>
      </c>
      <c r="N40" s="1171">
        <v>3041.4</v>
      </c>
      <c r="O40" s="1171">
        <v>0</v>
      </c>
      <c r="P40" s="1171">
        <v>0</v>
      </c>
      <c r="Q40" s="1171">
        <v>0</v>
      </c>
      <c r="R40" s="1171">
        <v>0</v>
      </c>
      <c r="S40" s="1171">
        <v>-3376.9</v>
      </c>
      <c r="T40" s="1172" t="e">
        <v>#REF!</v>
      </c>
      <c r="U40" s="1172">
        <v>-716.1669367909237</v>
      </c>
      <c r="V40" s="1173">
        <v>-211.03110409679752</v>
      </c>
    </row>
    <row r="41" spans="1:22" s="20" customFormat="1" ht="13.5">
      <c r="A41" s="1361" t="s">
        <v>1491</v>
      </c>
      <c r="B41" s="1363">
        <v>0</v>
      </c>
      <c r="C41" s="1363">
        <v>0</v>
      </c>
      <c r="D41" s="1363">
        <v>0</v>
      </c>
      <c r="E41" s="1364">
        <v>0</v>
      </c>
      <c r="F41" s="1364">
        <v>0</v>
      </c>
      <c r="G41" s="1364">
        <v>0</v>
      </c>
      <c r="H41" s="1363">
        <v>0</v>
      </c>
      <c r="I41" s="1363">
        <v>2303</v>
      </c>
      <c r="J41" s="1365">
        <v>3347.8</v>
      </c>
      <c r="K41" s="1366">
        <v>4358.1</v>
      </c>
      <c r="L41" s="1366">
        <v>7097.5</v>
      </c>
      <c r="M41" s="1172">
        <v>0</v>
      </c>
      <c r="N41" s="1172">
        <v>0</v>
      </c>
      <c r="O41" s="1172">
        <v>0</v>
      </c>
      <c r="P41" s="1172">
        <v>0</v>
      </c>
      <c r="Q41" s="1172">
        <v>0</v>
      </c>
      <c r="R41" s="1172">
        <v>0</v>
      </c>
      <c r="S41" s="1172">
        <v>0</v>
      </c>
      <c r="T41" s="1171" t="e">
        <v>#REF!</v>
      </c>
      <c r="U41" s="1152" t="s">
        <v>1336</v>
      </c>
      <c r="V41" s="1153" t="s">
        <v>1336</v>
      </c>
    </row>
    <row r="42" spans="1:22" s="1158" customFormat="1" ht="12.75">
      <c r="A42" s="1154" t="s">
        <v>1487</v>
      </c>
      <c r="B42" s="1155"/>
      <c r="C42" s="1155"/>
      <c r="D42" s="1155"/>
      <c r="E42" s="1155"/>
      <c r="F42" s="1155"/>
      <c r="G42" s="1155"/>
      <c r="H42" s="1155"/>
      <c r="I42" s="1156">
        <v>0</v>
      </c>
      <c r="J42" s="1200">
        <v>2700</v>
      </c>
      <c r="K42" s="1200">
        <v>4141.2</v>
      </c>
      <c r="L42" s="1201">
        <v>6097.5</v>
      </c>
      <c r="M42" s="1201">
        <v>0</v>
      </c>
      <c r="N42" s="1201">
        <v>0</v>
      </c>
      <c r="O42" s="1201"/>
      <c r="P42" s="1201"/>
      <c r="Q42" s="1151"/>
      <c r="R42" s="1151"/>
      <c r="S42" s="1201">
        <v>0</v>
      </c>
      <c r="T42" s="1157" t="e">
        <v>#REF!</v>
      </c>
      <c r="U42" s="1174" t="s">
        <v>1336</v>
      </c>
      <c r="V42" s="1175" t="s">
        <v>1336</v>
      </c>
    </row>
    <row r="43" spans="1:22" s="1158" customFormat="1" ht="12.75">
      <c r="A43" s="1154" t="s">
        <v>1488</v>
      </c>
      <c r="B43" s="1155"/>
      <c r="C43" s="1155"/>
      <c r="D43" s="1155"/>
      <c r="E43" s="1155"/>
      <c r="F43" s="1155"/>
      <c r="G43" s="1155"/>
      <c r="H43" s="1155"/>
      <c r="I43" s="1156">
        <v>2000</v>
      </c>
      <c r="J43" s="1200">
        <v>0</v>
      </c>
      <c r="K43" s="1200">
        <v>0</v>
      </c>
      <c r="L43" s="1201">
        <v>750</v>
      </c>
      <c r="M43" s="1201">
        <v>0</v>
      </c>
      <c r="N43" s="1201">
        <v>0</v>
      </c>
      <c r="O43" s="1201"/>
      <c r="P43" s="1201"/>
      <c r="Q43" s="1201"/>
      <c r="R43" s="1202"/>
      <c r="S43" s="1201">
        <v>0</v>
      </c>
      <c r="T43" s="1157" t="s">
        <v>1336</v>
      </c>
      <c r="U43" s="1174" t="s">
        <v>1336</v>
      </c>
      <c r="V43" s="1175" t="s">
        <v>1336</v>
      </c>
    </row>
    <row r="44" spans="1:22" s="1158" customFormat="1" ht="12.75">
      <c r="A44" s="1154" t="s">
        <v>1489</v>
      </c>
      <c r="B44" s="1155"/>
      <c r="C44" s="1155"/>
      <c r="D44" s="1155"/>
      <c r="E44" s="1155"/>
      <c r="F44" s="1155"/>
      <c r="G44" s="1155"/>
      <c r="H44" s="1155"/>
      <c r="I44" s="1156">
        <v>0</v>
      </c>
      <c r="J44" s="1200">
        <v>400</v>
      </c>
      <c r="K44" s="1200">
        <v>216.9</v>
      </c>
      <c r="L44" s="1201">
        <v>250</v>
      </c>
      <c r="M44" s="1201">
        <v>0</v>
      </c>
      <c r="N44" s="1201">
        <v>0</v>
      </c>
      <c r="O44" s="1201"/>
      <c r="P44" s="1201"/>
      <c r="Q44" s="1151"/>
      <c r="R44" s="1151"/>
      <c r="S44" s="1201">
        <v>0</v>
      </c>
      <c r="T44" s="1157" t="e">
        <v>#REF!</v>
      </c>
      <c r="U44" s="1174" t="s">
        <v>1336</v>
      </c>
      <c r="V44" s="1175" t="s">
        <v>1336</v>
      </c>
    </row>
    <row r="45" spans="1:22" s="1158" customFormat="1" ht="12.75">
      <c r="A45" s="1154" t="s">
        <v>1490</v>
      </c>
      <c r="B45" s="1155"/>
      <c r="C45" s="1155"/>
      <c r="D45" s="1155"/>
      <c r="E45" s="1155"/>
      <c r="F45" s="1155"/>
      <c r="G45" s="1155"/>
      <c r="H45" s="1155"/>
      <c r="I45" s="1156">
        <v>303</v>
      </c>
      <c r="J45" s="1200">
        <v>247.8</v>
      </c>
      <c r="K45" s="1200">
        <v>0</v>
      </c>
      <c r="L45" s="1201">
        <v>0</v>
      </c>
      <c r="M45" s="1201">
        <v>0</v>
      </c>
      <c r="N45" s="1201">
        <v>0</v>
      </c>
      <c r="O45" s="1201"/>
      <c r="P45" s="1201"/>
      <c r="Q45" s="1201"/>
      <c r="R45" s="1202"/>
      <c r="S45" s="1201">
        <v>0</v>
      </c>
      <c r="T45" s="1157" t="s">
        <v>1336</v>
      </c>
      <c r="U45" s="1174" t="s">
        <v>1336</v>
      </c>
      <c r="V45" s="1175" t="s">
        <v>1336</v>
      </c>
    </row>
    <row r="46" spans="1:23" s="1158" customFormat="1" ht="13.5">
      <c r="A46" s="1361" t="s">
        <v>1492</v>
      </c>
      <c r="B46" s="1367"/>
      <c r="C46" s="1367"/>
      <c r="D46" s="1367"/>
      <c r="E46" s="1367"/>
      <c r="F46" s="1367"/>
      <c r="G46" s="1367"/>
      <c r="H46" s="1367"/>
      <c r="I46" s="1368">
        <v>583.5</v>
      </c>
      <c r="J46" s="1368">
        <v>-6017.1</v>
      </c>
      <c r="K46" s="1368">
        <v>-3369.1</v>
      </c>
      <c r="L46" s="1369">
        <v>-4802.8</v>
      </c>
      <c r="M46" s="1171">
        <v>-673.9</v>
      </c>
      <c r="N46" s="1171">
        <v>2943.7</v>
      </c>
      <c r="O46" s="1369"/>
      <c r="P46" s="1171"/>
      <c r="Q46" s="1171"/>
      <c r="R46" s="1171"/>
      <c r="S46" s="1171">
        <v>-3911.7</v>
      </c>
      <c r="T46" s="1369" t="e">
        <v>#REF!</v>
      </c>
      <c r="U46" s="1172">
        <v>-536.8155512687342</v>
      </c>
      <c r="V46" s="1173">
        <v>-232.88378571185922</v>
      </c>
      <c r="W46" s="1203"/>
    </row>
    <row r="47" spans="1:22" s="1158" customFormat="1" ht="13.5">
      <c r="A47" s="1361" t="s">
        <v>1493</v>
      </c>
      <c r="B47" s="1367"/>
      <c r="C47" s="1367"/>
      <c r="D47" s="1367"/>
      <c r="E47" s="1367"/>
      <c r="F47" s="1367"/>
      <c r="G47" s="1367"/>
      <c r="H47" s="1367"/>
      <c r="I47" s="1368">
        <v>-97.7</v>
      </c>
      <c r="J47" s="1368">
        <v>-1139.2</v>
      </c>
      <c r="K47" s="1368">
        <v>-112.1</v>
      </c>
      <c r="L47" s="1369">
        <v>-243.4</v>
      </c>
      <c r="M47" s="1171">
        <v>180.3</v>
      </c>
      <c r="N47" s="1171">
        <v>97.7</v>
      </c>
      <c r="O47" s="1369"/>
      <c r="P47" s="1171"/>
      <c r="Q47" s="1171"/>
      <c r="R47" s="1171"/>
      <c r="S47" s="1171">
        <v>534.8</v>
      </c>
      <c r="T47" s="1369" t="e">
        <v>#REF!</v>
      </c>
      <c r="U47" s="1172">
        <v>-45.812534664448144</v>
      </c>
      <c r="V47" s="1173">
        <v>447.3899692937564</v>
      </c>
    </row>
    <row r="48" spans="1:22" s="32" customFormat="1" ht="13.5" thickBot="1">
      <c r="A48" s="1362" t="s">
        <v>1468</v>
      </c>
      <c r="B48" s="1370"/>
      <c r="C48" s="1370"/>
      <c r="D48" s="1370"/>
      <c r="E48" s="1370"/>
      <c r="F48" s="1370"/>
      <c r="G48" s="1370"/>
      <c r="H48" s="1370"/>
      <c r="I48" s="1371">
        <v>2374.9</v>
      </c>
      <c r="J48" s="1371">
        <v>7224.4</v>
      </c>
      <c r="K48" s="1371">
        <v>1792.2</v>
      </c>
      <c r="L48" s="1372">
        <v>3027.7</v>
      </c>
      <c r="M48" s="1373">
        <v>584.1</v>
      </c>
      <c r="N48" s="1373">
        <v>908.9</v>
      </c>
      <c r="O48" s="1372"/>
      <c r="P48" s="1373"/>
      <c r="Q48" s="1373"/>
      <c r="R48" s="1373"/>
      <c r="S48" s="1373">
        <v>896.4</v>
      </c>
      <c r="T48" s="1372" t="e">
        <v>#REF!</v>
      </c>
      <c r="U48" s="1372">
        <v>55.60691662386577</v>
      </c>
      <c r="V48" s="1374">
        <v>-1.3752888106502468</v>
      </c>
    </row>
    <row r="49" spans="1:22" s="32" customFormat="1" ht="13.5" thickTop="1">
      <c r="A49" s="1204"/>
      <c r="B49" s="1204"/>
      <c r="C49" s="1204"/>
      <c r="D49" s="1204"/>
      <c r="E49" s="1204"/>
      <c r="F49" s="1204"/>
      <c r="G49" s="1204"/>
      <c r="H49" s="1204"/>
      <c r="I49" s="1205"/>
      <c r="J49" s="1205"/>
      <c r="K49" s="1205"/>
      <c r="L49" s="1206"/>
      <c r="M49" s="1207"/>
      <c r="N49" s="1207"/>
      <c r="O49" s="1206"/>
      <c r="P49" s="1207"/>
      <c r="Q49" s="1207"/>
      <c r="R49" s="1207"/>
      <c r="S49" s="1207"/>
      <c r="T49" s="1206"/>
      <c r="U49" s="1207"/>
      <c r="V49" s="1207"/>
    </row>
    <row r="50" spans="1:22" ht="12.75">
      <c r="A50" s="1685" t="s">
        <v>1204</v>
      </c>
      <c r="B50" s="1685"/>
      <c r="C50" s="1685"/>
      <c r="D50" s="1685"/>
      <c r="E50" s="1685"/>
      <c r="F50" s="1685"/>
      <c r="G50" s="1685"/>
      <c r="H50" s="1685"/>
      <c r="I50" s="1685"/>
      <c r="J50" s="1685"/>
      <c r="K50" s="1685"/>
      <c r="L50" s="1685"/>
      <c r="M50" s="1685"/>
      <c r="N50" s="1685"/>
      <c r="O50" s="1685"/>
      <c r="P50" s="1685"/>
      <c r="Q50" s="1685"/>
      <c r="R50" s="1685"/>
      <c r="S50" s="1685"/>
      <c r="T50" s="1685"/>
      <c r="U50" s="1685"/>
      <c r="V50" s="1685"/>
    </row>
    <row r="51" spans="1:22" ht="12.75">
      <c r="A51" s="1685"/>
      <c r="B51" s="1685"/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</row>
    <row r="52" spans="1:22" ht="12.75">
      <c r="A52" s="1685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</row>
    <row r="53" spans="1:22" ht="12.75">
      <c r="A53" s="1684" t="s">
        <v>734</v>
      </c>
      <c r="B53" s="1684"/>
      <c r="C53" s="1684"/>
      <c r="D53" s="1684"/>
      <c r="E53" s="1684"/>
      <c r="F53" s="1684"/>
      <c r="G53" s="1684"/>
      <c r="H53" s="1684"/>
      <c r="I53" s="1684"/>
      <c r="J53" s="1684"/>
      <c r="K53" s="1684"/>
      <c r="L53" s="1684"/>
      <c r="M53" s="1684"/>
      <c r="N53" s="1684"/>
      <c r="O53" s="1684"/>
      <c r="P53" s="1684"/>
      <c r="Q53" s="1684"/>
      <c r="R53" s="1684"/>
      <c r="S53" s="1684"/>
      <c r="T53" s="1684"/>
      <c r="U53" s="1684"/>
      <c r="V53" s="1684"/>
    </row>
    <row r="54" spans="1:8" ht="12.75">
      <c r="A54" s="1422" t="s">
        <v>779</v>
      </c>
      <c r="B54" s="1422"/>
      <c r="C54" s="1422"/>
      <c r="D54" s="1422"/>
      <c r="E54" s="1422"/>
      <c r="F54" s="1422"/>
      <c r="G54" s="1422"/>
      <c r="H54" s="1422"/>
    </row>
    <row r="55" spans="1:8" ht="12.75">
      <c r="A55" s="18" t="s">
        <v>889</v>
      </c>
      <c r="B55" s="18"/>
      <c r="C55" s="18"/>
      <c r="D55" s="18"/>
      <c r="E55" s="18"/>
      <c r="F55" s="18"/>
      <c r="G55" s="18"/>
      <c r="H55" s="18"/>
    </row>
    <row r="56" spans="1:8" ht="12.75">
      <c r="A56" s="1423" t="s">
        <v>136</v>
      </c>
      <c r="B56" s="1423"/>
      <c r="C56" s="1423"/>
      <c r="D56" s="1423"/>
      <c r="E56" s="1423"/>
      <c r="F56" s="1423"/>
      <c r="G56" s="1423"/>
      <c r="H56" s="1423"/>
    </row>
    <row r="57" ht="12.75">
      <c r="A57" s="16" t="s">
        <v>1469</v>
      </c>
    </row>
    <row r="58" ht="12.75">
      <c r="A58" s="16" t="s">
        <v>1044</v>
      </c>
    </row>
    <row r="59" ht="12.75">
      <c r="A59" s="16" t="s">
        <v>1045</v>
      </c>
    </row>
  </sheetData>
  <sheetProtection/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6.00390625" style="0" customWidth="1"/>
    <col min="2" max="2" width="33.8515625" style="0" bestFit="1" customWidth="1"/>
    <col min="8" max="8" width="2.421875" style="0" bestFit="1" customWidth="1"/>
    <col min="9" max="10" width="8.8515625" style="0" bestFit="1" customWidth="1"/>
    <col min="11" max="11" width="2.00390625" style="0" customWidth="1"/>
  </cols>
  <sheetData>
    <row r="1" spans="2:12" ht="12.75">
      <c r="B1" s="1468" t="s">
        <v>682</v>
      </c>
      <c r="C1" s="1468"/>
      <c r="D1" s="1468"/>
      <c r="E1" s="1468"/>
      <c r="F1" s="1468"/>
      <c r="G1" s="1468"/>
      <c r="H1" s="1468"/>
      <c r="I1" s="1468"/>
      <c r="J1" s="1468"/>
      <c r="K1" s="1468"/>
      <c r="L1" s="1468"/>
    </row>
    <row r="2" spans="2:12" ht="15.75">
      <c r="B2" s="1469" t="s">
        <v>951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69"/>
    </row>
    <row r="3" spans="2:12" ht="13.5" thickBot="1">
      <c r="B3" s="25"/>
      <c r="C3" s="24"/>
      <c r="D3" s="24"/>
      <c r="E3" s="24"/>
      <c r="F3" s="24"/>
      <c r="G3" s="24"/>
      <c r="H3" s="24"/>
      <c r="I3" s="24"/>
      <c r="J3" s="1"/>
      <c r="K3" s="24"/>
      <c r="L3" s="215" t="s">
        <v>247</v>
      </c>
    </row>
    <row r="4" spans="2:12" ht="13.5" thickTop="1">
      <c r="B4" s="270"/>
      <c r="C4" s="298"/>
      <c r="D4" s="298"/>
      <c r="E4" s="298"/>
      <c r="F4" s="298"/>
      <c r="G4" s="1477" t="s">
        <v>56</v>
      </c>
      <c r="H4" s="1477"/>
      <c r="I4" s="1477"/>
      <c r="J4" s="1477"/>
      <c r="K4" s="1477"/>
      <c r="L4" s="1478"/>
    </row>
    <row r="5" spans="2:12" ht="12.75">
      <c r="B5" s="272"/>
      <c r="C5" s="207">
        <v>2010</v>
      </c>
      <c r="D5" s="207">
        <v>2010</v>
      </c>
      <c r="E5" s="207">
        <v>2011</v>
      </c>
      <c r="F5" s="207">
        <v>2011</v>
      </c>
      <c r="G5" s="1473" t="s">
        <v>1249</v>
      </c>
      <c r="H5" s="1474">
        <v>0</v>
      </c>
      <c r="I5" s="1474">
        <v>0</v>
      </c>
      <c r="J5" s="1479" t="s">
        <v>692</v>
      </c>
      <c r="K5" s="1480"/>
      <c r="L5" s="1481"/>
    </row>
    <row r="6" spans="2:12" ht="12.75">
      <c r="B6" s="272"/>
      <c r="C6" s="207" t="s">
        <v>1213</v>
      </c>
      <c r="D6" s="207" t="s">
        <v>914</v>
      </c>
      <c r="E6" s="207" t="s">
        <v>650</v>
      </c>
      <c r="F6" s="207" t="s">
        <v>57</v>
      </c>
      <c r="G6" s="891" t="s">
        <v>604</v>
      </c>
      <c r="H6" s="893" t="s">
        <v>600</v>
      </c>
      <c r="I6" s="893" t="s">
        <v>585</v>
      </c>
      <c r="J6" s="891" t="s">
        <v>604</v>
      </c>
      <c r="K6" s="902" t="s">
        <v>600</v>
      </c>
      <c r="L6" s="903" t="s">
        <v>585</v>
      </c>
    </row>
    <row r="7" spans="2:12" ht="12.75">
      <c r="B7" s="300" t="s">
        <v>605</v>
      </c>
      <c r="C7" s="201">
        <v>211686.664160922</v>
      </c>
      <c r="D7" s="201">
        <v>202339.09081416202</v>
      </c>
      <c r="E7" s="201">
        <v>219825.73488536998</v>
      </c>
      <c r="F7" s="201">
        <v>272914.93831286</v>
      </c>
      <c r="G7" s="208">
        <v>-9347.573346759978</v>
      </c>
      <c r="H7" s="3"/>
      <c r="I7" s="208">
        <v>-4.415759199480819</v>
      </c>
      <c r="J7" s="208">
        <v>53089.20342748999</v>
      </c>
      <c r="K7" s="27"/>
      <c r="L7" s="301">
        <v>24.150586124583555</v>
      </c>
    </row>
    <row r="8" spans="2:12" ht="12.75">
      <c r="B8" s="302" t="s">
        <v>606</v>
      </c>
      <c r="C8" s="202">
        <v>0</v>
      </c>
      <c r="D8" s="202">
        <v>0</v>
      </c>
      <c r="E8" s="202">
        <v>0</v>
      </c>
      <c r="F8" s="202">
        <v>0</v>
      </c>
      <c r="G8" s="46">
        <v>0</v>
      </c>
      <c r="H8" s="4"/>
      <c r="I8" s="901" t="s">
        <v>1336</v>
      </c>
      <c r="J8" s="46">
        <v>0</v>
      </c>
      <c r="K8" s="24"/>
      <c r="L8" s="890" t="s">
        <v>1336</v>
      </c>
    </row>
    <row r="9" spans="2:12" ht="12.75">
      <c r="B9" s="302" t="s">
        <v>607</v>
      </c>
      <c r="C9" s="202">
        <v>6315.334968132</v>
      </c>
      <c r="D9" s="202">
        <v>7003.094672382</v>
      </c>
      <c r="E9" s="202">
        <v>6730.614</v>
      </c>
      <c r="F9" s="202">
        <v>7333.53659</v>
      </c>
      <c r="G9" s="46">
        <v>687.7597042500001</v>
      </c>
      <c r="H9" s="4"/>
      <c r="I9" s="46">
        <v>10.890312354301473</v>
      </c>
      <c r="J9" s="46">
        <v>602.9225900000001</v>
      </c>
      <c r="K9" s="24"/>
      <c r="L9" s="277">
        <v>8.957913646511301</v>
      </c>
    </row>
    <row r="10" spans="2:12" ht="12.75">
      <c r="B10" s="302" t="s">
        <v>608</v>
      </c>
      <c r="C10" s="202">
        <v>0</v>
      </c>
      <c r="D10" s="202">
        <v>0</v>
      </c>
      <c r="E10" s="202">
        <v>0</v>
      </c>
      <c r="F10" s="202">
        <v>0</v>
      </c>
      <c r="G10" s="46">
        <v>0</v>
      </c>
      <c r="H10" s="4"/>
      <c r="I10" s="901" t="s">
        <v>1336</v>
      </c>
      <c r="J10" s="46">
        <v>0</v>
      </c>
      <c r="K10" s="24"/>
      <c r="L10" s="890" t="s">
        <v>1336</v>
      </c>
    </row>
    <row r="11" spans="2:12" ht="12.75">
      <c r="B11" s="303" t="s">
        <v>609</v>
      </c>
      <c r="C11" s="203">
        <v>205371.32919279</v>
      </c>
      <c r="D11" s="203">
        <v>195335.99614178002</v>
      </c>
      <c r="E11" s="203">
        <v>213095.12088536998</v>
      </c>
      <c r="F11" s="203">
        <v>265581.40172286</v>
      </c>
      <c r="G11" s="116">
        <v>-10035.333051009977</v>
      </c>
      <c r="H11" s="5"/>
      <c r="I11" s="116">
        <v>-4.88643331591306</v>
      </c>
      <c r="J11" s="116">
        <v>52486.28083749002</v>
      </c>
      <c r="K11" s="2"/>
      <c r="L11" s="280">
        <v>24.63044701324903</v>
      </c>
    </row>
    <row r="12" spans="2:12" ht="12.75">
      <c r="B12" s="302" t="s">
        <v>610</v>
      </c>
      <c r="C12" s="202">
        <v>50132.97946192</v>
      </c>
      <c r="D12" s="202">
        <v>48242.331268199996</v>
      </c>
      <c r="E12" s="202">
        <v>52550.576972090006</v>
      </c>
      <c r="F12" s="202">
        <v>48068.35292136</v>
      </c>
      <c r="G12" s="46">
        <v>-1890.6481937200006</v>
      </c>
      <c r="H12" s="4"/>
      <c r="I12" s="46">
        <v>-3.771266367992548</v>
      </c>
      <c r="J12" s="46">
        <v>-4482.2240507300085</v>
      </c>
      <c r="K12" s="24"/>
      <c r="L12" s="277">
        <v>-8.529352690286446</v>
      </c>
    </row>
    <row r="13" spans="2:12" ht="12.75">
      <c r="B13" s="302" t="s">
        <v>611</v>
      </c>
      <c r="C13" s="202">
        <v>30477.38946425</v>
      </c>
      <c r="D13" s="202">
        <v>26620.67287925</v>
      </c>
      <c r="E13" s="202">
        <v>28178.857369250003</v>
      </c>
      <c r="F13" s="202">
        <v>27508.93247425</v>
      </c>
      <c r="G13" s="46">
        <v>-3856.716585000002</v>
      </c>
      <c r="H13" s="4"/>
      <c r="I13" s="46">
        <v>-12.654353449543088</v>
      </c>
      <c r="J13" s="46">
        <v>-669.9248950000037</v>
      </c>
      <c r="K13" s="24"/>
      <c r="L13" s="277">
        <v>-2.3774026257397325</v>
      </c>
    </row>
    <row r="14" spans="2:12" ht="12.75">
      <c r="B14" s="302" t="s">
        <v>612</v>
      </c>
      <c r="C14" s="202">
        <v>0</v>
      </c>
      <c r="D14" s="202">
        <v>0</v>
      </c>
      <c r="E14" s="202">
        <v>348.2</v>
      </c>
      <c r="F14" s="202">
        <v>381</v>
      </c>
      <c r="G14" s="46">
        <v>0</v>
      </c>
      <c r="H14" s="4"/>
      <c r="I14" s="901" t="s">
        <v>1336</v>
      </c>
      <c r="J14" s="46">
        <v>32.8</v>
      </c>
      <c r="K14" s="24"/>
      <c r="L14" s="890">
        <v>9.419873635841473</v>
      </c>
    </row>
    <row r="15" spans="2:14" ht="12.75">
      <c r="B15" s="302" t="s">
        <v>613</v>
      </c>
      <c r="C15" s="202">
        <v>2944.0740000000005</v>
      </c>
      <c r="D15" s="202">
        <v>3677.9540000000015</v>
      </c>
      <c r="E15" s="202">
        <v>3136.7079999999987</v>
      </c>
      <c r="F15" s="202">
        <v>3203.165000000001</v>
      </c>
      <c r="G15" s="46">
        <v>733.880000000001</v>
      </c>
      <c r="H15" s="4"/>
      <c r="I15" s="46">
        <v>24.927362559500914</v>
      </c>
      <c r="J15" s="46">
        <v>66.45700000000215</v>
      </c>
      <c r="K15" s="24">
        <v>0</v>
      </c>
      <c r="L15" s="277">
        <v>2.118686214974495</v>
      </c>
      <c r="N15" s="155"/>
    </row>
    <row r="16" spans="2:12" ht="12.75">
      <c r="B16" s="302" t="s">
        <v>616</v>
      </c>
      <c r="C16" s="202">
        <v>16711.515997669994</v>
      </c>
      <c r="D16" s="202">
        <v>17943.70438894999</v>
      </c>
      <c r="E16" s="202">
        <v>20886.811602840004</v>
      </c>
      <c r="F16" s="202">
        <v>16975.255447109994</v>
      </c>
      <c r="G16" s="46">
        <v>1232.1883912799967</v>
      </c>
      <c r="H16" s="4"/>
      <c r="I16" s="46">
        <v>7.373289122613381</v>
      </c>
      <c r="J16" s="46">
        <v>-3911.55615573001</v>
      </c>
      <c r="K16" s="24"/>
      <c r="L16" s="277">
        <v>-18.727397125553384</v>
      </c>
    </row>
    <row r="17" spans="2:12" ht="12.75">
      <c r="B17" s="304" t="s">
        <v>617</v>
      </c>
      <c r="C17" s="205">
        <v>11.449995</v>
      </c>
      <c r="D17" s="205">
        <v>11.449995</v>
      </c>
      <c r="E17" s="205">
        <v>0</v>
      </c>
      <c r="F17" s="205">
        <v>0</v>
      </c>
      <c r="G17" s="204">
        <v>0</v>
      </c>
      <c r="H17" s="7"/>
      <c r="I17" s="204">
        <v>0</v>
      </c>
      <c r="J17" s="204">
        <v>0</v>
      </c>
      <c r="K17" s="6"/>
      <c r="L17" s="1312" t="s">
        <v>1336</v>
      </c>
    </row>
    <row r="18" spans="2:12" ht="12.75">
      <c r="B18" s="300" t="s">
        <v>618</v>
      </c>
      <c r="C18" s="201">
        <v>719.93336871</v>
      </c>
      <c r="D18" s="201">
        <v>728.53327371</v>
      </c>
      <c r="E18" s="201">
        <v>2582.27786871</v>
      </c>
      <c r="F18" s="201">
        <v>1387.97786871</v>
      </c>
      <c r="G18" s="208">
        <v>8.599905000000035</v>
      </c>
      <c r="H18" s="3"/>
      <c r="I18" s="208">
        <v>1.1945417970290257</v>
      </c>
      <c r="J18" s="208">
        <v>-1194.3</v>
      </c>
      <c r="K18" s="27"/>
      <c r="L18" s="301">
        <v>-46.24986390781498</v>
      </c>
    </row>
    <row r="19" spans="2:12" ht="12.75">
      <c r="B19" s="302" t="s">
        <v>619</v>
      </c>
      <c r="C19" s="202">
        <v>119.73336870999992</v>
      </c>
      <c r="D19" s="202">
        <v>128.33327370999996</v>
      </c>
      <c r="E19" s="202">
        <v>1706.27786871</v>
      </c>
      <c r="F19" s="202">
        <v>954.9778687099999</v>
      </c>
      <c r="G19" s="46">
        <v>8.599905000000035</v>
      </c>
      <c r="H19" s="4"/>
      <c r="I19" s="1313">
        <v>7.182546597205852</v>
      </c>
      <c r="J19" s="46">
        <v>-751.3</v>
      </c>
      <c r="K19" s="24"/>
      <c r="L19" s="277">
        <v>-44.03151525185089</v>
      </c>
    </row>
    <row r="20" spans="2:12" ht="12.75">
      <c r="B20" s="303" t="s">
        <v>620</v>
      </c>
      <c r="C20" s="203">
        <v>600.2</v>
      </c>
      <c r="D20" s="203">
        <v>600.2</v>
      </c>
      <c r="E20" s="203">
        <v>876</v>
      </c>
      <c r="F20" s="203">
        <v>433</v>
      </c>
      <c r="G20" s="116">
        <v>0</v>
      </c>
      <c r="H20" s="5"/>
      <c r="I20" s="116">
        <v>0</v>
      </c>
      <c r="J20" s="116">
        <v>-443</v>
      </c>
      <c r="K20" s="2"/>
      <c r="L20" s="280">
        <v>-50.57077625570776</v>
      </c>
    </row>
    <row r="21" spans="2:12" ht="12.75">
      <c r="B21" s="302" t="s">
        <v>621</v>
      </c>
      <c r="C21" s="202">
        <v>4783.251</v>
      </c>
      <c r="D21" s="202">
        <v>14750.301</v>
      </c>
      <c r="E21" s="202">
        <v>8327.68</v>
      </c>
      <c r="F21" s="202">
        <v>843.58</v>
      </c>
      <c r="G21" s="46">
        <v>9967.05</v>
      </c>
      <c r="H21" s="4"/>
      <c r="I21" s="901">
        <v>208.37396992129408</v>
      </c>
      <c r="J21" s="46">
        <v>-7484.1</v>
      </c>
      <c r="K21" s="24"/>
      <c r="L21" s="277">
        <v>-89.87016792191824</v>
      </c>
    </row>
    <row r="22" spans="2:12" ht="12.75">
      <c r="B22" s="302" t="s">
        <v>622</v>
      </c>
      <c r="C22" s="202">
        <v>2758.251</v>
      </c>
      <c r="D22" s="202">
        <v>4131.601</v>
      </c>
      <c r="E22" s="202">
        <v>2096.5</v>
      </c>
      <c r="F22" s="202">
        <v>840.7</v>
      </c>
      <c r="G22" s="46">
        <v>1373.35</v>
      </c>
      <c r="H22" s="4"/>
      <c r="I22" s="901">
        <v>49.790610064131194</v>
      </c>
      <c r="J22" s="46">
        <v>-1255.8</v>
      </c>
      <c r="K22" s="24"/>
      <c r="L22" s="277">
        <v>-59.899833055091825</v>
      </c>
    </row>
    <row r="23" spans="2:12" ht="12.75">
      <c r="B23" s="302" t="s">
        <v>623</v>
      </c>
      <c r="C23" s="202">
        <v>2025</v>
      </c>
      <c r="D23" s="202">
        <v>10618.7</v>
      </c>
      <c r="E23" s="202">
        <v>6231.18</v>
      </c>
      <c r="F23" s="202">
        <v>2.88</v>
      </c>
      <c r="G23" s="46">
        <v>8593.7</v>
      </c>
      <c r="H23" s="4"/>
      <c r="I23" s="901">
        <v>424.38024691358027</v>
      </c>
      <c r="J23" s="46">
        <v>-6228.3</v>
      </c>
      <c r="K23" s="2"/>
      <c r="L23" s="277">
        <v>-99.95378082481969</v>
      </c>
    </row>
    <row r="24" spans="2:12" ht="12.75">
      <c r="B24" s="304" t="s">
        <v>624</v>
      </c>
      <c r="C24" s="205">
        <v>3510.7378481700002</v>
      </c>
      <c r="D24" s="205">
        <v>3194.39356624</v>
      </c>
      <c r="E24" s="205">
        <v>4422.28936785</v>
      </c>
      <c r="F24" s="205">
        <v>4501.865619120001</v>
      </c>
      <c r="G24" s="204">
        <v>-316.3442819300003</v>
      </c>
      <c r="H24" s="7"/>
      <c r="I24" s="204">
        <v>-9.010763423845425</v>
      </c>
      <c r="J24" s="204">
        <v>79.57625127000028</v>
      </c>
      <c r="K24" s="6"/>
      <c r="L24" s="305">
        <v>1.7994356463536476</v>
      </c>
    </row>
    <row r="25" spans="2:12" ht="12.75">
      <c r="B25" s="304" t="s">
        <v>625</v>
      </c>
      <c r="C25" s="205">
        <v>25780.543578448003</v>
      </c>
      <c r="D25" s="205">
        <v>29651.647447418003</v>
      </c>
      <c r="E25" s="205">
        <v>34457.10874992001</v>
      </c>
      <c r="F25" s="205">
        <v>35167.356740510004</v>
      </c>
      <c r="G25" s="204">
        <v>3871.10386897</v>
      </c>
      <c r="H25" s="7"/>
      <c r="I25" s="204">
        <v>15.015602200902242</v>
      </c>
      <c r="J25" s="204">
        <v>710.2479905899963</v>
      </c>
      <c r="K25" s="6"/>
      <c r="L25" s="305">
        <v>2.061252427604348</v>
      </c>
    </row>
    <row r="26" spans="2:12" ht="12.75">
      <c r="B26" s="302" t="s">
        <v>626</v>
      </c>
      <c r="C26" s="205">
        <v>296625.55941317</v>
      </c>
      <c r="D26" s="205">
        <v>298917.74736473</v>
      </c>
      <c r="E26" s="205">
        <v>322165.66784393997</v>
      </c>
      <c r="F26" s="205">
        <v>362884.07146256</v>
      </c>
      <c r="G26" s="204">
        <v>2292.187951560016</v>
      </c>
      <c r="H26" s="7"/>
      <c r="I26" s="204">
        <v>0.7727546999303675</v>
      </c>
      <c r="J26" s="204">
        <v>40718.40361862001</v>
      </c>
      <c r="K26" s="24"/>
      <c r="L26" s="305">
        <v>12.63896426056931</v>
      </c>
    </row>
    <row r="27" spans="2:12" ht="12.75">
      <c r="B27" s="300" t="s">
        <v>627</v>
      </c>
      <c r="C27" s="202">
        <v>218547.13747756998</v>
      </c>
      <c r="D27" s="202">
        <v>220755.57065667998</v>
      </c>
      <c r="E27" s="202">
        <v>234188.76353819</v>
      </c>
      <c r="F27" s="202">
        <v>268616.9917878</v>
      </c>
      <c r="G27" s="46">
        <v>2208.4331791099976</v>
      </c>
      <c r="H27" s="4"/>
      <c r="I27" s="46">
        <v>1.0105065683308958</v>
      </c>
      <c r="J27" s="46">
        <v>34428.228249609994</v>
      </c>
      <c r="K27" s="27"/>
      <c r="L27" s="277">
        <v>14.701058978859018</v>
      </c>
    </row>
    <row r="28" spans="2:12" ht="12.75">
      <c r="B28" s="302" t="s">
        <v>628</v>
      </c>
      <c r="C28" s="202">
        <v>142114.54343735002</v>
      </c>
      <c r="D28" s="202">
        <v>154368.96175788</v>
      </c>
      <c r="E28" s="202">
        <v>145576.62001387202</v>
      </c>
      <c r="F28" s="202">
        <v>160717.217594599</v>
      </c>
      <c r="G28" s="46">
        <v>12254.418320529978</v>
      </c>
      <c r="H28" s="4"/>
      <c r="I28" s="46">
        <v>8.622916433554341</v>
      </c>
      <c r="J28" s="46">
        <v>15140.597580726986</v>
      </c>
      <c r="K28" s="24"/>
      <c r="L28" s="277">
        <v>10.400432143076435</v>
      </c>
    </row>
    <row r="29" spans="2:12" ht="12.75">
      <c r="B29" s="302" t="s">
        <v>629</v>
      </c>
      <c r="C29" s="202">
        <v>16863.662199649996</v>
      </c>
      <c r="D29" s="202">
        <v>19340.70664212</v>
      </c>
      <c r="E29" s="202">
        <v>19786.423178127996</v>
      </c>
      <c r="F29" s="202">
        <v>21981.272851401005</v>
      </c>
      <c r="G29" s="46">
        <v>2477.0444424700036</v>
      </c>
      <c r="H29" s="4"/>
      <c r="I29" s="46">
        <v>14.688650739940783</v>
      </c>
      <c r="J29" s="46">
        <v>2194.849673273009</v>
      </c>
      <c r="K29" s="24"/>
      <c r="L29" s="277">
        <v>11.092705606838562</v>
      </c>
    </row>
    <row r="30" spans="2:12" ht="12.75">
      <c r="B30" s="302" t="s">
        <v>630</v>
      </c>
      <c r="C30" s="202">
        <v>51113.72049142</v>
      </c>
      <c r="D30" s="202">
        <v>37872.38331519999</v>
      </c>
      <c r="E30" s="202">
        <v>54277.46827534</v>
      </c>
      <c r="F30" s="202">
        <v>69461.05300822</v>
      </c>
      <c r="G30" s="46">
        <v>-13241.337176220004</v>
      </c>
      <c r="H30" s="4"/>
      <c r="I30" s="46">
        <v>-25.90564147730688</v>
      </c>
      <c r="J30" s="46">
        <v>15183.584732880001</v>
      </c>
      <c r="K30" s="24"/>
      <c r="L30" s="277">
        <v>27.974010607599382</v>
      </c>
    </row>
    <row r="31" spans="2:12" ht="12.75">
      <c r="B31" s="302" t="s">
        <v>631</v>
      </c>
      <c r="C31" s="202">
        <v>8455.21134915</v>
      </c>
      <c r="D31" s="202">
        <v>9173.51894148</v>
      </c>
      <c r="E31" s="202">
        <v>14548.252070850003</v>
      </c>
      <c r="F31" s="202">
        <v>16457.448333580003</v>
      </c>
      <c r="G31" s="46">
        <v>718.3075923300003</v>
      </c>
      <c r="H31" s="4"/>
      <c r="I31" s="901">
        <v>8.495442191426847</v>
      </c>
      <c r="J31" s="46">
        <v>1909.19626273</v>
      </c>
      <c r="K31" s="24"/>
      <c r="L31" s="890">
        <v>13.123200322844367</v>
      </c>
    </row>
    <row r="32" spans="2:12" ht="12.75">
      <c r="B32" s="304" t="s">
        <v>632</v>
      </c>
      <c r="C32" s="205">
        <v>0</v>
      </c>
      <c r="D32" s="205">
        <v>0</v>
      </c>
      <c r="E32" s="205">
        <v>0</v>
      </c>
      <c r="F32" s="205">
        <v>0</v>
      </c>
      <c r="G32" s="204">
        <v>0</v>
      </c>
      <c r="H32" s="7"/>
      <c r="I32" s="978" t="s">
        <v>1336</v>
      </c>
      <c r="J32" s="204">
        <v>0</v>
      </c>
      <c r="K32" s="6"/>
      <c r="L32" s="900" t="s">
        <v>1336</v>
      </c>
    </row>
    <row r="33" spans="2:12" ht="12.75">
      <c r="B33" s="300" t="s">
        <v>633</v>
      </c>
      <c r="C33" s="202">
        <v>8673.747712519998</v>
      </c>
      <c r="D33" s="202">
        <v>8538.10869212</v>
      </c>
      <c r="E33" s="202">
        <v>8280.34555804</v>
      </c>
      <c r="F33" s="202">
        <v>8986.289332019998</v>
      </c>
      <c r="G33" s="46">
        <v>-135.63902039999812</v>
      </c>
      <c r="H33" s="4"/>
      <c r="I33" s="46">
        <v>-1.5637879368362524</v>
      </c>
      <c r="J33" s="46">
        <v>705.9437739799978</v>
      </c>
      <c r="K33" s="24"/>
      <c r="L33" s="277">
        <v>8.525535184875766</v>
      </c>
    </row>
    <row r="34" spans="2:12" ht="12.75">
      <c r="B34" s="302" t="s">
        <v>634</v>
      </c>
      <c r="C34" s="202">
        <v>48.1973565199995</v>
      </c>
      <c r="D34" s="202">
        <v>39.88254811999989</v>
      </c>
      <c r="E34" s="202">
        <v>40.44235803999996</v>
      </c>
      <c r="F34" s="202">
        <v>6.7510120199995045</v>
      </c>
      <c r="G34" s="46">
        <v>-8.314808399999613</v>
      </c>
      <c r="H34" s="4"/>
      <c r="I34" s="901">
        <v>-17.25158597971941</v>
      </c>
      <c r="J34" s="46">
        <v>-33.69134602000045</v>
      </c>
      <c r="K34" s="24"/>
      <c r="L34" s="890">
        <v>-83.3070761766108</v>
      </c>
    </row>
    <row r="35" spans="2:12" ht="12.75" hidden="1">
      <c r="B35" s="302" t="s">
        <v>293</v>
      </c>
      <c r="C35" s="202">
        <v>0</v>
      </c>
      <c r="D35" s="202">
        <v>0</v>
      </c>
      <c r="E35" s="202">
        <v>0</v>
      </c>
      <c r="F35" s="202">
        <v>0</v>
      </c>
      <c r="G35" s="46">
        <v>0</v>
      </c>
      <c r="H35" s="4"/>
      <c r="I35" s="901" t="e">
        <v>#DIV/0!</v>
      </c>
      <c r="J35" s="46">
        <v>0</v>
      </c>
      <c r="K35" s="24"/>
      <c r="L35" s="890" t="e">
        <v>#DIV/0!</v>
      </c>
    </row>
    <row r="36" spans="2:12" ht="12.75" hidden="1">
      <c r="B36" s="302" t="s">
        <v>294</v>
      </c>
      <c r="C36" s="202">
        <v>0</v>
      </c>
      <c r="D36" s="202">
        <v>0</v>
      </c>
      <c r="E36" s="202">
        <v>0</v>
      </c>
      <c r="F36" s="202">
        <v>0</v>
      </c>
      <c r="G36" s="46">
        <v>0</v>
      </c>
      <c r="H36" s="4"/>
      <c r="I36" s="901" t="e">
        <v>#DIV/0!</v>
      </c>
      <c r="J36" s="46">
        <v>0</v>
      </c>
      <c r="K36" s="24"/>
      <c r="L36" s="890" t="e">
        <v>#DIV/0!</v>
      </c>
    </row>
    <row r="37" spans="2:12" ht="12.75" hidden="1">
      <c r="B37" s="302" t="s">
        <v>295</v>
      </c>
      <c r="C37" s="202">
        <v>0</v>
      </c>
      <c r="D37" s="202">
        <v>0</v>
      </c>
      <c r="E37" s="202">
        <v>0</v>
      </c>
      <c r="F37" s="202">
        <v>0</v>
      </c>
      <c r="G37" s="46">
        <v>0</v>
      </c>
      <c r="H37" s="4"/>
      <c r="I37" s="901" t="e">
        <v>#DIV/0!</v>
      </c>
      <c r="J37" s="46">
        <v>0</v>
      </c>
      <c r="K37" s="24"/>
      <c r="L37" s="890" t="e">
        <v>#DIV/0!</v>
      </c>
    </row>
    <row r="38" spans="2:12" ht="12.75" hidden="1">
      <c r="B38" s="302" t="s">
        <v>296</v>
      </c>
      <c r="C38" s="202">
        <v>0</v>
      </c>
      <c r="D38" s="202">
        <v>0</v>
      </c>
      <c r="E38" s="202">
        <v>0</v>
      </c>
      <c r="F38" s="202">
        <v>0</v>
      </c>
      <c r="G38" s="46">
        <v>0</v>
      </c>
      <c r="H38" s="4"/>
      <c r="I38" s="901" t="e">
        <v>#DIV/0!</v>
      </c>
      <c r="J38" s="46">
        <v>0</v>
      </c>
      <c r="K38" s="24"/>
      <c r="L38" s="890" t="e">
        <v>#DIV/0!</v>
      </c>
    </row>
    <row r="39" spans="2:12" ht="12.75">
      <c r="B39" s="302" t="s">
        <v>1225</v>
      </c>
      <c r="C39" s="202">
        <v>8625.550356</v>
      </c>
      <c r="D39" s="202">
        <v>8498.226144</v>
      </c>
      <c r="E39" s="202">
        <v>8239.9032</v>
      </c>
      <c r="F39" s="202">
        <v>8979.53832</v>
      </c>
      <c r="G39" s="46">
        <v>-127.32421199999953</v>
      </c>
      <c r="H39" s="4"/>
      <c r="I39" s="901">
        <v>-1.476128556961375</v>
      </c>
      <c r="J39" s="46">
        <v>739.635119999999</v>
      </c>
      <c r="K39" s="24"/>
      <c r="L39" s="890">
        <v>8.976259818197851</v>
      </c>
    </row>
    <row r="40" spans="2:12" ht="12.75" hidden="1">
      <c r="B40" s="302" t="s">
        <v>297</v>
      </c>
      <c r="C40" s="202">
        <v>0</v>
      </c>
      <c r="D40" s="202">
        <v>0</v>
      </c>
      <c r="E40" s="202">
        <v>0</v>
      </c>
      <c r="F40" s="202">
        <v>0</v>
      </c>
      <c r="G40" s="46">
        <v>0</v>
      </c>
      <c r="H40" s="4"/>
      <c r="I40" s="901" t="e">
        <v>#DIV/0!</v>
      </c>
      <c r="J40" s="46">
        <v>0</v>
      </c>
      <c r="K40" s="24"/>
      <c r="L40" s="890" t="e">
        <v>#DIV/0!</v>
      </c>
    </row>
    <row r="41" spans="2:12" ht="12.75">
      <c r="B41" s="304" t="s">
        <v>635</v>
      </c>
      <c r="C41" s="205">
        <v>45061.5707518</v>
      </c>
      <c r="D41" s="205">
        <v>44160.23494635</v>
      </c>
      <c r="E41" s="205">
        <v>50427.28249886</v>
      </c>
      <c r="F41" s="205">
        <v>66388.86524475</v>
      </c>
      <c r="G41" s="204">
        <v>-901.3358054499986</v>
      </c>
      <c r="H41" s="7"/>
      <c r="I41" s="204">
        <v>-2.0002316617291784</v>
      </c>
      <c r="J41" s="204">
        <v>15961.58274589001</v>
      </c>
      <c r="K41" s="6"/>
      <c r="L41" s="305">
        <v>31.652672828941064</v>
      </c>
    </row>
    <row r="42" spans="2:12" ht="12.75">
      <c r="B42" s="304" t="s">
        <v>636</v>
      </c>
      <c r="C42" s="205">
        <v>24343.103471280003</v>
      </c>
      <c r="D42" s="205">
        <v>25463.833069580003</v>
      </c>
      <c r="E42" s="205">
        <v>29269.318748849997</v>
      </c>
      <c r="F42" s="205">
        <v>18891.96759799</v>
      </c>
      <c r="G42" s="204">
        <v>1120.7295983000004</v>
      </c>
      <c r="H42" s="7"/>
      <c r="I42" s="204">
        <v>4.603889555915651</v>
      </c>
      <c r="J42" s="204">
        <v>-10377.351150859999</v>
      </c>
      <c r="K42" s="6"/>
      <c r="L42" s="305">
        <v>-35.45470682083343</v>
      </c>
    </row>
    <row r="43" spans="2:12" ht="12.75">
      <c r="B43" s="302" t="s">
        <v>637</v>
      </c>
      <c r="C43" s="202">
        <v>203012.916448402</v>
      </c>
      <c r="D43" s="202">
        <v>193800.982122042</v>
      </c>
      <c r="E43" s="202">
        <v>211545.38932733</v>
      </c>
      <c r="F43" s="202">
        <v>263928.64898084</v>
      </c>
      <c r="G43" s="306">
        <v>-6622.834326359973</v>
      </c>
      <c r="H43" s="307" t="s">
        <v>555</v>
      </c>
      <c r="I43" s="306">
        <v>-3.26227239242841</v>
      </c>
      <c r="J43" s="306">
        <v>38516.75965351</v>
      </c>
      <c r="K43" s="48" t="s">
        <v>556</v>
      </c>
      <c r="L43" s="308">
        <v>18.20732646359499</v>
      </c>
    </row>
    <row r="44" spans="2:12" ht="12.75">
      <c r="B44" s="302" t="s">
        <v>638</v>
      </c>
      <c r="C44" s="202">
        <v>15534.22102916801</v>
      </c>
      <c r="D44" s="202">
        <v>26954.588534638002</v>
      </c>
      <c r="E44" s="202">
        <v>22643.331710860024</v>
      </c>
      <c r="F44" s="202">
        <v>4688.300306960002</v>
      </c>
      <c r="G44" s="306">
        <v>8831.267505469992</v>
      </c>
      <c r="H44" s="307" t="s">
        <v>555</v>
      </c>
      <c r="I44" s="306">
        <v>56.850404593110014</v>
      </c>
      <c r="J44" s="306">
        <v>-4088.5314039000223</v>
      </c>
      <c r="K44" s="48" t="s">
        <v>556</v>
      </c>
      <c r="L44" s="308">
        <v>-18.056227131712742</v>
      </c>
    </row>
    <row r="45" spans="2:12" ht="13.5" thickBot="1">
      <c r="B45" s="309" t="s">
        <v>647</v>
      </c>
      <c r="C45" s="242">
        <v>43624.130644631994</v>
      </c>
      <c r="D45" s="242">
        <v>39972.42056851201</v>
      </c>
      <c r="E45" s="242">
        <v>45239.492497789994</v>
      </c>
      <c r="F45" s="242">
        <v>50113.47610222999</v>
      </c>
      <c r="G45" s="310">
        <v>-1062.6100761199837</v>
      </c>
      <c r="H45" s="311" t="s">
        <v>555</v>
      </c>
      <c r="I45" s="310">
        <v>-2.435830950480475</v>
      </c>
      <c r="J45" s="310">
        <v>-8992.51639556</v>
      </c>
      <c r="K45" s="312" t="s">
        <v>556</v>
      </c>
      <c r="L45" s="313">
        <v>-19.877580182844216</v>
      </c>
    </row>
    <row r="46" spans="2:12" ht="13.5" thickTop="1">
      <c r="B46" s="1104" t="s">
        <v>1435</v>
      </c>
      <c r="C46" s="1108"/>
      <c r="D46" s="1109"/>
      <c r="E46" s="1"/>
      <c r="F46" s="1"/>
      <c r="G46" s="1"/>
      <c r="H46" s="1"/>
      <c r="I46" s="1"/>
      <c r="J46" s="1"/>
      <c r="K46" s="1"/>
      <c r="L46" s="82"/>
    </row>
    <row r="47" spans="2:12" ht="12.75">
      <c r="B47" s="1110" t="s">
        <v>1436</v>
      </c>
      <c r="C47" s="1107"/>
      <c r="D47" s="18"/>
      <c r="E47" s="1"/>
      <c r="F47" s="1"/>
      <c r="G47" s="1"/>
      <c r="H47" s="1"/>
      <c r="I47" s="1"/>
      <c r="J47" s="1" t="s">
        <v>600</v>
      </c>
      <c r="K47" s="1"/>
      <c r="L47" s="82"/>
    </row>
    <row r="48" spans="2:12" ht="12.75">
      <c r="B48" s="48" t="s">
        <v>651</v>
      </c>
      <c r="C48" s="83"/>
      <c r="D48" s="83"/>
      <c r="E48" s="1"/>
      <c r="F48" s="1"/>
      <c r="G48" s="1"/>
      <c r="H48" s="1"/>
      <c r="I48" s="1"/>
      <c r="J48" s="1"/>
      <c r="K48" s="1"/>
      <c r="L48" s="82"/>
    </row>
    <row r="49" ht="12.75">
      <c r="B49" s="48" t="s">
        <v>759</v>
      </c>
    </row>
  </sheetData>
  <sheetProtection/>
  <mergeCells count="5"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6.28125" style="16" customWidth="1"/>
    <col min="2" max="2" width="7.7109375" style="16" hidden="1" customWidth="1"/>
    <col min="3" max="5" width="9.57421875" style="16" bestFit="1" customWidth="1"/>
    <col min="6" max="6" width="7.421875" style="16" hidden="1" customWidth="1"/>
    <col min="7" max="8" width="9.57421875" style="16" bestFit="1" customWidth="1"/>
    <col min="9" max="9" width="7.421875" style="16" hidden="1" customWidth="1"/>
    <col min="10" max="11" width="9.57421875" style="16" bestFit="1" customWidth="1"/>
    <col min="12" max="12" width="18.8515625" style="16" bestFit="1" customWidth="1"/>
    <col min="13" max="16384" width="9.140625" style="16" customWidth="1"/>
  </cols>
  <sheetData>
    <row r="1" spans="1:12" ht="12.75">
      <c r="A1" s="1484" t="s">
        <v>64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50"/>
    </row>
    <row r="2" spans="1:12" ht="15.75">
      <c r="A2" s="1690" t="s">
        <v>1669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50"/>
    </row>
    <row r="3" spans="1:11" ht="12.75">
      <c r="A3" s="1484" t="s">
        <v>1203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</row>
    <row r="4" spans="1:11" ht="16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158"/>
    </row>
    <row r="5" spans="1:11" ht="19.5" customHeight="1" thickTop="1">
      <c r="A5" s="254"/>
      <c r="B5" s="255"/>
      <c r="C5" s="1688" t="s">
        <v>6</v>
      </c>
      <c r="D5" s="1688"/>
      <c r="E5" s="1688"/>
      <c r="F5" s="1688" t="s">
        <v>1400</v>
      </c>
      <c r="G5" s="1688"/>
      <c r="H5" s="1688"/>
      <c r="I5" s="1688" t="s">
        <v>1326</v>
      </c>
      <c r="J5" s="1688"/>
      <c r="K5" s="1689"/>
    </row>
    <row r="6" spans="1:11" ht="19.5" customHeight="1">
      <c r="A6" s="256"/>
      <c r="B6" s="84" t="s">
        <v>601</v>
      </c>
      <c r="C6" s="257" t="s">
        <v>1374</v>
      </c>
      <c r="D6" s="257" t="s">
        <v>1249</v>
      </c>
      <c r="E6" s="257" t="s">
        <v>735</v>
      </c>
      <c r="F6" s="257" t="str">
        <f>C6</f>
        <v>2009/10</v>
      </c>
      <c r="G6" s="257" t="s">
        <v>1249</v>
      </c>
      <c r="H6" s="257" t="s">
        <v>692</v>
      </c>
      <c r="I6" s="257" t="str">
        <f>C6</f>
        <v>2009/10</v>
      </c>
      <c r="J6" s="257" t="s">
        <v>1249</v>
      </c>
      <c r="K6" s="258" t="s">
        <v>692</v>
      </c>
    </row>
    <row r="7" spans="1:11" ht="19.5" customHeight="1">
      <c r="A7" s="259" t="s">
        <v>1327</v>
      </c>
      <c r="B7" s="201">
        <v>4640.034</v>
      </c>
      <c r="C7" s="201">
        <v>11415.159</v>
      </c>
      <c r="D7" s="132">
        <v>14570.122</v>
      </c>
      <c r="E7" s="132">
        <v>16730.176</v>
      </c>
      <c r="F7" s="260" t="e">
        <v>#REF!</v>
      </c>
      <c r="G7" s="260">
        <v>27.6383622864999</v>
      </c>
      <c r="H7" s="260">
        <v>14.825229328896498</v>
      </c>
      <c r="I7" s="260">
        <v>37.59611137396184</v>
      </c>
      <c r="J7" s="260">
        <v>38.8085372739961</v>
      </c>
      <c r="K7" s="261">
        <v>38.170169174433326</v>
      </c>
    </row>
    <row r="8" spans="1:11" ht="19.5" customHeight="1">
      <c r="A8" s="262" t="s">
        <v>1328</v>
      </c>
      <c r="B8" s="202">
        <v>3447.944</v>
      </c>
      <c r="C8" s="202">
        <v>7849.994</v>
      </c>
      <c r="D8" s="133">
        <v>8307.947</v>
      </c>
      <c r="E8" s="133">
        <v>9536.312</v>
      </c>
      <c r="F8" s="177" t="e">
        <v>#REF!</v>
      </c>
      <c r="G8" s="177">
        <v>5.833800637299859</v>
      </c>
      <c r="H8" s="177">
        <v>14.785421717302725</v>
      </c>
      <c r="I8" s="177">
        <v>17.448207690761482</v>
      </c>
      <c r="J8" s="177">
        <v>22.12879691878243</v>
      </c>
      <c r="K8" s="263">
        <v>21.757251229166904</v>
      </c>
    </row>
    <row r="9" spans="1:11" ht="19.5" customHeight="1">
      <c r="A9" s="262" t="s">
        <v>1329</v>
      </c>
      <c r="B9" s="202"/>
      <c r="C9" s="202">
        <v>3764.69</v>
      </c>
      <c r="D9" s="133">
        <v>4910.822</v>
      </c>
      <c r="E9" s="133">
        <v>5640.562</v>
      </c>
      <c r="F9" s="177" t="e">
        <v>#REF!</v>
      </c>
      <c r="G9" s="177">
        <v>30.444259686720557</v>
      </c>
      <c r="H9" s="177">
        <v>14.859834056294432</v>
      </c>
      <c r="I9" s="177">
        <v>8.498282882591473</v>
      </c>
      <c r="J9" s="177">
        <v>13.080317284437296</v>
      </c>
      <c r="K9" s="263">
        <v>12.869034120076202</v>
      </c>
    </row>
    <row r="10" spans="1:11" ht="19.5" customHeight="1">
      <c r="A10" s="262" t="s">
        <v>1330</v>
      </c>
      <c r="B10" s="202">
        <v>1282.336</v>
      </c>
      <c r="C10" s="202">
        <v>5117.833</v>
      </c>
      <c r="D10" s="133">
        <v>6256.633</v>
      </c>
      <c r="E10" s="133">
        <v>6910.445</v>
      </c>
      <c r="F10" s="177" t="e">
        <v>#REF!</v>
      </c>
      <c r="G10" s="177">
        <v>22.251605318110236</v>
      </c>
      <c r="H10" s="177">
        <v>10.449901728293781</v>
      </c>
      <c r="I10" s="177">
        <v>13.198077344696713</v>
      </c>
      <c r="J10" s="177">
        <v>16.664978851255608</v>
      </c>
      <c r="K10" s="263">
        <v>15.766292878246881</v>
      </c>
    </row>
    <row r="11" spans="1:11" ht="19.5" customHeight="1">
      <c r="A11" s="262" t="s">
        <v>1331</v>
      </c>
      <c r="B11" s="202">
        <v>538.45</v>
      </c>
      <c r="C11" s="202">
        <v>1351.433</v>
      </c>
      <c r="D11" s="133">
        <v>757.3</v>
      </c>
      <c r="E11" s="133">
        <v>771.366</v>
      </c>
      <c r="F11" s="177" t="e">
        <v>#REF!</v>
      </c>
      <c r="G11" s="177">
        <v>-43.963185744317336</v>
      </c>
      <c r="H11" s="177">
        <v>1.8573880892645036</v>
      </c>
      <c r="I11" s="177">
        <v>2.722139221239598</v>
      </c>
      <c r="J11" s="177">
        <v>2.017121426821083</v>
      </c>
      <c r="K11" s="263">
        <v>1.759884098972177</v>
      </c>
    </row>
    <row r="12" spans="1:11" ht="19.5" customHeight="1">
      <c r="A12" s="262" t="s">
        <v>1332</v>
      </c>
      <c r="B12" s="202">
        <v>319.423</v>
      </c>
      <c r="C12" s="202">
        <v>845</v>
      </c>
      <c r="D12" s="133">
        <v>947.857</v>
      </c>
      <c r="E12" s="133">
        <v>1003.728</v>
      </c>
      <c r="F12" s="177" t="e">
        <v>#REF!</v>
      </c>
      <c r="G12" s="177">
        <v>12.172426035502951</v>
      </c>
      <c r="H12" s="177">
        <v>5.894454543248614</v>
      </c>
      <c r="I12" s="177">
        <v>2.1255280646263994</v>
      </c>
      <c r="J12" s="177">
        <v>2.524683301548067</v>
      </c>
      <c r="K12" s="263">
        <v>2.290021788480624</v>
      </c>
    </row>
    <row r="13" spans="1:11" ht="19.5" customHeight="1">
      <c r="A13" s="262" t="s">
        <v>894</v>
      </c>
      <c r="B13" s="202">
        <v>1301.542</v>
      </c>
      <c r="C13" s="115">
        <v>27.392</v>
      </c>
      <c r="D13" s="133">
        <v>49.211</v>
      </c>
      <c r="E13" s="133">
        <v>35.443</v>
      </c>
      <c r="F13" s="177"/>
      <c r="G13" s="177">
        <v>79.6546436915888</v>
      </c>
      <c r="H13" s="177">
        <v>-27.977484708703344</v>
      </c>
      <c r="I13" s="177">
        <v>18.411653422122484</v>
      </c>
      <c r="J13" s="177">
        <v>0.13107693455076233</v>
      </c>
      <c r="K13" s="263">
        <v>0.08086378206956342</v>
      </c>
    </row>
    <row r="14" spans="1:12" ht="19.5" customHeight="1" thickBot="1">
      <c r="A14" s="262" t="s">
        <v>1333</v>
      </c>
      <c r="B14" s="264">
        <v>11529.729</v>
      </c>
      <c r="C14" s="202">
        <v>3952.762</v>
      </c>
      <c r="D14" s="202">
        <v>1743.708</v>
      </c>
      <c r="E14" s="202">
        <v>3202.468</v>
      </c>
      <c r="F14" s="177" t="e">
        <v>#REF!</v>
      </c>
      <c r="G14" s="177">
        <v>-55.88633972902998</v>
      </c>
      <c r="H14" s="177">
        <v>83.65850245568637</v>
      </c>
      <c r="I14" s="177">
        <v>100</v>
      </c>
      <c r="J14" s="177">
        <v>4.644488008608658</v>
      </c>
      <c r="K14" s="263">
        <v>7.306482928554317</v>
      </c>
      <c r="L14" s="1"/>
    </row>
    <row r="15" spans="1:11" ht="13.5" thickBot="1">
      <c r="A15" s="265" t="s">
        <v>1334</v>
      </c>
      <c r="B15" s="242"/>
      <c r="C15" s="243">
        <v>34324.263</v>
      </c>
      <c r="D15" s="244">
        <v>37543.6</v>
      </c>
      <c r="E15" s="244">
        <v>43830.5</v>
      </c>
      <c r="F15" s="244" t="e">
        <v>#REF!</v>
      </c>
      <c r="G15" s="267">
        <v>9.379187544390973</v>
      </c>
      <c r="H15" s="267">
        <v>16.745597119082873</v>
      </c>
      <c r="I15" s="266"/>
      <c r="J15" s="267">
        <v>100</v>
      </c>
      <c r="K15" s="268">
        <v>100</v>
      </c>
    </row>
    <row r="16" spans="1:11" ht="13.5" thickTop="1">
      <c r="A16" s="16" t="s">
        <v>736</v>
      </c>
      <c r="B16" s="153"/>
      <c r="K16" s="50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8"/>
      <c r="Q17" s="18"/>
      <c r="R17" s="18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2"/>
      <c r="Q18" s="18"/>
      <c r="R18" s="18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2"/>
      <c r="M19" s="25"/>
      <c r="N19" s="245"/>
      <c r="O19" s="245"/>
      <c r="P19" s="42"/>
      <c r="Q19" s="245"/>
      <c r="R19" s="25"/>
      <c r="S19" s="25"/>
      <c r="T19" s="25"/>
      <c r="U19" s="25"/>
      <c r="V19" s="25"/>
      <c r="W19" s="25"/>
      <c r="X19" s="25"/>
      <c r="Y19" s="25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8"/>
      <c r="M20" s="246"/>
      <c r="N20" s="247"/>
      <c r="O20" s="247"/>
      <c r="P20" s="42"/>
      <c r="Q20" s="247"/>
      <c r="R20" s="246"/>
      <c r="S20" s="246"/>
      <c r="T20" s="246"/>
      <c r="U20" s="246"/>
      <c r="V20" s="246"/>
      <c r="W20" s="246"/>
      <c r="X20" s="246"/>
      <c r="Y20" s="246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8"/>
      <c r="M21" s="246"/>
      <c r="N21" s="247"/>
      <c r="O21" s="247"/>
      <c r="P21" s="18"/>
      <c r="Q21" s="247"/>
      <c r="R21" s="246"/>
      <c r="S21" s="246"/>
      <c r="T21" s="246"/>
      <c r="U21" s="246"/>
      <c r="V21" s="246"/>
      <c r="W21" s="246"/>
      <c r="X21" s="246"/>
      <c r="Y21" s="246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8"/>
      <c r="M22" s="246"/>
      <c r="N22" s="247"/>
      <c r="O22" s="247"/>
      <c r="P22" s="18"/>
      <c r="Q22" s="247"/>
      <c r="R22" s="246"/>
      <c r="S22" s="246"/>
      <c r="T22" s="246"/>
      <c r="U22" s="246"/>
      <c r="V22" s="246"/>
      <c r="W22" s="246"/>
      <c r="X22" s="246"/>
      <c r="Y22" s="246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8"/>
      <c r="M23" s="247"/>
      <c r="N23" s="247"/>
      <c r="O23" s="247"/>
      <c r="P23" s="18"/>
      <c r="Q23" s="247"/>
      <c r="R23" s="247"/>
      <c r="S23" s="246"/>
      <c r="T23" s="246"/>
      <c r="U23" s="246"/>
      <c r="V23" s="246"/>
      <c r="W23" s="246"/>
      <c r="X23" s="246"/>
      <c r="Y23" s="246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246"/>
      <c r="N24" s="247"/>
      <c r="O24" s="247"/>
      <c r="P24" s="18"/>
      <c r="Q24" s="247"/>
      <c r="R24" s="246"/>
      <c r="S24" s="246"/>
      <c r="T24" s="246"/>
      <c r="U24" s="246"/>
      <c r="V24" s="246"/>
      <c r="W24" s="246"/>
      <c r="X24" s="246"/>
      <c r="Y24" s="246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2"/>
      <c r="M25" s="25"/>
      <c r="N25" s="245"/>
      <c r="O25" s="245"/>
      <c r="P25" s="18"/>
      <c r="Q25" s="245"/>
      <c r="R25" s="25"/>
      <c r="S25" s="25"/>
      <c r="T25" s="25"/>
      <c r="U25" s="25"/>
      <c r="V25" s="25"/>
      <c r="W25" s="25"/>
      <c r="X25" s="25"/>
      <c r="Y25" s="25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8"/>
      <c r="M26" s="246"/>
      <c r="N26" s="247"/>
      <c r="O26" s="247"/>
      <c r="P26" s="42"/>
      <c r="Q26" s="247"/>
      <c r="R26" s="246"/>
      <c r="S26" s="246"/>
      <c r="T26" s="246"/>
      <c r="U26" s="246"/>
      <c r="V26" s="246"/>
      <c r="W26" s="246"/>
      <c r="X26" s="246"/>
      <c r="Y26" s="246"/>
    </row>
    <row r="27" spans="12:25" ht="12.75">
      <c r="L27" s="18"/>
      <c r="M27" s="246"/>
      <c r="N27" s="247"/>
      <c r="O27" s="247"/>
      <c r="P27" s="18"/>
      <c r="Q27" s="247"/>
      <c r="R27" s="246"/>
      <c r="S27" s="246"/>
      <c r="T27" s="246"/>
      <c r="U27" s="246"/>
      <c r="V27" s="246"/>
      <c r="W27" s="246"/>
      <c r="X27" s="246"/>
      <c r="Y27" s="246"/>
    </row>
    <row r="28" spans="12:25" ht="12.75">
      <c r="L28" s="18"/>
      <c r="M28" s="246"/>
      <c r="N28" s="247"/>
      <c r="O28" s="247"/>
      <c r="P28" s="18"/>
      <c r="Q28" s="247"/>
      <c r="R28" s="246"/>
      <c r="S28" s="246"/>
      <c r="T28" s="246"/>
      <c r="U28" s="246"/>
      <c r="V28" s="246"/>
      <c r="W28" s="246"/>
      <c r="X28" s="246"/>
      <c r="Y28" s="246"/>
    </row>
    <row r="29" spans="12:25" ht="15.75">
      <c r="L29" s="18"/>
      <c r="M29" s="24"/>
      <c r="N29" s="248"/>
      <c r="O29" s="248"/>
      <c r="P29" s="18"/>
      <c r="Q29" s="245"/>
      <c r="R29" s="24"/>
      <c r="S29" s="24"/>
      <c r="T29" s="24"/>
      <c r="U29" s="24"/>
      <c r="V29" s="24"/>
      <c r="W29" s="24"/>
      <c r="X29" s="24"/>
      <c r="Y29" s="24"/>
    </row>
    <row r="30" spans="12:25" ht="12.75">
      <c r="L30" s="42"/>
      <c r="M30" s="25"/>
      <c r="N30" s="247"/>
      <c r="O30" s="247"/>
      <c r="P30" s="18"/>
      <c r="Q30" s="247"/>
      <c r="R30" s="25"/>
      <c r="S30" s="25"/>
      <c r="T30" s="25"/>
      <c r="U30" s="25"/>
      <c r="V30" s="25"/>
      <c r="W30" s="25"/>
      <c r="X30" s="25"/>
      <c r="Y30" s="25"/>
    </row>
    <row r="31" spans="12:25" ht="12.75">
      <c r="L31" s="18"/>
      <c r="M31" s="246"/>
      <c r="N31" s="247"/>
      <c r="O31" s="247"/>
      <c r="P31" s="42"/>
      <c r="Q31" s="247"/>
      <c r="R31" s="246"/>
      <c r="S31" s="246"/>
      <c r="T31" s="246"/>
      <c r="U31" s="246"/>
      <c r="V31" s="246"/>
      <c r="W31" s="246"/>
      <c r="X31" s="246"/>
      <c r="Y31" s="246"/>
    </row>
    <row r="32" spans="12:25" ht="12.75">
      <c r="L32" s="18"/>
      <c r="M32" s="246"/>
      <c r="N32" s="247"/>
      <c r="O32" s="247"/>
      <c r="P32" s="18"/>
      <c r="Q32" s="247"/>
      <c r="R32" s="246"/>
      <c r="S32" s="246"/>
      <c r="T32" s="246"/>
      <c r="U32" s="246"/>
      <c r="V32" s="246"/>
      <c r="W32" s="246"/>
      <c r="X32" s="246"/>
      <c r="Y32" s="246"/>
    </row>
    <row r="33" spans="12:25" ht="12.75">
      <c r="L33" s="18"/>
      <c r="M33" s="249"/>
      <c r="N33" s="245"/>
      <c r="O33" s="245"/>
      <c r="P33" s="18"/>
      <c r="Q33" s="245"/>
      <c r="R33" s="249"/>
      <c r="S33" s="249"/>
      <c r="T33" s="249"/>
      <c r="U33" s="249"/>
      <c r="V33" s="249"/>
      <c r="W33" s="249"/>
      <c r="X33" s="249"/>
      <c r="Y33" s="249"/>
    </row>
    <row r="34" spans="12:25" ht="12.75">
      <c r="L34" s="18"/>
      <c r="M34" s="249"/>
      <c r="N34" s="245"/>
      <c r="O34" s="245"/>
      <c r="P34" s="18"/>
      <c r="Q34" s="245"/>
      <c r="R34" s="249"/>
      <c r="S34" s="249"/>
      <c r="T34" s="249"/>
      <c r="U34" s="249"/>
      <c r="V34" s="249"/>
      <c r="W34" s="249"/>
      <c r="X34" s="249"/>
      <c r="Y34" s="249"/>
    </row>
    <row r="35" spans="12:25" ht="12.75">
      <c r="L35" s="18"/>
      <c r="M35" s="249"/>
      <c r="N35" s="245"/>
      <c r="O35" s="245"/>
      <c r="P35" s="18"/>
      <c r="Q35" s="245"/>
      <c r="R35" s="249"/>
      <c r="S35" s="249"/>
      <c r="T35" s="249"/>
      <c r="U35" s="249"/>
      <c r="V35" s="249"/>
      <c r="W35" s="249"/>
      <c r="X35" s="249"/>
      <c r="Y35" s="249"/>
    </row>
    <row r="36" spans="12:25" ht="12.75">
      <c r="L36" s="42"/>
      <c r="M36" s="25"/>
      <c r="N36" s="245"/>
      <c r="O36" s="245"/>
      <c r="P36" s="18"/>
      <c r="Q36" s="245"/>
      <c r="R36" s="25"/>
      <c r="S36" s="25"/>
      <c r="T36" s="25"/>
      <c r="U36" s="25"/>
      <c r="V36" s="25"/>
      <c r="W36" s="25"/>
      <c r="X36" s="25"/>
      <c r="Y36" s="25"/>
    </row>
    <row r="37" spans="12:25" ht="13.5">
      <c r="L37" s="42"/>
      <c r="M37" s="250"/>
      <c r="N37" s="251"/>
      <c r="O37" s="251"/>
      <c r="P37" s="42"/>
      <c r="Q37" s="251"/>
      <c r="R37" s="250"/>
      <c r="S37" s="250"/>
      <c r="T37" s="250"/>
      <c r="U37" s="250"/>
      <c r="V37" s="25"/>
      <c r="W37" s="25"/>
      <c r="X37" s="25"/>
      <c r="Y37" s="25"/>
    </row>
    <row r="38" spans="12:25" ht="12.75">
      <c r="L38" s="18"/>
      <c r="M38" s="24"/>
      <c r="N38" s="245"/>
      <c r="O38" s="245"/>
      <c r="P38" s="42"/>
      <c r="Q38" s="245"/>
      <c r="R38" s="24"/>
      <c r="S38" s="24"/>
      <c r="T38" s="24"/>
      <c r="U38" s="24"/>
      <c r="V38" s="24"/>
      <c r="W38" s="24"/>
      <c r="X38" s="24"/>
      <c r="Y38" s="24"/>
    </row>
    <row r="39" spans="12:25" ht="12.75">
      <c r="L39" s="18"/>
      <c r="M39" s="246"/>
      <c r="N39" s="247"/>
      <c r="O39" s="247"/>
      <c r="P39" s="18"/>
      <c r="Q39" s="247"/>
      <c r="R39" s="246"/>
      <c r="S39" s="246"/>
      <c r="T39" s="246"/>
      <c r="U39" s="247"/>
      <c r="V39" s="247"/>
      <c r="W39" s="247"/>
      <c r="X39" s="247"/>
      <c r="Y39" s="247"/>
    </row>
    <row r="40" spans="12:25" ht="12.75">
      <c r="L40" s="18"/>
      <c r="M40" s="246"/>
      <c r="N40" s="247"/>
      <c r="O40" s="247"/>
      <c r="P40" s="18"/>
      <c r="Q40" s="247"/>
      <c r="R40" s="246"/>
      <c r="S40" s="246"/>
      <c r="T40" s="246"/>
      <c r="U40" s="246"/>
      <c r="V40" s="246"/>
      <c r="W40" s="246"/>
      <c r="X40" s="246"/>
      <c r="Y40" s="246"/>
    </row>
    <row r="41" spans="12:25" ht="12.75">
      <c r="L41" s="18"/>
      <c r="M41" s="249"/>
      <c r="N41" s="245"/>
      <c r="O41" s="245"/>
      <c r="P41" s="18"/>
      <c r="Q41" s="245"/>
      <c r="R41" s="249"/>
      <c r="S41" s="249"/>
      <c r="T41" s="249"/>
      <c r="U41" s="249"/>
      <c r="V41" s="249"/>
      <c r="W41" s="249"/>
      <c r="X41" s="249"/>
      <c r="Y41" s="249"/>
    </row>
    <row r="42" spans="12:25" ht="12.75">
      <c r="L42" s="18"/>
      <c r="M42" s="249"/>
      <c r="N42" s="245"/>
      <c r="O42" s="245"/>
      <c r="P42" s="18"/>
      <c r="Q42" s="245"/>
      <c r="R42" s="249"/>
      <c r="S42" s="249"/>
      <c r="T42" s="249"/>
      <c r="U42" s="249"/>
      <c r="V42" s="249"/>
      <c r="W42" s="249"/>
      <c r="X42" s="249"/>
      <c r="Y42" s="249"/>
    </row>
    <row r="43" spans="12:25" ht="12.75">
      <c r="L43" s="18"/>
      <c r="M43" s="249"/>
      <c r="N43" s="245"/>
      <c r="O43" s="245"/>
      <c r="P43" s="18"/>
      <c r="Q43" s="245"/>
      <c r="R43" s="245"/>
      <c r="S43" s="249"/>
      <c r="T43" s="249"/>
      <c r="U43" s="245"/>
      <c r="V43" s="245"/>
      <c r="W43" s="245"/>
      <c r="X43" s="245"/>
      <c r="Y43" s="245"/>
    </row>
    <row r="44" spans="12:25" ht="12.75">
      <c r="L44" s="18"/>
      <c r="M44" s="249"/>
      <c r="N44" s="252"/>
      <c r="O44" s="252"/>
      <c r="P44" s="18"/>
      <c r="Q44" s="252"/>
      <c r="R44" s="249"/>
      <c r="S44" s="249"/>
      <c r="T44" s="249"/>
      <c r="U44" s="249"/>
      <c r="V44" s="249"/>
      <c r="W44" s="249"/>
      <c r="X44" s="249"/>
      <c r="Y44" s="249"/>
    </row>
    <row r="45" spans="12:25" ht="12.75">
      <c r="L45" s="18"/>
      <c r="M45" s="249"/>
      <c r="N45" s="245"/>
      <c r="O45" s="245"/>
      <c r="P45" s="18"/>
      <c r="Q45" s="245"/>
      <c r="R45" s="249"/>
      <c r="S45" s="249"/>
      <c r="T45" s="249"/>
      <c r="U45" s="249"/>
      <c r="V45" s="249"/>
      <c r="W45" s="249"/>
      <c r="X45" s="249"/>
      <c r="Y45" s="249"/>
    </row>
    <row r="46" spans="12:25" ht="12.75">
      <c r="L46" s="18"/>
      <c r="M46" s="245"/>
      <c r="N46" s="245"/>
      <c r="O46" s="245"/>
      <c r="P46" s="18"/>
      <c r="Q46" s="245"/>
      <c r="R46" s="245"/>
      <c r="S46" s="245"/>
      <c r="T46" s="245"/>
      <c r="U46" s="245"/>
      <c r="V46" s="245"/>
      <c r="W46" s="245"/>
      <c r="X46" s="245"/>
      <c r="Y46" s="245"/>
    </row>
    <row r="47" spans="12:25" ht="12.75">
      <c r="L47" s="42"/>
      <c r="M47" s="253"/>
      <c r="N47" s="245"/>
      <c r="O47" s="245"/>
      <c r="P47" s="18"/>
      <c r="Q47" s="245"/>
      <c r="R47" s="253"/>
      <c r="S47" s="253"/>
      <c r="T47" s="253"/>
      <c r="U47" s="253"/>
      <c r="V47" s="253"/>
      <c r="W47" s="253"/>
      <c r="X47" s="253"/>
      <c r="Y47" s="253"/>
    </row>
    <row r="48" spans="12:25" ht="15.75">
      <c r="L48" s="42"/>
      <c r="M48" s="253"/>
      <c r="N48" s="248"/>
      <c r="O48" s="248"/>
      <c r="P48" s="42"/>
      <c r="Q48" s="245"/>
      <c r="R48" s="253"/>
      <c r="S48" s="253"/>
      <c r="T48" s="253"/>
      <c r="U48" s="253"/>
      <c r="V48" s="253"/>
      <c r="W48" s="253"/>
      <c r="X48" s="253"/>
      <c r="Y48" s="253"/>
    </row>
    <row r="49" spans="12:25" ht="15.75">
      <c r="L49" s="42"/>
      <c r="M49" s="253"/>
      <c r="N49" s="248"/>
      <c r="O49" s="248"/>
      <c r="P49" s="42"/>
      <c r="Q49" s="245"/>
      <c r="R49" s="253"/>
      <c r="S49" s="253"/>
      <c r="T49" s="253"/>
      <c r="U49" s="253"/>
      <c r="V49" s="253"/>
      <c r="W49" s="253"/>
      <c r="X49" s="253"/>
      <c r="Y49" s="253"/>
    </row>
    <row r="50" spans="12:25" ht="12.75">
      <c r="L50" s="42"/>
      <c r="M50" s="25"/>
      <c r="N50" s="245"/>
      <c r="O50" s="245"/>
      <c r="P50" s="42"/>
      <c r="Q50" s="245"/>
      <c r="R50" s="25"/>
      <c r="S50" s="25"/>
      <c r="T50" s="25"/>
      <c r="U50" s="25"/>
      <c r="V50" s="25"/>
      <c r="W50" s="25"/>
      <c r="X50" s="25"/>
      <c r="Y50" s="25"/>
    </row>
    <row r="51" spans="16:18" ht="12.75">
      <c r="P51" s="42"/>
      <c r="Q51" s="18"/>
      <c r="R51" s="18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32" t="s">
        <v>65</v>
      </c>
      <c r="B1" s="1532"/>
      <c r="C1" s="1532"/>
      <c r="D1" s="1532"/>
      <c r="E1" s="1532"/>
      <c r="F1" s="1532"/>
      <c r="G1" s="1532"/>
      <c r="H1" s="1532"/>
    </row>
    <row r="2" spans="1:8" ht="15" customHeight="1">
      <c r="A2" s="1533" t="s">
        <v>1627</v>
      </c>
      <c r="B2" s="1533"/>
      <c r="C2" s="1533"/>
      <c r="D2" s="1533"/>
      <c r="E2" s="1533"/>
      <c r="F2" s="1533"/>
      <c r="G2" s="1533"/>
      <c r="H2" s="1533"/>
    </row>
    <row r="3" spans="1:8" ht="15" customHeight="1" thickBot="1">
      <c r="A3" s="1546" t="s">
        <v>247</v>
      </c>
      <c r="B3" s="1546"/>
      <c r="C3" s="1546"/>
      <c r="D3" s="1546"/>
      <c r="E3" s="1546"/>
      <c r="F3" s="1546"/>
      <c r="G3" s="1546"/>
      <c r="H3" s="1546"/>
    </row>
    <row r="4" spans="1:8" ht="15" customHeight="1" thickTop="1">
      <c r="A4" s="542" t="s">
        <v>1080</v>
      </c>
      <c r="B4" s="544" t="s">
        <v>601</v>
      </c>
      <c r="C4" s="544" t="s">
        <v>602</v>
      </c>
      <c r="D4" s="545" t="s">
        <v>1224</v>
      </c>
      <c r="E4" s="543" t="s">
        <v>354</v>
      </c>
      <c r="F4" s="543" t="s">
        <v>1374</v>
      </c>
      <c r="G4" s="546" t="s">
        <v>1249</v>
      </c>
      <c r="H4" s="546" t="s">
        <v>692</v>
      </c>
    </row>
    <row r="5" spans="1:8" ht="15" customHeight="1">
      <c r="A5" s="547" t="s">
        <v>1600</v>
      </c>
      <c r="B5" s="1268">
        <v>0</v>
      </c>
      <c r="C5" s="77">
        <v>0</v>
      </c>
      <c r="D5" s="220">
        <v>0</v>
      </c>
      <c r="E5" s="224">
        <v>0</v>
      </c>
      <c r="F5" s="548">
        <v>0</v>
      </c>
      <c r="G5" s="620">
        <v>0</v>
      </c>
      <c r="H5" s="620">
        <v>0</v>
      </c>
    </row>
    <row r="6" spans="1:8" ht="15" customHeight="1">
      <c r="A6" s="547" t="s">
        <v>1601</v>
      </c>
      <c r="B6" s="1269">
        <v>0</v>
      </c>
      <c r="C6" s="77">
        <v>0</v>
      </c>
      <c r="D6" s="221">
        <v>1000</v>
      </c>
      <c r="E6" s="224">
        <v>0</v>
      </c>
      <c r="F6" s="225">
        <v>0</v>
      </c>
      <c r="G6" s="549">
        <v>0</v>
      </c>
      <c r="H6" s="620">
        <v>0</v>
      </c>
    </row>
    <row r="7" spans="1:8" ht="15" customHeight="1">
      <c r="A7" s="547" t="s">
        <v>1602</v>
      </c>
      <c r="B7" s="1269">
        <v>1185</v>
      </c>
      <c r="C7" s="77">
        <v>0</v>
      </c>
      <c r="D7" s="221">
        <v>875</v>
      </c>
      <c r="E7" s="225">
        <v>0</v>
      </c>
      <c r="F7" s="225">
        <v>0</v>
      </c>
      <c r="G7" s="550">
        <v>0</v>
      </c>
      <c r="H7" s="550">
        <v>0</v>
      </c>
    </row>
    <row r="8" spans="1:8" ht="15" customHeight="1">
      <c r="A8" s="547" t="s">
        <v>1603</v>
      </c>
      <c r="B8" s="1269">
        <v>0</v>
      </c>
      <c r="C8" s="77">
        <v>2480</v>
      </c>
      <c r="D8" s="221">
        <v>2000</v>
      </c>
      <c r="E8" s="225">
        <v>0</v>
      </c>
      <c r="F8" s="225">
        <v>0</v>
      </c>
      <c r="G8" s="550">
        <v>0</v>
      </c>
      <c r="H8" s="550"/>
    </row>
    <row r="9" spans="1:8" ht="15" customHeight="1">
      <c r="A9" s="547" t="s">
        <v>1604</v>
      </c>
      <c r="B9" s="1269">
        <v>0</v>
      </c>
      <c r="C9" s="77">
        <v>0</v>
      </c>
      <c r="D9" s="221">
        <v>0</v>
      </c>
      <c r="E9" s="225">
        <v>0</v>
      </c>
      <c r="F9" s="225">
        <v>0</v>
      </c>
      <c r="G9" s="550">
        <v>1500</v>
      </c>
      <c r="H9" s="550"/>
    </row>
    <row r="10" spans="1:8" ht="15" customHeight="1">
      <c r="A10" s="547" t="s">
        <v>1605</v>
      </c>
      <c r="B10" s="1269">
        <v>1950</v>
      </c>
      <c r="C10" s="77">
        <v>0</v>
      </c>
      <c r="D10" s="221">
        <v>1125</v>
      </c>
      <c r="E10" s="225">
        <v>6000</v>
      </c>
      <c r="F10" s="225">
        <v>260</v>
      </c>
      <c r="G10" s="550">
        <v>0</v>
      </c>
      <c r="H10" s="550"/>
    </row>
    <row r="11" spans="1:8" ht="15" customHeight="1">
      <c r="A11" s="547" t="s">
        <v>1606</v>
      </c>
      <c r="B11" s="1269">
        <v>0</v>
      </c>
      <c r="C11" s="77">
        <v>1000</v>
      </c>
      <c r="D11" s="221">
        <v>1000</v>
      </c>
      <c r="E11" s="225">
        <v>0</v>
      </c>
      <c r="F11" s="225">
        <v>0</v>
      </c>
      <c r="G11" s="551">
        <v>0</v>
      </c>
      <c r="H11" s="551"/>
    </row>
    <row r="12" spans="1:8" ht="15" customHeight="1">
      <c r="A12" s="547" t="s">
        <v>1607</v>
      </c>
      <c r="B12" s="1269">
        <v>0</v>
      </c>
      <c r="C12" s="77">
        <v>2180</v>
      </c>
      <c r="D12" s="221">
        <v>0</v>
      </c>
      <c r="E12" s="225">
        <v>0</v>
      </c>
      <c r="F12" s="225">
        <v>0</v>
      </c>
      <c r="G12" s="551">
        <v>0</v>
      </c>
      <c r="H12" s="551"/>
    </row>
    <row r="13" spans="1:8" ht="15" customHeight="1">
      <c r="A13" s="547" t="s">
        <v>1608</v>
      </c>
      <c r="B13" s="1269">
        <v>2962.5</v>
      </c>
      <c r="C13" s="77">
        <v>730</v>
      </c>
      <c r="D13" s="221">
        <v>2125</v>
      </c>
      <c r="E13" s="225">
        <v>0</v>
      </c>
      <c r="F13" s="225">
        <v>0</v>
      </c>
      <c r="G13" s="551">
        <v>0</v>
      </c>
      <c r="H13" s="551"/>
    </row>
    <row r="14" spans="1:8" ht="15" customHeight="1">
      <c r="A14" s="547" t="s">
        <v>921</v>
      </c>
      <c r="B14" s="1269">
        <v>0</v>
      </c>
      <c r="C14" s="77">
        <v>0</v>
      </c>
      <c r="D14" s="222" t="s">
        <v>1336</v>
      </c>
      <c r="E14" s="225">
        <v>0</v>
      </c>
      <c r="F14" s="552">
        <v>0</v>
      </c>
      <c r="G14" s="553">
        <v>2250</v>
      </c>
      <c r="H14" s="553"/>
    </row>
    <row r="15" spans="1:8" ht="15" customHeight="1">
      <c r="A15" s="547" t="s">
        <v>922</v>
      </c>
      <c r="B15" s="1269">
        <v>2000</v>
      </c>
      <c r="C15" s="78">
        <v>0</v>
      </c>
      <c r="D15" s="222" t="s">
        <v>1336</v>
      </c>
      <c r="E15" s="225">
        <v>0</v>
      </c>
      <c r="F15" s="552">
        <v>7420</v>
      </c>
      <c r="G15" s="553">
        <v>3250</v>
      </c>
      <c r="H15" s="553"/>
    </row>
    <row r="16" spans="1:8" ht="15" customHeight="1">
      <c r="A16" s="554" t="s">
        <v>923</v>
      </c>
      <c r="B16" s="79">
        <v>2736.7</v>
      </c>
      <c r="C16" s="80">
        <v>5661.58</v>
      </c>
      <c r="D16" s="223">
        <v>4375</v>
      </c>
      <c r="E16" s="80"/>
      <c r="F16" s="80">
        <v>12249.85</v>
      </c>
      <c r="G16" s="555">
        <v>7996.6</v>
      </c>
      <c r="H16" s="555"/>
    </row>
    <row r="17" spans="1:8" ht="15" customHeight="1" thickBot="1">
      <c r="A17" s="556" t="s">
        <v>926</v>
      </c>
      <c r="B17" s="1270">
        <v>10834.2</v>
      </c>
      <c r="C17" s="557">
        <v>12051.58</v>
      </c>
      <c r="D17" s="558">
        <v>12500</v>
      </c>
      <c r="E17" s="559">
        <v>6000</v>
      </c>
      <c r="F17" s="559">
        <v>19929.85</v>
      </c>
      <c r="G17" s="560">
        <v>14996.6</v>
      </c>
      <c r="H17" s="560">
        <v>0</v>
      </c>
    </row>
    <row r="18" spans="1:7" ht="15" customHeight="1" thickTop="1">
      <c r="A18" s="58"/>
      <c r="B18" s="58"/>
      <c r="C18" s="58"/>
      <c r="D18" s="58"/>
      <c r="E18" s="58"/>
      <c r="F18" s="58"/>
      <c r="G18" s="58"/>
    </row>
    <row r="19" spans="1:7" ht="15" customHeight="1">
      <c r="A19" s="67"/>
      <c r="B19" s="65"/>
      <c r="C19" s="65"/>
      <c r="D19" s="65"/>
      <c r="E19" s="65"/>
      <c r="F19" s="65"/>
      <c r="G19" s="65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590" customWidth="1"/>
    <col min="4" max="4" width="10.00390625" style="1289" customWidth="1"/>
    <col min="5" max="5" width="10.00390625" style="590" customWidth="1"/>
    <col min="6" max="6" width="10.00390625" style="1289" customWidth="1"/>
    <col min="7" max="8" width="10.00390625" style="0" customWidth="1"/>
  </cols>
  <sheetData>
    <row r="1" spans="1:9" ht="12.75">
      <c r="A1" s="1484" t="s">
        <v>66</v>
      </c>
      <c r="B1" s="1484"/>
      <c r="C1" s="1484"/>
      <c r="D1" s="1484"/>
      <c r="E1" s="1484"/>
      <c r="F1" s="1484"/>
      <c r="G1" s="1484"/>
      <c r="H1" s="1484"/>
      <c r="I1" s="157"/>
    </row>
    <row r="2" spans="1:9" ht="15.75">
      <c r="A2" s="1690" t="s">
        <v>1299</v>
      </c>
      <c r="B2" s="1690"/>
      <c r="C2" s="1690"/>
      <c r="D2" s="1690"/>
      <c r="E2" s="1690"/>
      <c r="F2" s="1690"/>
      <c r="G2" s="1690"/>
      <c r="H2" s="1690"/>
      <c r="I2" s="157"/>
    </row>
    <row r="3" spans="1:8" ht="15.75">
      <c r="A3" s="1690"/>
      <c r="B3" s="1690"/>
      <c r="C3" s="1690"/>
      <c r="D3" s="1690"/>
      <c r="E3" s="1690"/>
      <c r="F3" s="1690"/>
      <c r="G3" s="1690"/>
      <c r="H3" s="1690"/>
    </row>
    <row r="4" spans="1:8" ht="13.5" thickBot="1">
      <c r="A4" s="1701" t="s">
        <v>247</v>
      </c>
      <c r="B4" s="1701"/>
      <c r="C4" s="1701"/>
      <c r="D4" s="1701"/>
      <c r="E4" s="1701"/>
      <c r="F4" s="1701"/>
      <c r="G4" s="1701"/>
      <c r="H4" s="1701"/>
    </row>
    <row r="5" spans="1:8" ht="13.5" thickTop="1">
      <c r="A5" s="1691" t="s">
        <v>891</v>
      </c>
      <c r="B5" s="1694" t="s">
        <v>892</v>
      </c>
      <c r="C5" s="232"/>
      <c r="D5" s="232"/>
      <c r="E5" s="232"/>
      <c r="F5" s="232"/>
      <c r="G5" s="1697" t="s">
        <v>1288</v>
      </c>
      <c r="H5" s="1698"/>
    </row>
    <row r="6" spans="1:8" ht="12.75">
      <c r="A6" s="1692"/>
      <c r="B6" s="1695"/>
      <c r="C6" s="226">
        <v>2010</v>
      </c>
      <c r="D6" s="226">
        <v>2010</v>
      </c>
      <c r="E6" s="226">
        <v>2011</v>
      </c>
      <c r="F6" s="226">
        <v>2011</v>
      </c>
      <c r="G6" s="1699" t="s">
        <v>1206</v>
      </c>
      <c r="H6" s="1700"/>
    </row>
    <row r="7" spans="1:8" ht="12.75">
      <c r="A7" s="1693"/>
      <c r="B7" s="1696"/>
      <c r="C7" s="1277" t="s">
        <v>837</v>
      </c>
      <c r="D7" s="1277" t="s">
        <v>1205</v>
      </c>
      <c r="E7" s="1278" t="s">
        <v>837</v>
      </c>
      <c r="F7" s="1278" t="s">
        <v>1205</v>
      </c>
      <c r="G7" s="227" t="s">
        <v>1249</v>
      </c>
      <c r="H7" s="233" t="s">
        <v>692</v>
      </c>
    </row>
    <row r="8" spans="1:12" ht="12.75">
      <c r="A8" s="234">
        <v>1</v>
      </c>
      <c r="B8" s="621" t="s">
        <v>893</v>
      </c>
      <c r="C8" s="228">
        <v>102043.72599999998</v>
      </c>
      <c r="D8" s="1279">
        <v>102043.72600000001</v>
      </c>
      <c r="E8" s="1279">
        <v>120340.683</v>
      </c>
      <c r="F8" s="228">
        <v>120340.683</v>
      </c>
      <c r="G8" s="228">
        <f>D8-C8</f>
        <v>0</v>
      </c>
      <c r="H8" s="622">
        <f>F8-E8</f>
        <v>0</v>
      </c>
      <c r="I8" s="229"/>
      <c r="J8" s="229"/>
      <c r="K8" s="155"/>
      <c r="L8" s="155"/>
    </row>
    <row r="9" spans="1:12" ht="12.75">
      <c r="A9" s="235"/>
      <c r="B9" s="623" t="s">
        <v>895</v>
      </c>
      <c r="C9" s="230">
        <v>98586.92599999998</v>
      </c>
      <c r="D9" s="230">
        <v>96942.77600000001</v>
      </c>
      <c r="E9" s="230">
        <v>114640.03300000001</v>
      </c>
      <c r="F9" s="230">
        <v>116318.23300000001</v>
      </c>
      <c r="G9" s="230">
        <f>D9-C9</f>
        <v>-1644.149999999965</v>
      </c>
      <c r="H9" s="624">
        <f>F9-E9</f>
        <v>1678.199999999997</v>
      </c>
      <c r="I9" s="229"/>
      <c r="J9" s="229"/>
      <c r="K9" s="155"/>
      <c r="L9" s="155"/>
    </row>
    <row r="10" spans="1:12" ht="12.75">
      <c r="A10" s="236"/>
      <c r="B10" s="625" t="s">
        <v>896</v>
      </c>
      <c r="C10" s="1280">
        <v>30477.426</v>
      </c>
      <c r="D10" s="1280">
        <v>27154.926</v>
      </c>
      <c r="E10" s="1280">
        <v>28178.933</v>
      </c>
      <c r="F10" s="1280">
        <v>27508.933</v>
      </c>
      <c r="G10" s="230">
        <f aca="true" t="shared" si="0" ref="G10:G39">D10-C10</f>
        <v>-3322.5</v>
      </c>
      <c r="H10" s="624">
        <f aca="true" t="shared" si="1" ref="H10:H39">F10-E10</f>
        <v>-670</v>
      </c>
      <c r="I10" s="229"/>
      <c r="J10" s="229"/>
      <c r="K10" s="155"/>
      <c r="L10" s="155"/>
    </row>
    <row r="11" spans="1:12" ht="12.75">
      <c r="A11" s="236"/>
      <c r="B11" s="625" t="s">
        <v>897</v>
      </c>
      <c r="C11" s="1280">
        <v>68109.5</v>
      </c>
      <c r="D11" s="1280">
        <v>69787.85</v>
      </c>
      <c r="E11" s="1280">
        <v>86461.1</v>
      </c>
      <c r="F11" s="1280">
        <v>88809.3</v>
      </c>
      <c r="G11" s="230">
        <f t="shared" si="0"/>
        <v>1678.3500000000058</v>
      </c>
      <c r="H11" s="624">
        <f t="shared" si="1"/>
        <v>2348.199999999997</v>
      </c>
      <c r="I11" s="229"/>
      <c r="J11" s="229"/>
      <c r="K11" s="155"/>
      <c r="L11" s="155"/>
    </row>
    <row r="12" spans="1:12" ht="12.75">
      <c r="A12" s="235"/>
      <c r="B12" s="623" t="s">
        <v>898</v>
      </c>
      <c r="C12" s="1280">
        <v>3456.8</v>
      </c>
      <c r="D12" s="1280">
        <v>5100.95</v>
      </c>
      <c r="E12" s="1280">
        <v>5700.65</v>
      </c>
      <c r="F12" s="1280">
        <v>4022.45</v>
      </c>
      <c r="G12" s="230">
        <f t="shared" si="0"/>
        <v>1644.1499999999996</v>
      </c>
      <c r="H12" s="624">
        <f t="shared" si="1"/>
        <v>-1678.1999999999998</v>
      </c>
      <c r="I12" s="229"/>
      <c r="J12" s="229"/>
      <c r="K12" s="155"/>
      <c r="L12" s="155"/>
    </row>
    <row r="13" spans="1:12" ht="12.75">
      <c r="A13" s="234">
        <v>2</v>
      </c>
      <c r="B13" s="621" t="s">
        <v>899</v>
      </c>
      <c r="C13" s="228">
        <v>35519.4</v>
      </c>
      <c r="D13" s="1281">
        <v>35519.4</v>
      </c>
      <c r="E13" s="228">
        <v>43519.4</v>
      </c>
      <c r="F13" s="1281">
        <v>43519.4</v>
      </c>
      <c r="G13" s="228">
        <f t="shared" si="0"/>
        <v>0</v>
      </c>
      <c r="H13" s="622">
        <f t="shared" si="1"/>
        <v>0</v>
      </c>
      <c r="I13" s="229"/>
      <c r="J13" s="229"/>
      <c r="K13" s="155"/>
      <c r="L13" s="155"/>
    </row>
    <row r="14" spans="1:12" ht="12.75">
      <c r="A14" s="235"/>
      <c r="B14" s="623" t="s">
        <v>895</v>
      </c>
      <c r="C14" s="230">
        <v>15037.724999999999</v>
      </c>
      <c r="D14" s="1280">
        <v>15048.5</v>
      </c>
      <c r="E14" s="230">
        <v>19670.325</v>
      </c>
      <c r="F14" s="1280">
        <v>19679.825</v>
      </c>
      <c r="G14" s="230">
        <f t="shared" si="0"/>
        <v>10.775000000001455</v>
      </c>
      <c r="H14" s="624">
        <f t="shared" si="1"/>
        <v>9.5</v>
      </c>
      <c r="I14" s="229"/>
      <c r="J14" s="229"/>
      <c r="K14" s="155"/>
      <c r="L14" s="155"/>
    </row>
    <row r="15" spans="1:12" ht="12.75">
      <c r="A15" s="236"/>
      <c r="B15" s="625" t="s">
        <v>900</v>
      </c>
      <c r="C15" s="1280">
        <v>309.05</v>
      </c>
      <c r="D15" s="1280">
        <v>319.825</v>
      </c>
      <c r="E15" s="1280">
        <v>348.15</v>
      </c>
      <c r="F15" s="1280">
        <v>368.15</v>
      </c>
      <c r="G15" s="230">
        <f t="shared" si="0"/>
        <v>10.774999999999977</v>
      </c>
      <c r="H15" s="624">
        <f t="shared" si="1"/>
        <v>20</v>
      </c>
      <c r="I15" s="229"/>
      <c r="J15" s="229"/>
      <c r="K15" s="155"/>
      <c r="L15" s="155"/>
    </row>
    <row r="16" spans="1:12" ht="12.75">
      <c r="A16" s="236"/>
      <c r="B16" s="625" t="s">
        <v>897</v>
      </c>
      <c r="C16" s="1280">
        <v>14728.675</v>
      </c>
      <c r="D16" s="230">
        <v>14728.675</v>
      </c>
      <c r="E16" s="1280">
        <v>19322.175</v>
      </c>
      <c r="F16" s="230">
        <v>19311.675</v>
      </c>
      <c r="G16" s="230">
        <f t="shared" si="0"/>
        <v>0</v>
      </c>
      <c r="H16" s="624">
        <f t="shared" si="1"/>
        <v>-10.5</v>
      </c>
      <c r="I16" s="229"/>
      <c r="J16" s="229"/>
      <c r="K16" s="155"/>
      <c r="L16" s="155"/>
    </row>
    <row r="17" spans="1:12" ht="12.75">
      <c r="A17" s="235"/>
      <c r="B17" s="623" t="s">
        <v>901</v>
      </c>
      <c r="C17" s="1280">
        <v>20481.675</v>
      </c>
      <c r="D17" s="1282">
        <v>20470.9</v>
      </c>
      <c r="E17" s="1280">
        <v>23849.075</v>
      </c>
      <c r="F17" s="1282">
        <v>23839.575</v>
      </c>
      <c r="G17" s="230">
        <f t="shared" si="0"/>
        <v>-10.774999999997817</v>
      </c>
      <c r="H17" s="624">
        <f t="shared" si="1"/>
        <v>-9.5</v>
      </c>
      <c r="I17" s="229"/>
      <c r="J17" s="229"/>
      <c r="K17" s="155"/>
      <c r="L17" s="155"/>
    </row>
    <row r="18" spans="1:12" ht="12.75">
      <c r="A18" s="234">
        <v>3</v>
      </c>
      <c r="B18" s="621" t="s">
        <v>902</v>
      </c>
      <c r="C18" s="228">
        <v>0</v>
      </c>
      <c r="D18" s="1281">
        <v>0</v>
      </c>
      <c r="E18" s="228">
        <v>10680</v>
      </c>
      <c r="F18" s="1281">
        <v>10680</v>
      </c>
      <c r="G18" s="228">
        <f t="shared" si="0"/>
        <v>0</v>
      </c>
      <c r="H18" s="622">
        <f t="shared" si="1"/>
        <v>0</v>
      </c>
      <c r="I18" s="229"/>
      <c r="J18" s="229"/>
      <c r="K18" s="155"/>
      <c r="L18" s="155"/>
    </row>
    <row r="19" spans="1:12" ht="12.75">
      <c r="A19" s="235"/>
      <c r="B19" s="623" t="s">
        <v>895</v>
      </c>
      <c r="C19" s="1282">
        <v>0</v>
      </c>
      <c r="D19" s="1280">
        <v>0</v>
      </c>
      <c r="E19" s="1282">
        <v>0</v>
      </c>
      <c r="F19" s="1280">
        <v>12.76</v>
      </c>
      <c r="G19" s="230">
        <f t="shared" si="0"/>
        <v>0</v>
      </c>
      <c r="H19" s="624">
        <f t="shared" si="1"/>
        <v>12.76</v>
      </c>
      <c r="I19" s="229"/>
      <c r="J19" s="229"/>
      <c r="K19" s="155"/>
      <c r="L19" s="155"/>
    </row>
    <row r="20" spans="1:12" ht="12.75">
      <c r="A20" s="236"/>
      <c r="B20" s="625" t="s">
        <v>896</v>
      </c>
      <c r="C20" s="1280">
        <v>0</v>
      </c>
      <c r="D20" s="1280">
        <v>0</v>
      </c>
      <c r="E20" s="1280">
        <v>0</v>
      </c>
      <c r="F20" s="1280">
        <v>12.76</v>
      </c>
      <c r="G20" s="230">
        <f t="shared" si="0"/>
        <v>0</v>
      </c>
      <c r="H20" s="624">
        <f t="shared" si="1"/>
        <v>12.76</v>
      </c>
      <c r="I20" s="229"/>
      <c r="J20" s="229"/>
      <c r="K20" s="155"/>
      <c r="L20" s="155"/>
    </row>
    <row r="21" spans="1:12" ht="12.75">
      <c r="A21" s="236"/>
      <c r="B21" s="625" t="s">
        <v>897</v>
      </c>
      <c r="C21" s="1280">
        <v>0</v>
      </c>
      <c r="D21" s="1282">
        <v>0</v>
      </c>
      <c r="E21" s="1280">
        <v>0</v>
      </c>
      <c r="F21" s="1282">
        <v>0</v>
      </c>
      <c r="G21" s="230">
        <f t="shared" si="0"/>
        <v>0</v>
      </c>
      <c r="H21" s="624">
        <f t="shared" si="1"/>
        <v>0</v>
      </c>
      <c r="I21" s="229"/>
      <c r="J21" s="229"/>
      <c r="K21" s="155"/>
      <c r="L21" s="155"/>
    </row>
    <row r="22" spans="1:12" ht="12.75">
      <c r="A22" s="235"/>
      <c r="B22" s="623" t="s">
        <v>901</v>
      </c>
      <c r="C22" s="1280">
        <v>0</v>
      </c>
      <c r="D22" s="1282">
        <v>0</v>
      </c>
      <c r="E22" s="1280">
        <v>10680</v>
      </c>
      <c r="F22" s="1282">
        <v>10667.24</v>
      </c>
      <c r="G22" s="230">
        <f t="shared" si="0"/>
        <v>0</v>
      </c>
      <c r="H22" s="624">
        <f t="shared" si="1"/>
        <v>-12.760000000000218</v>
      </c>
      <c r="I22" s="229"/>
      <c r="J22" s="229"/>
      <c r="K22" s="155"/>
      <c r="L22" s="155"/>
    </row>
    <row r="23" spans="1:12" ht="12.75">
      <c r="A23" s="234">
        <v>4</v>
      </c>
      <c r="B23" s="621" t="s">
        <v>903</v>
      </c>
      <c r="C23" s="1283">
        <v>5126.894</v>
      </c>
      <c r="D23" s="1281">
        <v>5126.894</v>
      </c>
      <c r="E23" s="1283">
        <v>4630.273999999999</v>
      </c>
      <c r="F23" s="1281">
        <v>4622.894</v>
      </c>
      <c r="G23" s="228">
        <f t="shared" si="0"/>
        <v>0</v>
      </c>
      <c r="H23" s="622">
        <f t="shared" si="1"/>
        <v>-7.3799999999992</v>
      </c>
      <c r="I23" s="229"/>
      <c r="J23" s="229"/>
      <c r="K23" s="155"/>
      <c r="L23" s="155"/>
    </row>
    <row r="24" spans="1:12" ht="12.75">
      <c r="A24" s="235"/>
      <c r="B24" s="623" t="s">
        <v>895</v>
      </c>
      <c r="C24" s="1282">
        <v>2634.974</v>
      </c>
      <c r="D24" s="1280">
        <v>2823.854</v>
      </c>
      <c r="E24" s="1282">
        <v>3136.673</v>
      </c>
      <c r="F24" s="1280">
        <v>3203.23</v>
      </c>
      <c r="G24" s="230">
        <f t="shared" si="0"/>
        <v>188.87999999999965</v>
      </c>
      <c r="H24" s="624">
        <f t="shared" si="1"/>
        <v>66.55700000000024</v>
      </c>
      <c r="I24" s="229"/>
      <c r="J24" s="229"/>
      <c r="K24" s="155"/>
      <c r="L24" s="155"/>
    </row>
    <row r="25" spans="1:12" ht="12.75">
      <c r="A25" s="236"/>
      <c r="B25" s="625" t="s">
        <v>896</v>
      </c>
      <c r="C25" s="1280">
        <v>2634.974</v>
      </c>
      <c r="D25" s="1282">
        <v>2823.854</v>
      </c>
      <c r="E25" s="1280">
        <v>3136.673</v>
      </c>
      <c r="F25" s="1282">
        <v>3203.23</v>
      </c>
      <c r="G25" s="230">
        <f t="shared" si="0"/>
        <v>188.87999999999965</v>
      </c>
      <c r="H25" s="624">
        <f t="shared" si="1"/>
        <v>66.55700000000024</v>
      </c>
      <c r="I25" s="229"/>
      <c r="J25" s="229"/>
      <c r="K25" s="155"/>
      <c r="L25" s="155"/>
    </row>
    <row r="26" spans="1:12" ht="12.75">
      <c r="A26" s="235"/>
      <c r="B26" s="623" t="s">
        <v>901</v>
      </c>
      <c r="C26" s="1280">
        <v>2491.92</v>
      </c>
      <c r="D26" s="1282">
        <v>2303.04</v>
      </c>
      <c r="E26" s="1280">
        <v>1486.2</v>
      </c>
      <c r="F26" s="1280">
        <v>1419.664</v>
      </c>
      <c r="G26" s="230">
        <f t="shared" si="0"/>
        <v>-188.8800000000001</v>
      </c>
      <c r="H26" s="624">
        <f t="shared" si="1"/>
        <v>-66.53600000000006</v>
      </c>
      <c r="I26" s="229"/>
      <c r="J26" s="229"/>
      <c r="K26" s="155"/>
      <c r="L26" s="155"/>
    </row>
    <row r="27" spans="1:12" ht="12.75">
      <c r="A27" s="235"/>
      <c r="B27" s="623" t="s">
        <v>1250</v>
      </c>
      <c r="C27" s="1280">
        <v>4</v>
      </c>
      <c r="D27" s="1282">
        <v>4</v>
      </c>
      <c r="E27" s="1280">
        <v>7.38</v>
      </c>
      <c r="F27" s="1280">
        <v>7.38</v>
      </c>
      <c r="G27" s="230">
        <f t="shared" si="0"/>
        <v>0</v>
      </c>
      <c r="H27" s="624">
        <f t="shared" si="1"/>
        <v>0</v>
      </c>
      <c r="I27" s="229"/>
      <c r="J27" s="229"/>
      <c r="K27" s="155"/>
      <c r="L27" s="155"/>
    </row>
    <row r="28" spans="1:12" ht="12.75">
      <c r="A28" s="234">
        <v>5</v>
      </c>
      <c r="B28" s="621" t="s">
        <v>904</v>
      </c>
      <c r="C28" s="1283">
        <v>169.7</v>
      </c>
      <c r="D28" s="1281">
        <v>163.158</v>
      </c>
      <c r="E28" s="1283">
        <v>158.033</v>
      </c>
      <c r="F28" s="1281">
        <v>157.6</v>
      </c>
      <c r="G28" s="228">
        <f t="shared" si="0"/>
        <v>-6.542000000000002</v>
      </c>
      <c r="H28" s="622">
        <f t="shared" si="1"/>
        <v>-0.4329999999999927</v>
      </c>
      <c r="I28" s="229"/>
      <c r="J28" s="229"/>
      <c r="K28" s="155"/>
      <c r="L28" s="155"/>
    </row>
    <row r="29" spans="1:12" ht="12.75">
      <c r="A29" s="235"/>
      <c r="B29" s="623" t="s">
        <v>895</v>
      </c>
      <c r="C29" s="1282">
        <v>157.6</v>
      </c>
      <c r="D29" s="1280">
        <v>157.6</v>
      </c>
      <c r="E29" s="1282">
        <v>157.6</v>
      </c>
      <c r="F29" s="1280">
        <v>157.6</v>
      </c>
      <c r="G29" s="230">
        <f t="shared" si="0"/>
        <v>0</v>
      </c>
      <c r="H29" s="624">
        <f t="shared" si="1"/>
        <v>0</v>
      </c>
      <c r="I29" s="229"/>
      <c r="J29" s="229"/>
      <c r="K29" s="155"/>
      <c r="L29" s="155"/>
    </row>
    <row r="30" spans="1:12" ht="12.75">
      <c r="A30" s="236"/>
      <c r="B30" s="625" t="s">
        <v>905</v>
      </c>
      <c r="C30" s="1280">
        <v>157.6</v>
      </c>
      <c r="D30" s="1280">
        <v>157.6</v>
      </c>
      <c r="E30" s="1280">
        <v>157.6</v>
      </c>
      <c r="F30" s="1280">
        <v>157.6</v>
      </c>
      <c r="G30" s="230">
        <f t="shared" si="0"/>
        <v>0</v>
      </c>
      <c r="H30" s="624">
        <f t="shared" si="1"/>
        <v>0</v>
      </c>
      <c r="I30" s="229"/>
      <c r="J30" s="229"/>
      <c r="K30" s="155"/>
      <c r="L30" s="155"/>
    </row>
    <row r="31" spans="1:12" ht="12.75">
      <c r="A31" s="235"/>
      <c r="B31" s="623" t="s">
        <v>906</v>
      </c>
      <c r="C31" s="1280">
        <v>12.1</v>
      </c>
      <c r="D31" s="1280">
        <v>5.558</v>
      </c>
      <c r="E31" s="1280">
        <v>0.4</v>
      </c>
      <c r="F31" s="1280">
        <v>0</v>
      </c>
      <c r="G31" s="230">
        <f t="shared" si="0"/>
        <v>-6.542</v>
      </c>
      <c r="H31" s="624">
        <f t="shared" si="1"/>
        <v>-0.4</v>
      </c>
      <c r="I31" s="229"/>
      <c r="J31" s="229"/>
      <c r="K31" s="155"/>
      <c r="L31" s="155"/>
    </row>
    <row r="32" spans="1:12" ht="12.75">
      <c r="A32" s="235"/>
      <c r="B32" s="623" t="s">
        <v>907</v>
      </c>
      <c r="C32" s="1280">
        <v>12.1</v>
      </c>
      <c r="D32" s="1280">
        <v>5.6</v>
      </c>
      <c r="E32" s="1280">
        <v>0.4</v>
      </c>
      <c r="F32" s="1280">
        <v>0</v>
      </c>
      <c r="G32" s="230">
        <f t="shared" si="0"/>
        <v>-6.5</v>
      </c>
      <c r="H32" s="624">
        <f t="shared" si="1"/>
        <v>-0.4</v>
      </c>
      <c r="I32" s="229"/>
      <c r="J32" s="229"/>
      <c r="K32" s="155"/>
      <c r="L32" s="155"/>
    </row>
    <row r="33" spans="1:12" ht="12.75">
      <c r="A33" s="234">
        <v>6</v>
      </c>
      <c r="B33" s="621" t="s">
        <v>908</v>
      </c>
      <c r="C33" s="1281">
        <v>16711.5</v>
      </c>
      <c r="D33" s="228">
        <v>17943.7</v>
      </c>
      <c r="E33" s="1281">
        <v>20886.8</v>
      </c>
      <c r="F33" s="1283">
        <v>16975.2</v>
      </c>
      <c r="G33" s="228">
        <f t="shared" si="0"/>
        <v>1232.2000000000007</v>
      </c>
      <c r="H33" s="622">
        <f t="shared" si="1"/>
        <v>-3911.5999999999985</v>
      </c>
      <c r="I33" s="229"/>
      <c r="J33" s="229"/>
      <c r="K33" s="155"/>
      <c r="L33" s="155"/>
    </row>
    <row r="34" spans="1:12" ht="12.75">
      <c r="A34" s="234"/>
      <c r="B34" s="623" t="s">
        <v>805</v>
      </c>
      <c r="C34" s="1280">
        <v>16711.5</v>
      </c>
      <c r="D34" s="230">
        <v>17943.7</v>
      </c>
      <c r="E34" s="1280">
        <v>20886.8</v>
      </c>
      <c r="F34" s="1282">
        <v>16975.2</v>
      </c>
      <c r="G34" s="230">
        <f t="shared" si="0"/>
        <v>1232.2000000000007</v>
      </c>
      <c r="H34" s="624">
        <f t="shared" si="1"/>
        <v>-3911.5999999999985</v>
      </c>
      <c r="I34" s="229"/>
      <c r="J34" s="229"/>
      <c r="K34" s="155"/>
      <c r="L34" s="155"/>
    </row>
    <row r="35" spans="1:12" ht="13.5">
      <c r="A35" s="234">
        <v>7</v>
      </c>
      <c r="B35" s="621" t="s">
        <v>909</v>
      </c>
      <c r="C35" s="228">
        <v>159571.22</v>
      </c>
      <c r="D35" s="1284">
        <v>160796.87800000003</v>
      </c>
      <c r="E35" s="228">
        <v>200215.19</v>
      </c>
      <c r="F35" s="1283">
        <v>196303.157</v>
      </c>
      <c r="G35" s="228">
        <f t="shared" si="0"/>
        <v>1225.658000000025</v>
      </c>
      <c r="H35" s="622">
        <f t="shared" si="1"/>
        <v>-3912.032999999996</v>
      </c>
      <c r="I35" s="229"/>
      <c r="J35" s="229"/>
      <c r="K35" s="155"/>
      <c r="L35" s="155"/>
    </row>
    <row r="36" spans="1:12" ht="12.75">
      <c r="A36" s="234"/>
      <c r="B36" s="621" t="s">
        <v>910</v>
      </c>
      <c r="C36" s="230">
        <v>133128.72499999998</v>
      </c>
      <c r="D36" s="1285">
        <v>132916.43</v>
      </c>
      <c r="E36" s="230">
        <v>158491.431</v>
      </c>
      <c r="F36" s="1285">
        <v>156346.848</v>
      </c>
      <c r="G36" s="230">
        <f t="shared" si="0"/>
        <v>-212.2949999999837</v>
      </c>
      <c r="H36" s="624">
        <f t="shared" si="1"/>
        <v>-2144.5830000000133</v>
      </c>
      <c r="I36" s="229"/>
      <c r="J36" s="229"/>
      <c r="K36" s="155"/>
      <c r="L36" s="155"/>
    </row>
    <row r="37" spans="1:12" ht="12.75">
      <c r="A37" s="237"/>
      <c r="B37" s="625" t="s">
        <v>911</v>
      </c>
      <c r="C37" s="1286">
        <v>50132.95</v>
      </c>
      <c r="D37" s="1282">
        <v>48242.305</v>
      </c>
      <c r="E37" s="1286">
        <v>52550.556</v>
      </c>
      <c r="F37" s="1282">
        <v>48068.273</v>
      </c>
      <c r="G37" s="230">
        <f t="shared" si="0"/>
        <v>-1890.6449999999968</v>
      </c>
      <c r="H37" s="624">
        <f t="shared" si="1"/>
        <v>-4482.282999999996</v>
      </c>
      <c r="I37" s="229"/>
      <c r="J37" s="229"/>
      <c r="K37" s="155"/>
      <c r="L37" s="155"/>
    </row>
    <row r="38" spans="1:12" ht="12.75">
      <c r="A38" s="238"/>
      <c r="B38" s="625" t="s">
        <v>1289</v>
      </c>
      <c r="C38" s="1285">
        <v>82995.775</v>
      </c>
      <c r="D38" s="1280">
        <v>84674.12500000001</v>
      </c>
      <c r="E38" s="1285">
        <v>105940.87500000001</v>
      </c>
      <c r="F38" s="1287">
        <v>108278.57500000001</v>
      </c>
      <c r="G38" s="228">
        <f t="shared" si="0"/>
        <v>1678.3500000000204</v>
      </c>
      <c r="H38" s="622">
        <f t="shared" si="1"/>
        <v>2337.699999999997</v>
      </c>
      <c r="I38" s="229"/>
      <c r="J38" s="229"/>
      <c r="K38" s="155"/>
      <c r="L38" s="155"/>
    </row>
    <row r="39" spans="1:12" ht="12.75">
      <c r="A39" s="237"/>
      <c r="B39" s="621" t="s">
        <v>912</v>
      </c>
      <c r="C39" s="1283">
        <v>26442.494999999995</v>
      </c>
      <c r="D39" s="1281">
        <v>27880.448000000004</v>
      </c>
      <c r="E39" s="1283">
        <v>41716.4</v>
      </c>
      <c r="F39" s="1283">
        <v>39956.308999999994</v>
      </c>
      <c r="G39" s="228">
        <f t="shared" si="0"/>
        <v>1437.9530000000086</v>
      </c>
      <c r="H39" s="622">
        <f t="shared" si="1"/>
        <v>-1760.0910000000076</v>
      </c>
      <c r="J39" s="229"/>
      <c r="K39" s="155"/>
      <c r="L39" s="155"/>
    </row>
    <row r="40" spans="1:12" ht="13.5" thickBot="1">
      <c r="A40" s="239"/>
      <c r="B40" s="626"/>
      <c r="C40" s="240"/>
      <c r="D40" s="240"/>
      <c r="E40" s="240"/>
      <c r="F40" s="1288"/>
      <c r="G40" s="240"/>
      <c r="H40" s="241"/>
      <c r="K40" s="155"/>
      <c r="L40" s="155"/>
    </row>
    <row r="41" spans="1:8" ht="13.5" thickTop="1">
      <c r="A41" s="64"/>
      <c r="B41" s="64"/>
      <c r="C41" s="64"/>
      <c r="D41" s="199"/>
      <c r="E41" s="64"/>
      <c r="F41" s="199"/>
      <c r="G41" s="64"/>
      <c r="H41" s="64"/>
    </row>
    <row r="42" spans="1:8" ht="12.75">
      <c r="A42" s="64"/>
      <c r="B42" s="64"/>
      <c r="C42" s="64"/>
      <c r="D42" s="199"/>
      <c r="E42" s="64"/>
      <c r="F42" s="199"/>
      <c r="G42" s="64"/>
      <c r="H42" s="231"/>
    </row>
    <row r="43" spans="1:8" ht="12.75">
      <c r="A43" s="64"/>
      <c r="B43" s="64"/>
      <c r="C43" s="64"/>
      <c r="D43" s="199"/>
      <c r="E43" s="64"/>
      <c r="F43" s="199"/>
      <c r="G43" s="64"/>
      <c r="H43" s="199"/>
    </row>
    <row r="44" spans="1:8" ht="12.75">
      <c r="A44" s="64"/>
      <c r="B44" s="64"/>
      <c r="C44" s="64"/>
      <c r="D44" s="199"/>
      <c r="E44" s="64"/>
      <c r="F44" s="199"/>
      <c r="G44" s="64"/>
      <c r="H44" s="64"/>
    </row>
  </sheetData>
  <sheetProtection/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34">
      <selection activeCell="B50" sqref="B50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02" t="s">
        <v>67</v>
      </c>
      <c r="C1" s="1702"/>
      <c r="D1" s="1702"/>
      <c r="E1" s="1702"/>
      <c r="F1" s="1702"/>
      <c r="G1" s="1702"/>
    </row>
    <row r="2" spans="2:7" ht="15.75">
      <c r="B2" s="1703" t="s">
        <v>1220</v>
      </c>
      <c r="C2" s="1703"/>
      <c r="D2" s="1703"/>
      <c r="E2" s="1703"/>
      <c r="F2" s="1703"/>
      <c r="G2" s="1703"/>
    </row>
    <row r="3" spans="2:7" ht="15.75" customHeight="1">
      <c r="B3" s="1717" t="s">
        <v>1203</v>
      </c>
      <c r="C3" s="1717"/>
      <c r="D3" s="1717"/>
      <c r="E3" s="1717"/>
      <c r="F3" s="1717"/>
      <c r="G3" s="1717"/>
    </row>
    <row r="4" spans="2:7" ht="13.5" thickBot="1">
      <c r="B4" s="102" t="s">
        <v>600</v>
      </c>
      <c r="C4" s="102"/>
      <c r="D4" s="102"/>
      <c r="E4" s="627"/>
      <c r="F4" s="102"/>
      <c r="G4" s="983" t="s">
        <v>247</v>
      </c>
    </row>
    <row r="5" spans="2:7" ht="15" customHeight="1" thickTop="1">
      <c r="B5" s="1704"/>
      <c r="C5" s="1706" t="s">
        <v>1374</v>
      </c>
      <c r="D5" s="1708" t="s">
        <v>708</v>
      </c>
      <c r="E5" s="1710" t="s">
        <v>709</v>
      </c>
      <c r="F5" s="1712" t="s">
        <v>1400</v>
      </c>
      <c r="G5" s="1713"/>
    </row>
    <row r="6" spans="2:7" ht="15" customHeight="1">
      <c r="B6" s="1705"/>
      <c r="C6" s="1707"/>
      <c r="D6" s="1709"/>
      <c r="E6" s="1711"/>
      <c r="F6" s="642" t="s">
        <v>1249</v>
      </c>
      <c r="G6" s="630" t="s">
        <v>692</v>
      </c>
    </row>
    <row r="7" spans="2:7" ht="15" customHeight="1">
      <c r="B7" s="637"/>
      <c r="C7" s="118"/>
      <c r="D7" s="628"/>
      <c r="E7" s="647"/>
      <c r="F7" s="643"/>
      <c r="G7" s="631"/>
    </row>
    <row r="8" spans="2:7" ht="15" customHeight="1">
      <c r="B8" s="638" t="s">
        <v>957</v>
      </c>
      <c r="C8" s="103">
        <v>15893.3</v>
      </c>
      <c r="D8" s="104">
        <v>16873.4</v>
      </c>
      <c r="E8" s="105">
        <v>18037.4</v>
      </c>
      <c r="F8" s="644">
        <v>6.166749510800159</v>
      </c>
      <c r="G8" s="632">
        <v>6.898431851316261</v>
      </c>
    </row>
    <row r="9" spans="2:7" ht="15" customHeight="1">
      <c r="B9" s="639"/>
      <c r="C9" s="103"/>
      <c r="D9" s="104"/>
      <c r="E9" s="105"/>
      <c r="F9" s="644"/>
      <c r="G9" s="632"/>
    </row>
    <row r="10" spans="2:7" ht="15" customHeight="1">
      <c r="B10" s="639" t="s">
        <v>958</v>
      </c>
      <c r="C10" s="106">
        <v>9222.1</v>
      </c>
      <c r="D10" s="107">
        <v>10322.1</v>
      </c>
      <c r="E10" s="108">
        <v>11572.4</v>
      </c>
      <c r="F10" s="645">
        <v>11.927868923564077</v>
      </c>
      <c r="G10" s="633">
        <v>12.11284525435714</v>
      </c>
    </row>
    <row r="11" spans="2:7" ht="15" customHeight="1">
      <c r="B11" s="640" t="s">
        <v>959</v>
      </c>
      <c r="C11" s="109">
        <v>6671.2</v>
      </c>
      <c r="D11" s="110">
        <v>6551.3</v>
      </c>
      <c r="E11" s="111">
        <v>6465</v>
      </c>
      <c r="F11" s="114">
        <v>-1.797277851061267</v>
      </c>
      <c r="G11" s="634">
        <v>-1.3172958038862532</v>
      </c>
    </row>
    <row r="12" spans="2:7" ht="15" customHeight="1">
      <c r="B12" s="637"/>
      <c r="C12" s="106"/>
      <c r="D12" s="107"/>
      <c r="E12" s="108"/>
      <c r="F12" s="644"/>
      <c r="G12" s="632"/>
    </row>
    <row r="13" spans="2:7" ht="15" customHeight="1">
      <c r="B13" s="638" t="s">
        <v>960</v>
      </c>
      <c r="C13" s="103">
        <v>88443.9</v>
      </c>
      <c r="D13" s="104">
        <v>92981.5</v>
      </c>
      <c r="E13" s="105">
        <v>100264.3</v>
      </c>
      <c r="F13" s="644">
        <v>5.13048384343071</v>
      </c>
      <c r="G13" s="632">
        <v>7.832525825029705</v>
      </c>
    </row>
    <row r="14" spans="2:7" ht="15" customHeight="1">
      <c r="B14" s="639"/>
      <c r="C14" s="103"/>
      <c r="D14" s="104"/>
      <c r="E14" s="105"/>
      <c r="F14" s="644"/>
      <c r="G14" s="632"/>
    </row>
    <row r="15" spans="2:7" ht="15" customHeight="1">
      <c r="B15" s="639" t="s">
        <v>961</v>
      </c>
      <c r="C15" s="106">
        <v>47866.1</v>
      </c>
      <c r="D15" s="107">
        <v>63515.7</v>
      </c>
      <c r="E15" s="108">
        <v>63905.8</v>
      </c>
      <c r="F15" s="645">
        <v>32.69453747015109</v>
      </c>
      <c r="G15" s="633">
        <v>0.6141788565661841</v>
      </c>
    </row>
    <row r="16" spans="2:7" ht="15" customHeight="1">
      <c r="B16" s="640" t="s">
        <v>962</v>
      </c>
      <c r="C16" s="109">
        <v>40577.8</v>
      </c>
      <c r="D16" s="110">
        <v>29465.8</v>
      </c>
      <c r="E16" s="111">
        <v>36358.5</v>
      </c>
      <c r="F16" s="114">
        <v>-27.38443188147214</v>
      </c>
      <c r="G16" s="634">
        <v>23.392203843099452</v>
      </c>
    </row>
    <row r="17" spans="2:7" ht="15" customHeight="1">
      <c r="B17" s="637"/>
      <c r="C17" s="103"/>
      <c r="D17" s="104"/>
      <c r="E17" s="105"/>
      <c r="F17" s="644"/>
      <c r="G17" s="632"/>
    </row>
    <row r="18" spans="2:7" ht="15" customHeight="1">
      <c r="B18" s="638" t="s">
        <v>963</v>
      </c>
      <c r="C18" s="103">
        <v>-72550.6</v>
      </c>
      <c r="D18" s="104">
        <v>-76108.1</v>
      </c>
      <c r="E18" s="105">
        <v>-82226.9</v>
      </c>
      <c r="F18" s="644">
        <v>4.9034742648579055</v>
      </c>
      <c r="G18" s="632">
        <v>8.039617333766031</v>
      </c>
    </row>
    <row r="19" spans="2:7" ht="15" customHeight="1">
      <c r="B19" s="639"/>
      <c r="C19" s="106"/>
      <c r="D19" s="107"/>
      <c r="E19" s="108"/>
      <c r="F19" s="644"/>
      <c r="G19" s="632"/>
    </row>
    <row r="20" spans="2:7" ht="15" customHeight="1">
      <c r="B20" s="639" t="s">
        <v>964</v>
      </c>
      <c r="C20" s="106">
        <v>-38644</v>
      </c>
      <c r="D20" s="107">
        <v>-53193.6</v>
      </c>
      <c r="E20" s="108">
        <v>-52333.4</v>
      </c>
      <c r="F20" s="645">
        <v>37.6503467549943</v>
      </c>
      <c r="G20" s="633">
        <v>-1.617111833002454</v>
      </c>
    </row>
    <row r="21" spans="2:7" ht="15" customHeight="1">
      <c r="B21" s="640" t="s">
        <v>965</v>
      </c>
      <c r="C21" s="109">
        <v>-33906.6</v>
      </c>
      <c r="D21" s="110">
        <v>-22914.5</v>
      </c>
      <c r="E21" s="111">
        <v>-29893.5</v>
      </c>
      <c r="F21" s="114">
        <v>-32.41876212890706</v>
      </c>
      <c r="G21" s="634">
        <v>30.456697724148484</v>
      </c>
    </row>
    <row r="22" spans="2:7" ht="15" customHeight="1">
      <c r="B22" s="637"/>
      <c r="C22" s="106"/>
      <c r="D22" s="107"/>
      <c r="E22" s="108"/>
      <c r="F22" s="644"/>
      <c r="G22" s="632"/>
    </row>
    <row r="23" spans="2:7" ht="15" customHeight="1">
      <c r="B23" s="638" t="s">
        <v>966</v>
      </c>
      <c r="C23" s="103">
        <v>104337.2</v>
      </c>
      <c r="D23" s="104">
        <v>109854.9</v>
      </c>
      <c r="E23" s="105">
        <v>118301.7</v>
      </c>
      <c r="F23" s="644">
        <v>5.288334362049213</v>
      </c>
      <c r="G23" s="632">
        <v>7.689051649038873</v>
      </c>
    </row>
    <row r="24" spans="2:7" ht="15" customHeight="1">
      <c r="B24" s="639"/>
      <c r="C24" s="106"/>
      <c r="D24" s="107"/>
      <c r="E24" s="108"/>
      <c r="F24" s="644"/>
      <c r="G24" s="632"/>
    </row>
    <row r="25" spans="2:7" ht="15" customHeight="1">
      <c r="B25" s="639" t="s">
        <v>964</v>
      </c>
      <c r="C25" s="106">
        <v>57088.2</v>
      </c>
      <c r="D25" s="107">
        <v>73837.8</v>
      </c>
      <c r="E25" s="108">
        <v>75478.2</v>
      </c>
      <c r="F25" s="645">
        <v>29.339863579513803</v>
      </c>
      <c r="G25" s="633">
        <v>2.2216263214776006</v>
      </c>
    </row>
    <row r="26" spans="2:7" ht="15" customHeight="1" thickBot="1">
      <c r="B26" s="641" t="s">
        <v>965</v>
      </c>
      <c r="C26" s="648">
        <v>47249</v>
      </c>
      <c r="D26" s="635">
        <v>36017.1</v>
      </c>
      <c r="E26" s="649">
        <v>42823.5</v>
      </c>
      <c r="F26" s="646">
        <v>-23.771720036402883</v>
      </c>
      <c r="G26" s="636">
        <v>18.897690263791375</v>
      </c>
    </row>
    <row r="27" spans="2:7" ht="13.5" thickTop="1">
      <c r="B27" s="102"/>
      <c r="C27" s="102"/>
      <c r="D27" s="112"/>
      <c r="E27" s="112"/>
      <c r="F27" s="102"/>
      <c r="G27" s="102"/>
    </row>
    <row r="28" spans="2:7" ht="12.75">
      <c r="B28" s="102"/>
      <c r="C28" s="102"/>
      <c r="D28" s="627"/>
      <c r="E28" s="627"/>
      <c r="F28" s="102"/>
      <c r="G28" s="102"/>
    </row>
    <row r="29" spans="2:7" ht="13.5" thickBot="1">
      <c r="B29" s="102"/>
      <c r="C29" s="112"/>
      <c r="D29" s="112"/>
      <c r="E29" s="629"/>
      <c r="F29" s="102"/>
      <c r="G29" s="102"/>
    </row>
    <row r="30" spans="2:7" ht="15" customHeight="1" thickTop="1">
      <c r="B30" s="1347" t="s">
        <v>952</v>
      </c>
      <c r="C30" s="1344"/>
      <c r="D30" s="1345"/>
      <c r="E30" s="650">
        <v>17.969922176656617</v>
      </c>
      <c r="F30" s="650">
        <v>18.147050757408735</v>
      </c>
      <c r="G30" s="651">
        <v>17.989852818999385</v>
      </c>
    </row>
    <row r="31" spans="2:7" ht="15" customHeight="1">
      <c r="B31" s="1348" t="s">
        <v>967</v>
      </c>
      <c r="C31" s="1350"/>
      <c r="D31" s="1346"/>
      <c r="E31" s="113">
        <v>19.266453711499366</v>
      </c>
      <c r="F31" s="113">
        <v>16.2512575630907</v>
      </c>
      <c r="G31" s="652">
        <v>18.108528490371764</v>
      </c>
    </row>
    <row r="32" spans="2:7" ht="15" customHeight="1">
      <c r="B32" s="1349" t="s">
        <v>968</v>
      </c>
      <c r="C32" s="1351"/>
      <c r="D32" s="8"/>
      <c r="E32" s="110">
        <v>16.44051673575206</v>
      </c>
      <c r="F32" s="110">
        <v>22.23357248063857</v>
      </c>
      <c r="G32" s="634">
        <v>17.78126160320145</v>
      </c>
    </row>
    <row r="33" spans="2:7" ht="15" customHeight="1">
      <c r="B33" s="1714" t="s">
        <v>1420</v>
      </c>
      <c r="C33" s="1718"/>
      <c r="D33" s="1718"/>
      <c r="E33" s="1719"/>
      <c r="F33" s="1359"/>
      <c r="G33" s="1360"/>
    </row>
    <row r="34" spans="2:7" ht="15" customHeight="1">
      <c r="B34" s="1348" t="s">
        <v>967</v>
      </c>
      <c r="C34" s="1350"/>
      <c r="D34" s="8"/>
      <c r="E34" s="113">
        <v>58.02507975058672</v>
      </c>
      <c r="F34" s="113">
        <v>61.17380018253582</v>
      </c>
      <c r="G34" s="652">
        <v>64.15780544867886</v>
      </c>
    </row>
    <row r="35" spans="2:7" ht="15" customHeight="1">
      <c r="B35" s="1349" t="s">
        <v>968</v>
      </c>
      <c r="C35" s="1351"/>
      <c r="D35" s="8"/>
      <c r="E35" s="110">
        <v>41.97492024941328</v>
      </c>
      <c r="F35" s="110">
        <v>38.82619981746417</v>
      </c>
      <c r="G35" s="634">
        <v>35.842194551321136</v>
      </c>
    </row>
    <row r="36" spans="2:7" ht="15" customHeight="1">
      <c r="B36" s="1714" t="s">
        <v>1421</v>
      </c>
      <c r="C36" s="1715"/>
      <c r="D36" s="1715"/>
      <c r="E36" s="1716"/>
      <c r="F36" s="1359"/>
      <c r="G36" s="1358"/>
    </row>
    <row r="37" spans="2:7" ht="15" customHeight="1">
      <c r="B37" s="1348" t="s">
        <v>967</v>
      </c>
      <c r="C37" s="1350"/>
      <c r="D37" s="1346"/>
      <c r="E37" s="1352">
        <v>54.12029546413037</v>
      </c>
      <c r="F37" s="113">
        <v>68.31004016928098</v>
      </c>
      <c r="G37" s="652">
        <v>63.73734220455337</v>
      </c>
    </row>
    <row r="38" spans="2:7" ht="15" customHeight="1">
      <c r="B38" s="1349" t="s">
        <v>968</v>
      </c>
      <c r="C38" s="1351"/>
      <c r="D38" s="1353"/>
      <c r="E38" s="114">
        <v>45.879704535869635</v>
      </c>
      <c r="F38" s="110">
        <v>31.689959830719012</v>
      </c>
      <c r="G38" s="634">
        <v>36.262657795446636</v>
      </c>
    </row>
    <row r="39" spans="2:7" ht="15" customHeight="1">
      <c r="B39" s="1714" t="s">
        <v>1422</v>
      </c>
      <c r="C39" s="1715"/>
      <c r="D39" s="1715"/>
      <c r="E39" s="1716"/>
      <c r="F39" s="1359"/>
      <c r="G39" s="1358"/>
    </row>
    <row r="40" spans="2:7" ht="15" customHeight="1">
      <c r="B40" s="1348" t="s">
        <v>967</v>
      </c>
      <c r="C40" s="1350"/>
      <c r="D40" s="8"/>
      <c r="E40" s="113">
        <v>53.264893743125484</v>
      </c>
      <c r="F40" s="113">
        <v>69.89216653680751</v>
      </c>
      <c r="G40" s="652">
        <v>63.64510883907821</v>
      </c>
    </row>
    <row r="41" spans="2:7" ht="15" customHeight="1">
      <c r="B41" s="1349" t="s">
        <v>968</v>
      </c>
      <c r="C41" s="1351"/>
      <c r="D41" s="8"/>
      <c r="E41" s="110">
        <v>46.735106256874516</v>
      </c>
      <c r="F41" s="110">
        <v>30.107833463192485</v>
      </c>
      <c r="G41" s="634">
        <v>36.354891160921795</v>
      </c>
    </row>
    <row r="42" spans="2:7" ht="15" customHeight="1">
      <c r="B42" s="1714" t="s">
        <v>1423</v>
      </c>
      <c r="C42" s="1715"/>
      <c r="D42" s="1715"/>
      <c r="E42" s="1716"/>
      <c r="F42" s="1359"/>
      <c r="G42" s="1358"/>
    </row>
    <row r="43" spans="2:7" ht="15" customHeight="1">
      <c r="B43" s="1348" t="s">
        <v>967</v>
      </c>
      <c r="C43" s="1350"/>
      <c r="D43" s="8"/>
      <c r="E43" s="113">
        <v>54.71509682069291</v>
      </c>
      <c r="F43" s="113">
        <v>67.21393401659826</v>
      </c>
      <c r="G43" s="652">
        <v>63.801450021428266</v>
      </c>
    </row>
    <row r="44" spans="2:7" ht="15" customHeight="1">
      <c r="B44" s="1349" t="s">
        <v>968</v>
      </c>
      <c r="C44" s="1351"/>
      <c r="D44" s="8"/>
      <c r="E44" s="110">
        <v>45.28490317930709</v>
      </c>
      <c r="F44" s="110">
        <v>32.78606598340174</v>
      </c>
      <c r="G44" s="634">
        <v>36.198549978571734</v>
      </c>
    </row>
    <row r="45" spans="2:7" ht="15" customHeight="1">
      <c r="B45" s="1714" t="s">
        <v>1424</v>
      </c>
      <c r="C45" s="1715"/>
      <c r="D45" s="1715"/>
      <c r="E45" s="1716"/>
      <c r="F45" s="1359"/>
      <c r="G45" s="1358"/>
    </row>
    <row r="46" spans="2:7" ht="15" customHeight="1">
      <c r="B46" s="1355" t="s">
        <v>969</v>
      </c>
      <c r="C46" s="1350"/>
      <c r="D46" s="8"/>
      <c r="E46" s="113">
        <v>15.23263035619127</v>
      </c>
      <c r="F46" s="113">
        <v>15.359715406413372</v>
      </c>
      <c r="G46" s="652">
        <v>15.24694911400259</v>
      </c>
    </row>
    <row r="47" spans="2:7" ht="15" customHeight="1" thickBot="1">
      <c r="B47" s="1356" t="s">
        <v>970</v>
      </c>
      <c r="C47" s="1357"/>
      <c r="D47" s="1354"/>
      <c r="E47" s="635">
        <v>84.76736964380872</v>
      </c>
      <c r="F47" s="635">
        <v>84.64028459358663</v>
      </c>
      <c r="G47" s="636">
        <v>84.75305088599741</v>
      </c>
    </row>
    <row r="48" spans="2:7" ht="13.5" thickTop="1">
      <c r="B48" s="102" t="s">
        <v>499</v>
      </c>
      <c r="C48" s="102"/>
      <c r="D48" s="102"/>
      <c r="E48" s="102"/>
      <c r="F48" s="102"/>
      <c r="G48" s="102"/>
    </row>
    <row r="49" spans="2:7" ht="12.75">
      <c r="B49" s="102" t="s">
        <v>359</v>
      </c>
      <c r="C49" s="102"/>
      <c r="D49" s="102"/>
      <c r="E49" s="102"/>
      <c r="F49" s="102"/>
      <c r="G49" s="102"/>
    </row>
    <row r="50" spans="2:7" ht="12.75">
      <c r="B50" s="102"/>
      <c r="C50" s="102"/>
      <c r="D50" s="102"/>
      <c r="E50" s="102"/>
      <c r="F50" s="102"/>
      <c r="G50" s="102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zoomScalePageLayoutView="0" workbookViewId="0" topLeftCell="A43">
      <selection activeCell="E7" sqref="E7"/>
    </sheetView>
  </sheetViews>
  <sheetFormatPr defaultColWidth="9.140625" defaultRowHeight="12.75"/>
  <cols>
    <col min="1" max="1" width="9.140625" style="16" customWidth="1"/>
    <col min="2" max="2" width="5.00390625" style="16" customWidth="1"/>
    <col min="3" max="3" width="18.281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720" t="s">
        <v>1219</v>
      </c>
      <c r="C1" s="1721"/>
      <c r="D1" s="1721"/>
      <c r="E1" s="1721"/>
      <c r="F1" s="1721"/>
      <c r="G1" s="1721"/>
      <c r="H1" s="1722"/>
    </row>
    <row r="2" spans="2:8" ht="15" customHeight="1">
      <c r="B2" s="1723" t="s">
        <v>796</v>
      </c>
      <c r="C2" s="1724"/>
      <c r="D2" s="1724"/>
      <c r="E2" s="1724"/>
      <c r="F2" s="1724"/>
      <c r="G2" s="1724"/>
      <c r="H2" s="1725"/>
    </row>
    <row r="3" spans="2:8" ht="15" customHeight="1" thickBot="1">
      <c r="B3" s="1726" t="s">
        <v>247</v>
      </c>
      <c r="C3" s="1727"/>
      <c r="D3" s="1727"/>
      <c r="E3" s="1727"/>
      <c r="F3" s="1727"/>
      <c r="G3" s="1727"/>
      <c r="H3" s="1728"/>
    </row>
    <row r="4" spans="2:8" ht="15" customHeight="1" thickTop="1">
      <c r="B4" s="676"/>
      <c r="C4" s="677"/>
      <c r="D4" s="1729" t="s">
        <v>1203</v>
      </c>
      <c r="E4" s="1729"/>
      <c r="F4" s="1729"/>
      <c r="G4" s="1730" t="s">
        <v>1400</v>
      </c>
      <c r="H4" s="1731"/>
    </row>
    <row r="5" spans="2:8" ht="15" customHeight="1">
      <c r="B5" s="659"/>
      <c r="C5" s="653"/>
      <c r="D5" s="654" t="s">
        <v>1374</v>
      </c>
      <c r="E5" s="654" t="s">
        <v>711</v>
      </c>
      <c r="F5" s="654" t="s">
        <v>710</v>
      </c>
      <c r="G5" s="654" t="s">
        <v>1249</v>
      </c>
      <c r="H5" s="660" t="s">
        <v>692</v>
      </c>
    </row>
    <row r="6" spans="2:8" ht="15" customHeight="1">
      <c r="B6" s="661"/>
      <c r="C6" s="655" t="s">
        <v>1425</v>
      </c>
      <c r="D6" s="655">
        <v>6890.345</v>
      </c>
      <c r="E6" s="655">
        <v>7882.863000000001</v>
      </c>
      <c r="F6" s="655">
        <v>10324.082000000002</v>
      </c>
      <c r="G6" s="656">
        <v>14.404474667088522</v>
      </c>
      <c r="H6" s="662">
        <v>30.968684854728536</v>
      </c>
    </row>
    <row r="7" spans="2:8" ht="15" customHeight="1">
      <c r="B7" s="663">
        <v>1</v>
      </c>
      <c r="C7" s="657" t="s">
        <v>132</v>
      </c>
      <c r="D7" s="658">
        <v>107.445</v>
      </c>
      <c r="E7" s="658">
        <v>99.763</v>
      </c>
      <c r="F7" s="658">
        <v>76.682</v>
      </c>
      <c r="G7" s="658">
        <v>-7.149704499976735</v>
      </c>
      <c r="H7" s="664">
        <v>-23.13583192165433</v>
      </c>
    </row>
    <row r="8" spans="2:8" ht="15" customHeight="1">
      <c r="B8" s="663">
        <v>2</v>
      </c>
      <c r="C8" s="657" t="s">
        <v>1426</v>
      </c>
      <c r="D8" s="658">
        <v>16</v>
      </c>
      <c r="E8" s="658">
        <v>24.4</v>
      </c>
      <c r="F8" s="658">
        <v>5.1</v>
      </c>
      <c r="G8" s="658">
        <v>52.5</v>
      </c>
      <c r="H8" s="664">
        <v>-79.09836065573771</v>
      </c>
    </row>
    <row r="9" spans="2:8" ht="15" customHeight="1">
      <c r="B9" s="663">
        <v>3</v>
      </c>
      <c r="C9" s="657" t="s">
        <v>133</v>
      </c>
      <c r="D9" s="658">
        <v>0</v>
      </c>
      <c r="E9" s="658">
        <v>0</v>
      </c>
      <c r="F9" s="658">
        <v>0</v>
      </c>
      <c r="G9" s="658" t="s">
        <v>1336</v>
      </c>
      <c r="H9" s="664" t="s">
        <v>1336</v>
      </c>
    </row>
    <row r="10" spans="2:8" ht="15" customHeight="1">
      <c r="B10" s="663">
        <v>4</v>
      </c>
      <c r="C10" s="657" t="s">
        <v>134</v>
      </c>
      <c r="D10" s="658">
        <v>11.5</v>
      </c>
      <c r="E10" s="658">
        <v>14.9</v>
      </c>
      <c r="F10" s="658">
        <v>20.5</v>
      </c>
      <c r="G10" s="658">
        <v>29.565217391304344</v>
      </c>
      <c r="H10" s="664">
        <v>37.58389261744966</v>
      </c>
    </row>
    <row r="11" spans="2:8" ht="15" customHeight="1">
      <c r="B11" s="663">
        <v>5</v>
      </c>
      <c r="C11" s="657" t="s">
        <v>135</v>
      </c>
      <c r="D11" s="658">
        <v>13.2</v>
      </c>
      <c r="E11" s="658">
        <v>4.3</v>
      </c>
      <c r="F11" s="658">
        <v>31.7</v>
      </c>
      <c r="G11" s="658">
        <v>-67.42424242424242</v>
      </c>
      <c r="H11" s="664">
        <v>637.2093023255812</v>
      </c>
    </row>
    <row r="12" spans="2:8" ht="15" customHeight="1">
      <c r="B12" s="663">
        <v>6</v>
      </c>
      <c r="C12" s="657" t="s">
        <v>137</v>
      </c>
      <c r="D12" s="658">
        <v>244</v>
      </c>
      <c r="E12" s="658">
        <v>279.6</v>
      </c>
      <c r="F12" s="658">
        <v>466.7</v>
      </c>
      <c r="G12" s="658">
        <v>14.590163934426243</v>
      </c>
      <c r="H12" s="664">
        <v>66.91702432045778</v>
      </c>
    </row>
    <row r="13" spans="2:8" ht="15" customHeight="1">
      <c r="B13" s="663">
        <v>7</v>
      </c>
      <c r="C13" s="657" t="s">
        <v>138</v>
      </c>
      <c r="D13" s="658">
        <v>401.3</v>
      </c>
      <c r="E13" s="658">
        <v>287.4</v>
      </c>
      <c r="F13" s="658">
        <v>256.4</v>
      </c>
      <c r="G13" s="658">
        <v>-28.382756042860706</v>
      </c>
      <c r="H13" s="664">
        <v>-10.786360473208077</v>
      </c>
    </row>
    <row r="14" spans="2:8" ht="15" customHeight="1">
      <c r="B14" s="663">
        <v>8</v>
      </c>
      <c r="C14" s="657" t="s">
        <v>139</v>
      </c>
      <c r="D14" s="658">
        <v>56.1</v>
      </c>
      <c r="E14" s="658">
        <v>26.8</v>
      </c>
      <c r="F14" s="658">
        <v>3.7</v>
      </c>
      <c r="G14" s="658">
        <v>-52.228163992869874</v>
      </c>
      <c r="H14" s="664">
        <v>-86.19402985074626</v>
      </c>
    </row>
    <row r="15" spans="2:8" ht="15" customHeight="1">
      <c r="B15" s="663">
        <v>9</v>
      </c>
      <c r="C15" s="657" t="s">
        <v>140</v>
      </c>
      <c r="D15" s="658">
        <v>48.1</v>
      </c>
      <c r="E15" s="658">
        <v>8.7</v>
      </c>
      <c r="F15" s="658">
        <v>2.1</v>
      </c>
      <c r="G15" s="658">
        <v>-81.91268191268192</v>
      </c>
      <c r="H15" s="664">
        <v>-75.86206896551724</v>
      </c>
    </row>
    <row r="16" spans="2:8" ht="15" customHeight="1">
      <c r="B16" s="663">
        <v>10</v>
      </c>
      <c r="C16" s="657" t="s">
        <v>141</v>
      </c>
      <c r="D16" s="658">
        <v>3.1</v>
      </c>
      <c r="E16" s="658">
        <v>2.6</v>
      </c>
      <c r="F16" s="658">
        <v>5.3</v>
      </c>
      <c r="G16" s="658">
        <v>-16.129032258064527</v>
      </c>
      <c r="H16" s="664">
        <v>103.84615384615384</v>
      </c>
    </row>
    <row r="17" spans="2:8" ht="15" customHeight="1">
      <c r="B17" s="663">
        <v>11</v>
      </c>
      <c r="C17" s="657" t="s">
        <v>142</v>
      </c>
      <c r="D17" s="658">
        <v>285.1</v>
      </c>
      <c r="E17" s="658">
        <v>51.8</v>
      </c>
      <c r="F17" s="658">
        <v>317.4</v>
      </c>
      <c r="G17" s="658">
        <v>-81.83093651350404</v>
      </c>
      <c r="H17" s="664">
        <v>512.7413127413129</v>
      </c>
    </row>
    <row r="18" spans="2:8" ht="15" customHeight="1">
      <c r="B18" s="663">
        <v>12</v>
      </c>
      <c r="C18" s="657" t="s">
        <v>143</v>
      </c>
      <c r="D18" s="658">
        <v>16.9</v>
      </c>
      <c r="E18" s="658">
        <v>1.6</v>
      </c>
      <c r="F18" s="658">
        <v>0.7</v>
      </c>
      <c r="G18" s="658">
        <v>-90.53254437869822</v>
      </c>
      <c r="H18" s="664">
        <v>-56.25</v>
      </c>
    </row>
    <row r="19" spans="2:8" ht="15" customHeight="1">
      <c r="B19" s="663">
        <v>13</v>
      </c>
      <c r="C19" s="657" t="s">
        <v>144</v>
      </c>
      <c r="D19" s="658">
        <v>0</v>
      </c>
      <c r="E19" s="658">
        <v>0</v>
      </c>
      <c r="F19" s="658">
        <v>0</v>
      </c>
      <c r="G19" s="658" t="s">
        <v>1336</v>
      </c>
      <c r="H19" s="664" t="s">
        <v>1336</v>
      </c>
    </row>
    <row r="20" spans="2:8" ht="15" customHeight="1">
      <c r="B20" s="663">
        <v>14</v>
      </c>
      <c r="C20" s="657" t="s">
        <v>145</v>
      </c>
      <c r="D20" s="658">
        <v>124.7</v>
      </c>
      <c r="E20" s="658">
        <v>138.6</v>
      </c>
      <c r="F20" s="658">
        <v>277.7</v>
      </c>
      <c r="G20" s="658">
        <v>11.146752205292728</v>
      </c>
      <c r="H20" s="664">
        <v>100.36075036075033</v>
      </c>
    </row>
    <row r="21" spans="2:8" ht="15" customHeight="1">
      <c r="B21" s="663">
        <v>15</v>
      </c>
      <c r="C21" s="657" t="s">
        <v>146</v>
      </c>
      <c r="D21" s="658">
        <v>0</v>
      </c>
      <c r="E21" s="658">
        <v>0</v>
      </c>
      <c r="F21" s="658">
        <v>0</v>
      </c>
      <c r="G21" s="658" t="s">
        <v>1336</v>
      </c>
      <c r="H21" s="664" t="s">
        <v>1336</v>
      </c>
    </row>
    <row r="22" spans="2:8" ht="15" customHeight="1">
      <c r="B22" s="663">
        <v>16</v>
      </c>
      <c r="C22" s="657" t="s">
        <v>147</v>
      </c>
      <c r="D22" s="658">
        <v>9</v>
      </c>
      <c r="E22" s="658">
        <v>22.1</v>
      </c>
      <c r="F22" s="658">
        <v>66.7</v>
      </c>
      <c r="G22" s="658">
        <v>145.55555555555557</v>
      </c>
      <c r="H22" s="664">
        <v>201.80995475113122</v>
      </c>
    </row>
    <row r="23" spans="2:8" ht="15" customHeight="1">
      <c r="B23" s="663">
        <v>17</v>
      </c>
      <c r="C23" s="657" t="s">
        <v>148</v>
      </c>
      <c r="D23" s="658">
        <v>83.2</v>
      </c>
      <c r="E23" s="658">
        <v>54.2</v>
      </c>
      <c r="F23" s="658">
        <v>163.6</v>
      </c>
      <c r="G23" s="658">
        <v>-34.855769230769226</v>
      </c>
      <c r="H23" s="664">
        <v>201.84501845018445</v>
      </c>
    </row>
    <row r="24" spans="2:8" ht="15" customHeight="1">
      <c r="B24" s="663">
        <v>18</v>
      </c>
      <c r="C24" s="657" t="s">
        <v>149</v>
      </c>
      <c r="D24" s="658">
        <v>5.8</v>
      </c>
      <c r="E24" s="658">
        <v>3.1</v>
      </c>
      <c r="F24" s="658">
        <v>15.2</v>
      </c>
      <c r="G24" s="658">
        <v>-46.55172413793104</v>
      </c>
      <c r="H24" s="664">
        <v>390.3225806451613</v>
      </c>
    </row>
    <row r="25" spans="2:8" ht="15" customHeight="1">
      <c r="B25" s="663">
        <v>19</v>
      </c>
      <c r="C25" s="657" t="s">
        <v>150</v>
      </c>
      <c r="D25" s="658">
        <v>37.6</v>
      </c>
      <c r="E25" s="658">
        <v>67.8</v>
      </c>
      <c r="F25" s="658">
        <v>13.3</v>
      </c>
      <c r="G25" s="658">
        <v>80.31914893617022</v>
      </c>
      <c r="H25" s="664">
        <v>-80.3834808259587</v>
      </c>
    </row>
    <row r="26" spans="2:8" ht="15" customHeight="1">
      <c r="B26" s="663">
        <v>20</v>
      </c>
      <c r="C26" s="657" t="s">
        <v>151</v>
      </c>
      <c r="D26" s="658">
        <v>516.8</v>
      </c>
      <c r="E26" s="658">
        <v>606</v>
      </c>
      <c r="F26" s="658">
        <v>684.1</v>
      </c>
      <c r="G26" s="658">
        <v>17.260061919504636</v>
      </c>
      <c r="H26" s="664">
        <v>12.88778877887789</v>
      </c>
    </row>
    <row r="27" spans="2:8" ht="15" customHeight="1">
      <c r="B27" s="663">
        <v>21</v>
      </c>
      <c r="C27" s="657" t="s">
        <v>152</v>
      </c>
      <c r="D27" s="658">
        <v>711.8</v>
      </c>
      <c r="E27" s="658">
        <v>967.5</v>
      </c>
      <c r="F27" s="658">
        <v>1096.3</v>
      </c>
      <c r="G27" s="658">
        <v>35.923012082045545</v>
      </c>
      <c r="H27" s="664">
        <v>13.312661498708025</v>
      </c>
    </row>
    <row r="28" spans="2:8" ht="15" customHeight="1">
      <c r="B28" s="663"/>
      <c r="C28" s="657" t="s">
        <v>184</v>
      </c>
      <c r="D28" s="658">
        <v>96.1</v>
      </c>
      <c r="E28" s="658">
        <v>181.9</v>
      </c>
      <c r="F28" s="658">
        <v>255.6</v>
      </c>
      <c r="G28" s="658">
        <v>89.28199791883452</v>
      </c>
      <c r="H28" s="664">
        <v>40.51676745464542</v>
      </c>
    </row>
    <row r="29" spans="2:8" ht="15" customHeight="1">
      <c r="B29" s="663"/>
      <c r="C29" s="657" t="s">
        <v>185</v>
      </c>
      <c r="D29" s="658">
        <v>500.1</v>
      </c>
      <c r="E29" s="658">
        <v>433.7</v>
      </c>
      <c r="F29" s="658">
        <v>595</v>
      </c>
      <c r="G29" s="658">
        <v>-13.277344531093789</v>
      </c>
      <c r="H29" s="664">
        <v>37.19160710168319</v>
      </c>
    </row>
    <row r="30" spans="2:8" ht="15" customHeight="1">
      <c r="B30" s="663"/>
      <c r="C30" s="657" t="s">
        <v>186</v>
      </c>
      <c r="D30" s="658">
        <v>115.6</v>
      </c>
      <c r="E30" s="658">
        <v>351.9</v>
      </c>
      <c r="F30" s="658">
        <v>245.7</v>
      </c>
      <c r="G30" s="658">
        <v>204.41176470588232</v>
      </c>
      <c r="H30" s="664">
        <v>-30.179028132992315</v>
      </c>
    </row>
    <row r="31" spans="2:8" ht="15" customHeight="1">
      <c r="B31" s="663">
        <v>22</v>
      </c>
      <c r="C31" s="657" t="s">
        <v>153</v>
      </c>
      <c r="D31" s="658">
        <v>2.3</v>
      </c>
      <c r="E31" s="658">
        <v>1.3</v>
      </c>
      <c r="F31" s="658">
        <v>47</v>
      </c>
      <c r="G31" s="658">
        <v>-43.47826086956521</v>
      </c>
      <c r="H31" s="664" t="s">
        <v>1336</v>
      </c>
    </row>
    <row r="32" spans="2:8" ht="15" customHeight="1">
      <c r="B32" s="663">
        <v>23</v>
      </c>
      <c r="C32" s="657" t="s">
        <v>154</v>
      </c>
      <c r="D32" s="658">
        <v>89.1</v>
      </c>
      <c r="E32" s="658">
        <v>291.2</v>
      </c>
      <c r="F32" s="658">
        <v>142.2</v>
      </c>
      <c r="G32" s="658">
        <v>226.82379349046022</v>
      </c>
      <c r="H32" s="664">
        <v>-51.16758241758243</v>
      </c>
    </row>
    <row r="33" spans="2:8" ht="15" customHeight="1">
      <c r="B33" s="663">
        <v>24</v>
      </c>
      <c r="C33" s="657" t="s">
        <v>155</v>
      </c>
      <c r="D33" s="658">
        <v>18.7</v>
      </c>
      <c r="E33" s="658">
        <v>10.1</v>
      </c>
      <c r="F33" s="658">
        <v>1.4</v>
      </c>
      <c r="G33" s="658">
        <v>-45.989304812834234</v>
      </c>
      <c r="H33" s="664">
        <v>-86.13861386138615</v>
      </c>
    </row>
    <row r="34" spans="2:8" ht="15" customHeight="1">
      <c r="B34" s="663">
        <v>25</v>
      </c>
      <c r="C34" s="657" t="s">
        <v>156</v>
      </c>
      <c r="D34" s="658">
        <v>34.1</v>
      </c>
      <c r="E34" s="658">
        <v>134.5</v>
      </c>
      <c r="F34" s="658">
        <v>249.2</v>
      </c>
      <c r="G34" s="658">
        <v>294.42815249266863</v>
      </c>
      <c r="H34" s="664">
        <v>85.27881040892194</v>
      </c>
    </row>
    <row r="35" spans="2:8" ht="15" customHeight="1">
      <c r="B35" s="663">
        <v>26</v>
      </c>
      <c r="C35" s="657" t="s">
        <v>157</v>
      </c>
      <c r="D35" s="658">
        <v>0.9</v>
      </c>
      <c r="E35" s="658">
        <v>11.6</v>
      </c>
      <c r="F35" s="658">
        <v>6.3</v>
      </c>
      <c r="G35" s="658" t="s">
        <v>1336</v>
      </c>
      <c r="H35" s="664">
        <v>-45.6896551724138</v>
      </c>
    </row>
    <row r="36" spans="2:8" ht="15" customHeight="1">
      <c r="B36" s="663">
        <v>27</v>
      </c>
      <c r="C36" s="657" t="s">
        <v>158</v>
      </c>
      <c r="D36" s="658">
        <v>202.3</v>
      </c>
      <c r="E36" s="658">
        <v>162.7</v>
      </c>
      <c r="F36" s="658">
        <v>122.6</v>
      </c>
      <c r="G36" s="658">
        <v>-19.574888779041032</v>
      </c>
      <c r="H36" s="664">
        <v>-24.646588813767664</v>
      </c>
    </row>
    <row r="37" spans="2:8" ht="15" customHeight="1">
      <c r="B37" s="663">
        <v>28</v>
      </c>
      <c r="C37" s="657" t="s">
        <v>159</v>
      </c>
      <c r="D37" s="658">
        <v>130.5</v>
      </c>
      <c r="E37" s="658">
        <v>151.1</v>
      </c>
      <c r="F37" s="658">
        <v>146.7</v>
      </c>
      <c r="G37" s="658">
        <v>15.785440613026822</v>
      </c>
      <c r="H37" s="664">
        <v>-2.9119788219722125</v>
      </c>
    </row>
    <row r="38" spans="2:8" ht="15" customHeight="1">
      <c r="B38" s="663">
        <v>29</v>
      </c>
      <c r="C38" s="657" t="s">
        <v>160</v>
      </c>
      <c r="D38" s="658">
        <v>11.8</v>
      </c>
      <c r="E38" s="658">
        <v>2.9</v>
      </c>
      <c r="F38" s="658">
        <v>5.4</v>
      </c>
      <c r="G38" s="658">
        <v>-75.42372881355932</v>
      </c>
      <c r="H38" s="664">
        <v>86.20689655172416</v>
      </c>
    </row>
    <row r="39" spans="2:8" ht="15" customHeight="1">
      <c r="B39" s="663">
        <v>30</v>
      </c>
      <c r="C39" s="657" t="s">
        <v>161</v>
      </c>
      <c r="D39" s="658">
        <v>15.2</v>
      </c>
      <c r="E39" s="658">
        <v>5.1</v>
      </c>
      <c r="F39" s="658">
        <v>26.2</v>
      </c>
      <c r="G39" s="658">
        <v>-66.44736842105263</v>
      </c>
      <c r="H39" s="664">
        <v>413.72549019607845</v>
      </c>
    </row>
    <row r="40" spans="2:8" ht="15" customHeight="1">
      <c r="B40" s="663">
        <v>31</v>
      </c>
      <c r="C40" s="657" t="s">
        <v>162</v>
      </c>
      <c r="D40" s="658">
        <v>25.3</v>
      </c>
      <c r="E40" s="658">
        <v>12.4</v>
      </c>
      <c r="F40" s="658">
        <v>7.8</v>
      </c>
      <c r="G40" s="658">
        <v>-50.988142292490124</v>
      </c>
      <c r="H40" s="664">
        <v>-37.096774193548384</v>
      </c>
    </row>
    <row r="41" spans="2:8" ht="15" customHeight="1">
      <c r="B41" s="663">
        <v>32</v>
      </c>
      <c r="C41" s="657" t="s">
        <v>163</v>
      </c>
      <c r="D41" s="658">
        <v>0</v>
      </c>
      <c r="E41" s="658">
        <v>165.1</v>
      </c>
      <c r="F41" s="658">
        <v>117.6</v>
      </c>
      <c r="G41" s="658" t="s">
        <v>1336</v>
      </c>
      <c r="H41" s="664">
        <v>-28.770442156268928</v>
      </c>
    </row>
    <row r="42" spans="2:8" ht="15" customHeight="1">
      <c r="B42" s="663">
        <v>33</v>
      </c>
      <c r="C42" s="657" t="s">
        <v>164</v>
      </c>
      <c r="D42" s="658">
        <v>993.4</v>
      </c>
      <c r="E42" s="658">
        <v>790.5</v>
      </c>
      <c r="F42" s="658">
        <v>873.3</v>
      </c>
      <c r="G42" s="658">
        <v>-20.424803704449374</v>
      </c>
      <c r="H42" s="664">
        <v>10.474383301707775</v>
      </c>
    </row>
    <row r="43" spans="2:8" ht="15" customHeight="1">
      <c r="B43" s="663">
        <v>34</v>
      </c>
      <c r="C43" s="657" t="s">
        <v>690</v>
      </c>
      <c r="D43" s="658">
        <v>4.2</v>
      </c>
      <c r="E43" s="658">
        <v>1.4</v>
      </c>
      <c r="F43" s="658">
        <v>6.3</v>
      </c>
      <c r="G43" s="658">
        <v>-66.66666666666666</v>
      </c>
      <c r="H43" s="664">
        <v>350</v>
      </c>
    </row>
    <row r="44" spans="2:8" ht="15" customHeight="1">
      <c r="B44" s="663">
        <v>35</v>
      </c>
      <c r="C44" s="657" t="s">
        <v>165</v>
      </c>
      <c r="D44" s="658">
        <v>64.5</v>
      </c>
      <c r="E44" s="658">
        <v>0</v>
      </c>
      <c r="F44" s="658">
        <v>0</v>
      </c>
      <c r="G44" s="658">
        <v>-100</v>
      </c>
      <c r="H44" s="664" t="s">
        <v>1336</v>
      </c>
    </row>
    <row r="45" spans="2:8" ht="15" customHeight="1">
      <c r="B45" s="663">
        <v>36</v>
      </c>
      <c r="C45" s="657" t="s">
        <v>166</v>
      </c>
      <c r="D45" s="658">
        <v>112.6</v>
      </c>
      <c r="E45" s="658">
        <v>156.3</v>
      </c>
      <c r="F45" s="658">
        <v>202.3</v>
      </c>
      <c r="G45" s="658">
        <v>38.80994671403201</v>
      </c>
      <c r="H45" s="664">
        <v>29.430582213691622</v>
      </c>
    </row>
    <row r="46" spans="2:8" ht="15" customHeight="1">
      <c r="B46" s="663">
        <v>37</v>
      </c>
      <c r="C46" s="657" t="s">
        <v>167</v>
      </c>
      <c r="D46" s="658">
        <v>31.7</v>
      </c>
      <c r="E46" s="658">
        <v>12.1</v>
      </c>
      <c r="F46" s="658">
        <v>12.9</v>
      </c>
      <c r="G46" s="658">
        <v>-61.82965299684542</v>
      </c>
      <c r="H46" s="664">
        <v>6.611570247933884</v>
      </c>
    </row>
    <row r="47" spans="2:8" ht="15" customHeight="1">
      <c r="B47" s="663">
        <v>38</v>
      </c>
      <c r="C47" s="657" t="s">
        <v>168</v>
      </c>
      <c r="D47" s="658">
        <v>63.9</v>
      </c>
      <c r="E47" s="658">
        <v>85</v>
      </c>
      <c r="F47" s="658">
        <v>50.4</v>
      </c>
      <c r="G47" s="658">
        <v>33.02034428794994</v>
      </c>
      <c r="H47" s="664">
        <v>-40.70588235294118</v>
      </c>
    </row>
    <row r="48" spans="2:8" ht="15" customHeight="1">
      <c r="B48" s="663">
        <v>39</v>
      </c>
      <c r="C48" s="657" t="s">
        <v>169</v>
      </c>
      <c r="D48" s="658">
        <v>83.6</v>
      </c>
      <c r="E48" s="658">
        <v>114.1</v>
      </c>
      <c r="F48" s="658">
        <v>212.5</v>
      </c>
      <c r="G48" s="658">
        <v>36.48325358851673</v>
      </c>
      <c r="H48" s="664">
        <v>86.24014022787031</v>
      </c>
    </row>
    <row r="49" spans="2:8" ht="15" customHeight="1">
      <c r="B49" s="663">
        <v>40</v>
      </c>
      <c r="C49" s="657" t="s">
        <v>170</v>
      </c>
      <c r="D49" s="658">
        <v>52.7</v>
      </c>
      <c r="E49" s="658">
        <v>90.9</v>
      </c>
      <c r="F49" s="658">
        <v>133.6</v>
      </c>
      <c r="G49" s="658">
        <v>72.48576850094878</v>
      </c>
      <c r="H49" s="664">
        <v>46.97469746974696</v>
      </c>
    </row>
    <row r="50" spans="2:8" ht="15" customHeight="1">
      <c r="B50" s="663">
        <v>41</v>
      </c>
      <c r="C50" s="657" t="s">
        <v>171</v>
      </c>
      <c r="D50" s="658">
        <v>95.9</v>
      </c>
      <c r="E50" s="658">
        <v>124.6</v>
      </c>
      <c r="F50" s="658">
        <v>53.6</v>
      </c>
      <c r="G50" s="658">
        <v>29.92700729927006</v>
      </c>
      <c r="H50" s="664">
        <v>-56.982343499197434</v>
      </c>
    </row>
    <row r="51" spans="2:8" ht="15" customHeight="1">
      <c r="B51" s="663">
        <v>42</v>
      </c>
      <c r="C51" s="657" t="s">
        <v>172</v>
      </c>
      <c r="D51" s="658">
        <v>10.7</v>
      </c>
      <c r="E51" s="658">
        <v>1.3</v>
      </c>
      <c r="F51" s="658">
        <v>155.5</v>
      </c>
      <c r="G51" s="658">
        <v>-87.85046728971963</v>
      </c>
      <c r="H51" s="664" t="s">
        <v>1336</v>
      </c>
    </row>
    <row r="52" spans="2:8" ht="15" customHeight="1">
      <c r="B52" s="663">
        <v>43</v>
      </c>
      <c r="C52" s="657" t="s">
        <v>173</v>
      </c>
      <c r="D52" s="658">
        <v>14.6</v>
      </c>
      <c r="E52" s="658">
        <v>5.2</v>
      </c>
      <c r="F52" s="658">
        <v>8.1</v>
      </c>
      <c r="G52" s="658">
        <v>-64.3835616438356</v>
      </c>
      <c r="H52" s="664">
        <v>55.769230769230745</v>
      </c>
    </row>
    <row r="53" spans="2:8" ht="15" customHeight="1">
      <c r="B53" s="663">
        <v>44</v>
      </c>
      <c r="C53" s="657" t="s">
        <v>174</v>
      </c>
      <c r="D53" s="658">
        <v>630.8</v>
      </c>
      <c r="E53" s="658">
        <v>763.2</v>
      </c>
      <c r="F53" s="658">
        <v>1127.3</v>
      </c>
      <c r="G53" s="658">
        <v>20.989220038046923</v>
      </c>
      <c r="H53" s="664">
        <v>47.707023060796644</v>
      </c>
    </row>
    <row r="54" spans="2:8" ht="15" customHeight="1">
      <c r="B54" s="663">
        <v>45</v>
      </c>
      <c r="C54" s="657" t="s">
        <v>175</v>
      </c>
      <c r="D54" s="658">
        <v>597.8</v>
      </c>
      <c r="E54" s="658">
        <v>728.2</v>
      </c>
      <c r="F54" s="658">
        <v>684.6</v>
      </c>
      <c r="G54" s="658">
        <v>21.813315490130506</v>
      </c>
      <c r="H54" s="664">
        <v>-5.987366108212029</v>
      </c>
    </row>
    <row r="55" spans="2:8" ht="15" customHeight="1">
      <c r="B55" s="663">
        <v>46</v>
      </c>
      <c r="C55" s="657" t="s">
        <v>176</v>
      </c>
      <c r="D55" s="658">
        <v>132.8</v>
      </c>
      <c r="E55" s="658">
        <v>199.1</v>
      </c>
      <c r="F55" s="658">
        <v>255.9</v>
      </c>
      <c r="G55" s="658">
        <v>49.924698795180745</v>
      </c>
      <c r="H55" s="664">
        <v>28.528377699648388</v>
      </c>
    </row>
    <row r="56" spans="2:8" ht="15" customHeight="1">
      <c r="B56" s="663">
        <v>47</v>
      </c>
      <c r="C56" s="657" t="s">
        <v>177</v>
      </c>
      <c r="D56" s="658">
        <v>0</v>
      </c>
      <c r="E56" s="658">
        <v>0.2</v>
      </c>
      <c r="F56" s="658">
        <v>0</v>
      </c>
      <c r="G56" s="658" t="s">
        <v>1336</v>
      </c>
      <c r="H56" s="664">
        <v>-100</v>
      </c>
    </row>
    <row r="57" spans="2:8" ht="15" customHeight="1">
      <c r="B57" s="663">
        <v>48</v>
      </c>
      <c r="C57" s="657" t="s">
        <v>178</v>
      </c>
      <c r="D57" s="658">
        <v>9.5</v>
      </c>
      <c r="E57" s="658">
        <v>30.3</v>
      </c>
      <c r="F57" s="658">
        <v>46.5</v>
      </c>
      <c r="G57" s="658">
        <v>218.94736842105266</v>
      </c>
      <c r="H57" s="664">
        <v>53.465346534653435</v>
      </c>
    </row>
    <row r="58" spans="2:8" ht="15" customHeight="1">
      <c r="B58" s="663">
        <v>49</v>
      </c>
      <c r="C58" s="657" t="s">
        <v>179</v>
      </c>
      <c r="D58" s="658">
        <v>110.4</v>
      </c>
      <c r="E58" s="658">
        <v>305.5</v>
      </c>
      <c r="F58" s="658">
        <v>548.7</v>
      </c>
      <c r="G58" s="658">
        <v>176.72101449275368</v>
      </c>
      <c r="H58" s="664">
        <v>79.60720130932899</v>
      </c>
    </row>
    <row r="59" spans="2:8" ht="15" customHeight="1">
      <c r="B59" s="663">
        <v>50</v>
      </c>
      <c r="C59" s="657" t="s">
        <v>180</v>
      </c>
      <c r="D59" s="658">
        <v>0</v>
      </c>
      <c r="E59" s="658">
        <v>0</v>
      </c>
      <c r="F59" s="658">
        <v>0</v>
      </c>
      <c r="G59" s="658" t="s">
        <v>1336</v>
      </c>
      <c r="H59" s="664" t="s">
        <v>1336</v>
      </c>
    </row>
    <row r="60" spans="2:8" ht="15" customHeight="1">
      <c r="B60" s="663">
        <v>51</v>
      </c>
      <c r="C60" s="657" t="s">
        <v>181</v>
      </c>
      <c r="D60" s="658">
        <v>659.4</v>
      </c>
      <c r="E60" s="658">
        <v>865.8</v>
      </c>
      <c r="F60" s="658">
        <v>1577</v>
      </c>
      <c r="G60" s="658">
        <v>31.30118289353956</v>
      </c>
      <c r="H60" s="664">
        <v>82.14368214368216</v>
      </c>
    </row>
    <row r="61" spans="2:8" ht="15" customHeight="1">
      <c r="B61" s="663"/>
      <c r="C61" s="655" t="s">
        <v>182</v>
      </c>
      <c r="D61" s="655">
        <v>2331.755</v>
      </c>
      <c r="E61" s="655">
        <v>2439.236999999999</v>
      </c>
      <c r="F61" s="658">
        <v>1248.3179999999975</v>
      </c>
      <c r="G61" s="656">
        <v>4.609489418914123</v>
      </c>
      <c r="H61" s="662">
        <v>-48.82342306221176</v>
      </c>
    </row>
    <row r="62" spans="2:8" ht="13.5" thickBot="1">
      <c r="B62" s="670"/>
      <c r="C62" s="671" t="s">
        <v>183</v>
      </c>
      <c r="D62" s="672">
        <v>9222.1</v>
      </c>
      <c r="E62" s="672">
        <v>10322.1</v>
      </c>
      <c r="F62" s="673">
        <v>11572.4</v>
      </c>
      <c r="G62" s="674">
        <v>11.927868923564077</v>
      </c>
      <c r="H62" s="675">
        <v>12.11284525435714</v>
      </c>
    </row>
    <row r="63" spans="2:8" ht="13.5" thickTop="1">
      <c r="B63" s="665" t="s">
        <v>1427</v>
      </c>
      <c r="C63" s="666"/>
      <c r="D63" s="667"/>
      <c r="E63" s="667"/>
      <c r="F63" s="668"/>
      <c r="G63" s="669"/>
      <c r="H63" s="669"/>
    </row>
    <row r="64" spans="2:8" ht="15" customHeight="1">
      <c r="B64" s="16" t="s">
        <v>712</v>
      </c>
      <c r="C64" s="665"/>
      <c r="D64" s="665"/>
      <c r="E64" s="665"/>
      <c r="F64" s="665"/>
      <c r="G64" s="665"/>
      <c r="H64" s="665"/>
    </row>
    <row r="65" spans="2:8" ht="15" customHeight="1">
      <c r="B65" s="18"/>
      <c r="C65" s="18"/>
      <c r="D65" s="18"/>
      <c r="E65" s="18"/>
      <c r="F65" s="18"/>
      <c r="G65" s="18"/>
      <c r="H65" s="18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16" customWidth="1"/>
    <col min="2" max="2" width="6.00390625" style="16" customWidth="1"/>
    <col min="3" max="3" width="24.85156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484" t="s">
        <v>1611</v>
      </c>
      <c r="C1" s="1484"/>
      <c r="D1" s="1484"/>
      <c r="E1" s="1484"/>
      <c r="F1" s="1484"/>
      <c r="G1" s="1484"/>
      <c r="H1" s="1484"/>
    </row>
    <row r="2" spans="2:8" ht="15" customHeight="1">
      <c r="B2" s="1732" t="s">
        <v>797</v>
      </c>
      <c r="C2" s="1732"/>
      <c r="D2" s="1732"/>
      <c r="E2" s="1732"/>
      <c r="F2" s="1732"/>
      <c r="G2" s="1732"/>
      <c r="H2" s="1732"/>
    </row>
    <row r="3" spans="2:8" ht="15" customHeight="1" thickBot="1">
      <c r="B3" s="1733" t="s">
        <v>247</v>
      </c>
      <c r="C3" s="1733"/>
      <c r="D3" s="1733"/>
      <c r="E3" s="1733"/>
      <c r="F3" s="1733"/>
      <c r="G3" s="1733"/>
      <c r="H3" s="1733"/>
    </row>
    <row r="4" spans="2:8" ht="15" customHeight="1" thickTop="1">
      <c r="B4" s="678"/>
      <c r="C4" s="679"/>
      <c r="D4" s="1734" t="s">
        <v>1203</v>
      </c>
      <c r="E4" s="1734"/>
      <c r="F4" s="1734"/>
      <c r="G4" s="1735" t="s">
        <v>1400</v>
      </c>
      <c r="H4" s="1736"/>
    </row>
    <row r="5" spans="2:8" ht="15" customHeight="1">
      <c r="B5" s="680"/>
      <c r="C5" s="681"/>
      <c r="D5" s="682" t="s">
        <v>1374</v>
      </c>
      <c r="E5" s="682" t="s">
        <v>708</v>
      </c>
      <c r="F5" s="682" t="s">
        <v>709</v>
      </c>
      <c r="G5" s="682" t="s">
        <v>1249</v>
      </c>
      <c r="H5" s="683" t="s">
        <v>692</v>
      </c>
    </row>
    <row r="6" spans="2:8" ht="15" customHeight="1">
      <c r="B6" s="684"/>
      <c r="C6" s="685" t="s">
        <v>1425</v>
      </c>
      <c r="D6" s="686">
        <v>5641.7</v>
      </c>
      <c r="E6" s="686">
        <v>4910.5</v>
      </c>
      <c r="F6" s="686">
        <v>5600.5</v>
      </c>
      <c r="G6" s="686">
        <v>-12.960632433486381</v>
      </c>
      <c r="H6" s="687">
        <v>14.051522248243558</v>
      </c>
    </row>
    <row r="7" spans="2:8" ht="15" customHeight="1">
      <c r="B7" s="688">
        <v>1</v>
      </c>
      <c r="C7" s="689" t="s">
        <v>187</v>
      </c>
      <c r="D7" s="690">
        <v>290.6</v>
      </c>
      <c r="E7" s="690">
        <v>123.6</v>
      </c>
      <c r="F7" s="690">
        <v>90.9</v>
      </c>
      <c r="G7" s="690">
        <v>-57.46730901582931</v>
      </c>
      <c r="H7" s="691">
        <v>-26.45631067961166</v>
      </c>
    </row>
    <row r="8" spans="2:8" ht="15" customHeight="1">
      <c r="B8" s="688">
        <v>2</v>
      </c>
      <c r="C8" s="689" t="s">
        <v>150</v>
      </c>
      <c r="D8" s="690">
        <v>134.6</v>
      </c>
      <c r="E8" s="690">
        <v>65.3</v>
      </c>
      <c r="F8" s="690">
        <v>56.5</v>
      </c>
      <c r="G8" s="690">
        <v>-51.48588410104013</v>
      </c>
      <c r="H8" s="691">
        <v>-13.476263399693721</v>
      </c>
    </row>
    <row r="9" spans="2:8" ht="15" customHeight="1">
      <c r="B9" s="688">
        <v>3</v>
      </c>
      <c r="C9" s="689" t="s">
        <v>188</v>
      </c>
      <c r="D9" s="690">
        <v>293.7</v>
      </c>
      <c r="E9" s="690">
        <v>137.6</v>
      </c>
      <c r="F9" s="690">
        <v>183.8</v>
      </c>
      <c r="G9" s="690">
        <v>-53.149472250595835</v>
      </c>
      <c r="H9" s="691">
        <v>33.57558139534882</v>
      </c>
    </row>
    <row r="10" spans="2:8" ht="15" customHeight="1">
      <c r="B10" s="688">
        <v>4</v>
      </c>
      <c r="C10" s="689" t="s">
        <v>189</v>
      </c>
      <c r="D10" s="690">
        <v>0</v>
      </c>
      <c r="E10" s="690">
        <v>0</v>
      </c>
      <c r="F10" s="690">
        <v>0</v>
      </c>
      <c r="G10" s="690" t="s">
        <v>1336</v>
      </c>
      <c r="H10" s="691" t="s">
        <v>1336</v>
      </c>
    </row>
    <row r="11" spans="2:8" ht="15" customHeight="1">
      <c r="B11" s="688">
        <v>5</v>
      </c>
      <c r="C11" s="689" t="s">
        <v>162</v>
      </c>
      <c r="D11" s="690">
        <v>643.3</v>
      </c>
      <c r="E11" s="690">
        <v>361.8</v>
      </c>
      <c r="F11" s="690">
        <v>948.4</v>
      </c>
      <c r="G11" s="690">
        <v>-43.758743976371825</v>
      </c>
      <c r="H11" s="691">
        <v>162.13377556661135</v>
      </c>
    </row>
    <row r="12" spans="2:8" ht="15" customHeight="1">
      <c r="B12" s="688">
        <v>6</v>
      </c>
      <c r="C12" s="689" t="s">
        <v>690</v>
      </c>
      <c r="D12" s="690">
        <v>1961.3</v>
      </c>
      <c r="E12" s="690">
        <v>1346.9</v>
      </c>
      <c r="F12" s="690">
        <v>664.9</v>
      </c>
      <c r="G12" s="690">
        <v>-31.326161219599243</v>
      </c>
      <c r="H12" s="691">
        <v>-50.63479100155913</v>
      </c>
    </row>
    <row r="13" spans="2:8" ht="15" customHeight="1">
      <c r="B13" s="688">
        <v>7</v>
      </c>
      <c r="C13" s="689" t="s">
        <v>190</v>
      </c>
      <c r="D13" s="690">
        <v>1015.1</v>
      </c>
      <c r="E13" s="690">
        <v>1387.9</v>
      </c>
      <c r="F13" s="690">
        <v>1525.3</v>
      </c>
      <c r="G13" s="690">
        <v>36.725445768889784</v>
      </c>
      <c r="H13" s="691">
        <v>9.899848692268876</v>
      </c>
    </row>
    <row r="14" spans="2:8" ht="15" customHeight="1">
      <c r="B14" s="688">
        <v>8</v>
      </c>
      <c r="C14" s="689" t="s">
        <v>191</v>
      </c>
      <c r="D14" s="690">
        <v>3.1</v>
      </c>
      <c r="E14" s="690">
        <v>11.5</v>
      </c>
      <c r="F14" s="690">
        <v>8.3</v>
      </c>
      <c r="G14" s="690">
        <v>270.96774193548384</v>
      </c>
      <c r="H14" s="691">
        <v>-27.826086956521735</v>
      </c>
    </row>
    <row r="15" spans="2:8" ht="15" customHeight="1">
      <c r="B15" s="688">
        <v>9</v>
      </c>
      <c r="C15" s="689" t="s">
        <v>192</v>
      </c>
      <c r="D15" s="690">
        <v>93.8</v>
      </c>
      <c r="E15" s="690">
        <v>15.1</v>
      </c>
      <c r="F15" s="690">
        <v>41.9</v>
      </c>
      <c r="G15" s="690">
        <v>-83.90191897654584</v>
      </c>
      <c r="H15" s="691">
        <v>177.4834437086093</v>
      </c>
    </row>
    <row r="16" spans="2:8" ht="15" customHeight="1">
      <c r="B16" s="688">
        <v>10</v>
      </c>
      <c r="C16" s="689" t="s">
        <v>193</v>
      </c>
      <c r="D16" s="690">
        <v>56.2</v>
      </c>
      <c r="E16" s="690">
        <v>90.7</v>
      </c>
      <c r="F16" s="690">
        <v>151.9</v>
      </c>
      <c r="G16" s="690">
        <v>61.38790035587189</v>
      </c>
      <c r="H16" s="691">
        <v>67.47519294377068</v>
      </c>
    </row>
    <row r="17" spans="2:8" ht="15" customHeight="1">
      <c r="B17" s="688">
        <v>11</v>
      </c>
      <c r="C17" s="689" t="s">
        <v>194</v>
      </c>
      <c r="D17" s="690">
        <v>39.4</v>
      </c>
      <c r="E17" s="690">
        <v>34.5</v>
      </c>
      <c r="F17" s="690">
        <v>101.6</v>
      </c>
      <c r="G17" s="690">
        <v>-12.436548223350258</v>
      </c>
      <c r="H17" s="691">
        <v>194.49275362318843</v>
      </c>
    </row>
    <row r="18" spans="2:8" ht="15" customHeight="1">
      <c r="B18" s="688">
        <v>12</v>
      </c>
      <c r="C18" s="689" t="s">
        <v>195</v>
      </c>
      <c r="D18" s="690">
        <v>1110.6</v>
      </c>
      <c r="E18" s="690">
        <v>1335.6</v>
      </c>
      <c r="F18" s="690">
        <v>1827</v>
      </c>
      <c r="G18" s="690">
        <v>20.25931928687197</v>
      </c>
      <c r="H18" s="691">
        <v>36.792452830188694</v>
      </c>
    </row>
    <row r="19" spans="2:8" ht="15" customHeight="1">
      <c r="B19" s="684"/>
      <c r="C19" s="685" t="s">
        <v>182</v>
      </c>
      <c r="D19" s="692">
        <v>1029.5</v>
      </c>
      <c r="E19" s="692">
        <v>1640.8</v>
      </c>
      <c r="F19" s="692">
        <v>864.5</v>
      </c>
      <c r="G19" s="686">
        <v>59.37833899951448</v>
      </c>
      <c r="H19" s="687">
        <v>-47.3122866894198</v>
      </c>
    </row>
    <row r="20" spans="2:8" ht="15" customHeight="1" thickBot="1">
      <c r="B20" s="693"/>
      <c r="C20" s="694" t="s">
        <v>196</v>
      </c>
      <c r="D20" s="695">
        <v>6671.2</v>
      </c>
      <c r="E20" s="695">
        <v>6551.3</v>
      </c>
      <c r="F20" s="695">
        <v>6465</v>
      </c>
      <c r="G20" s="696">
        <v>-1.797277851061267</v>
      </c>
      <c r="H20" s="697">
        <v>-1.3172958038862532</v>
      </c>
    </row>
    <row r="21" ht="13.5" thickTop="1">
      <c r="B21" s="16" t="s">
        <v>712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6" customWidth="1"/>
    <col min="2" max="2" width="6.140625" style="16" customWidth="1"/>
    <col min="3" max="3" width="29.421875" style="16" bestFit="1" customWidth="1"/>
    <col min="4" max="6" width="11.7109375" style="16" customWidth="1"/>
    <col min="7" max="7" width="9.00390625" style="16" customWidth="1"/>
    <col min="8" max="8" width="8.421875" style="16" customWidth="1"/>
    <col min="9" max="16384" width="9.140625" style="16" customWidth="1"/>
  </cols>
  <sheetData>
    <row r="1" spans="2:8" ht="12.75">
      <c r="B1" s="1484" t="s">
        <v>1612</v>
      </c>
      <c r="C1" s="1484"/>
      <c r="D1" s="1484"/>
      <c r="E1" s="1484"/>
      <c r="F1" s="1484"/>
      <c r="G1" s="1484"/>
      <c r="H1" s="1484"/>
    </row>
    <row r="2" spans="2:8" ht="15" customHeight="1">
      <c r="B2" s="1732" t="s">
        <v>1673</v>
      </c>
      <c r="C2" s="1732"/>
      <c r="D2" s="1732"/>
      <c r="E2" s="1732"/>
      <c r="F2" s="1732"/>
      <c r="G2" s="1732"/>
      <c r="H2" s="1732"/>
    </row>
    <row r="3" spans="2:8" ht="15" customHeight="1" thickBot="1">
      <c r="B3" s="1733" t="s">
        <v>247</v>
      </c>
      <c r="C3" s="1733"/>
      <c r="D3" s="1733"/>
      <c r="E3" s="1733"/>
      <c r="F3" s="1733"/>
      <c r="G3" s="1733"/>
      <c r="H3" s="1733"/>
    </row>
    <row r="4" spans="2:8" ht="15" customHeight="1" thickTop="1">
      <c r="B4" s="701"/>
      <c r="C4" s="710"/>
      <c r="D4" s="1737" t="s">
        <v>1203</v>
      </c>
      <c r="E4" s="1734"/>
      <c r="F4" s="1738"/>
      <c r="G4" s="1739" t="s">
        <v>1400</v>
      </c>
      <c r="H4" s="1736"/>
    </row>
    <row r="5" spans="2:8" ht="15" customHeight="1">
      <c r="B5" s="680"/>
      <c r="C5" s="711"/>
      <c r="D5" s="705" t="s">
        <v>1374</v>
      </c>
      <c r="E5" s="682" t="s">
        <v>708</v>
      </c>
      <c r="F5" s="719" t="s">
        <v>709</v>
      </c>
      <c r="G5" s="705" t="s">
        <v>1249</v>
      </c>
      <c r="H5" s="683" t="s">
        <v>692</v>
      </c>
    </row>
    <row r="6" spans="2:8" ht="15" customHeight="1">
      <c r="B6" s="702"/>
      <c r="C6" s="712" t="s">
        <v>1425</v>
      </c>
      <c r="D6" s="706">
        <v>37279.026000000005</v>
      </c>
      <c r="E6" s="698">
        <v>51236.077000000005</v>
      </c>
      <c r="F6" s="720">
        <v>49785.204</v>
      </c>
      <c r="G6" s="716">
        <v>37.43941968870109</v>
      </c>
      <c r="H6" s="687">
        <v>-2.831741001560289</v>
      </c>
    </row>
    <row r="7" spans="2:8" ht="15" customHeight="1">
      <c r="B7" s="688">
        <v>1</v>
      </c>
      <c r="C7" s="713" t="s">
        <v>197</v>
      </c>
      <c r="D7" s="707">
        <v>950.4</v>
      </c>
      <c r="E7" s="699">
        <v>278.9</v>
      </c>
      <c r="F7" s="721">
        <v>640.6</v>
      </c>
      <c r="G7" s="717">
        <v>-70.65446127946127</v>
      </c>
      <c r="H7" s="691">
        <v>129.68806023664388</v>
      </c>
    </row>
    <row r="8" spans="2:8" ht="15" customHeight="1">
      <c r="B8" s="688">
        <v>2</v>
      </c>
      <c r="C8" s="713" t="s">
        <v>1674</v>
      </c>
      <c r="D8" s="707">
        <v>268.36800000000005</v>
      </c>
      <c r="E8" s="699">
        <v>356.927</v>
      </c>
      <c r="F8" s="721">
        <v>255.471</v>
      </c>
      <c r="G8" s="717">
        <v>32.99909080069156</v>
      </c>
      <c r="H8" s="691">
        <v>-28.424859985375164</v>
      </c>
    </row>
    <row r="9" spans="2:8" ht="15" customHeight="1">
      <c r="B9" s="688">
        <v>3</v>
      </c>
      <c r="C9" s="713" t="s">
        <v>198</v>
      </c>
      <c r="D9" s="707">
        <v>151.1</v>
      </c>
      <c r="E9" s="699">
        <v>235.2</v>
      </c>
      <c r="F9" s="721">
        <v>258.9</v>
      </c>
      <c r="G9" s="717">
        <v>55.658504301786905</v>
      </c>
      <c r="H9" s="691">
        <v>10.076530612244866</v>
      </c>
    </row>
    <row r="10" spans="2:8" ht="15" customHeight="1">
      <c r="B10" s="688">
        <v>4</v>
      </c>
      <c r="C10" s="713" t="s">
        <v>199</v>
      </c>
      <c r="D10" s="707">
        <v>53.3</v>
      </c>
      <c r="E10" s="699">
        <v>18</v>
      </c>
      <c r="F10" s="721">
        <v>66.6</v>
      </c>
      <c r="G10" s="717">
        <v>-66.22889305816135</v>
      </c>
      <c r="H10" s="691">
        <v>270</v>
      </c>
    </row>
    <row r="11" spans="2:8" ht="15" customHeight="1">
      <c r="B11" s="688">
        <v>5</v>
      </c>
      <c r="C11" s="713" t="s">
        <v>200</v>
      </c>
      <c r="D11" s="707">
        <v>124.2</v>
      </c>
      <c r="E11" s="699">
        <v>218.7</v>
      </c>
      <c r="F11" s="721">
        <v>180.2</v>
      </c>
      <c r="G11" s="717">
        <v>76.08695652173913</v>
      </c>
      <c r="H11" s="691">
        <v>-17.604023776863286</v>
      </c>
    </row>
    <row r="12" spans="2:8" ht="15" customHeight="1">
      <c r="B12" s="688">
        <v>6</v>
      </c>
      <c r="C12" s="713" t="s">
        <v>201</v>
      </c>
      <c r="D12" s="707">
        <v>1064.3</v>
      </c>
      <c r="E12" s="699">
        <v>1096.2</v>
      </c>
      <c r="F12" s="721">
        <v>738.1</v>
      </c>
      <c r="G12" s="717">
        <v>2.9972752043596813</v>
      </c>
      <c r="H12" s="691">
        <v>-32.667396460499916</v>
      </c>
    </row>
    <row r="13" spans="2:8" ht="15" customHeight="1">
      <c r="B13" s="688">
        <v>7</v>
      </c>
      <c r="C13" s="713" t="s">
        <v>202</v>
      </c>
      <c r="D13" s="707">
        <v>284.2</v>
      </c>
      <c r="E13" s="699">
        <v>1368.3</v>
      </c>
      <c r="F13" s="721">
        <v>576</v>
      </c>
      <c r="G13" s="717">
        <v>381.4567206192823</v>
      </c>
      <c r="H13" s="691">
        <v>-57.903968427976324</v>
      </c>
    </row>
    <row r="14" spans="2:8" ht="15" customHeight="1">
      <c r="B14" s="688">
        <v>8</v>
      </c>
      <c r="C14" s="713" t="s">
        <v>140</v>
      </c>
      <c r="D14" s="707">
        <v>751.9</v>
      </c>
      <c r="E14" s="699">
        <v>890.9</v>
      </c>
      <c r="F14" s="721">
        <v>741.4</v>
      </c>
      <c r="G14" s="717">
        <v>18.486500864476668</v>
      </c>
      <c r="H14" s="691">
        <v>-16.78078347738243</v>
      </c>
    </row>
    <row r="15" spans="2:8" ht="15" customHeight="1">
      <c r="B15" s="688">
        <v>9</v>
      </c>
      <c r="C15" s="713" t="s">
        <v>203</v>
      </c>
      <c r="D15" s="707">
        <v>258.5</v>
      </c>
      <c r="E15" s="699">
        <v>334.9</v>
      </c>
      <c r="F15" s="721">
        <v>574.5</v>
      </c>
      <c r="G15" s="717">
        <v>29.555125725338485</v>
      </c>
      <c r="H15" s="691">
        <v>71.54374440131383</v>
      </c>
    </row>
    <row r="16" spans="2:8" ht="15" customHeight="1">
      <c r="B16" s="688">
        <v>10</v>
      </c>
      <c r="C16" s="713" t="s">
        <v>1675</v>
      </c>
      <c r="D16" s="707">
        <v>1482.2469999999998</v>
      </c>
      <c r="E16" s="699">
        <v>2139.345</v>
      </c>
      <c r="F16" s="721">
        <v>1942.623</v>
      </c>
      <c r="G16" s="717">
        <v>44.331207956568676</v>
      </c>
      <c r="H16" s="691">
        <v>-9.195431311920245</v>
      </c>
    </row>
    <row r="17" spans="2:8" ht="15" customHeight="1">
      <c r="B17" s="688">
        <v>11</v>
      </c>
      <c r="C17" s="713" t="s">
        <v>204</v>
      </c>
      <c r="D17" s="707">
        <v>20.5</v>
      </c>
      <c r="E17" s="699">
        <v>29.1</v>
      </c>
      <c r="F17" s="721">
        <v>44.6</v>
      </c>
      <c r="G17" s="717">
        <v>41.95121951219514</v>
      </c>
      <c r="H17" s="691">
        <v>53.26460481099656</v>
      </c>
    </row>
    <row r="18" spans="2:8" ht="15" customHeight="1">
      <c r="B18" s="688">
        <v>12</v>
      </c>
      <c r="C18" s="713" t="s">
        <v>205</v>
      </c>
      <c r="D18" s="707">
        <v>401.4</v>
      </c>
      <c r="E18" s="699">
        <v>408.8</v>
      </c>
      <c r="F18" s="721">
        <v>436.8</v>
      </c>
      <c r="G18" s="717">
        <v>1.8435475834579051</v>
      </c>
      <c r="H18" s="691">
        <v>6.8493150684931265</v>
      </c>
    </row>
    <row r="19" spans="2:8" ht="15" customHeight="1">
      <c r="B19" s="688">
        <v>13</v>
      </c>
      <c r="C19" s="713" t="s">
        <v>206</v>
      </c>
      <c r="D19" s="707">
        <v>81.6</v>
      </c>
      <c r="E19" s="699">
        <v>144.7</v>
      </c>
      <c r="F19" s="721">
        <v>210.1</v>
      </c>
      <c r="G19" s="717">
        <v>77.328431372549</v>
      </c>
      <c r="H19" s="691">
        <v>45.196959225984756</v>
      </c>
    </row>
    <row r="20" spans="2:8" ht="15" customHeight="1">
      <c r="B20" s="688">
        <v>14</v>
      </c>
      <c r="C20" s="713" t="s">
        <v>207</v>
      </c>
      <c r="D20" s="707">
        <v>11.1</v>
      </c>
      <c r="E20" s="699">
        <v>216</v>
      </c>
      <c r="F20" s="721">
        <v>203.5</v>
      </c>
      <c r="G20" s="717" t="s">
        <v>1336</v>
      </c>
      <c r="H20" s="691">
        <v>-5.787037037037038</v>
      </c>
    </row>
    <row r="21" spans="2:8" ht="15" customHeight="1">
      <c r="B21" s="688">
        <v>15</v>
      </c>
      <c r="C21" s="713" t="s">
        <v>208</v>
      </c>
      <c r="D21" s="707">
        <v>1524.6</v>
      </c>
      <c r="E21" s="699">
        <v>1831.7</v>
      </c>
      <c r="F21" s="721">
        <v>1438.1</v>
      </c>
      <c r="G21" s="717">
        <v>20.142988324806495</v>
      </c>
      <c r="H21" s="691">
        <v>-21.488234972975917</v>
      </c>
    </row>
    <row r="22" spans="2:8" ht="15" customHeight="1">
      <c r="B22" s="688">
        <v>16</v>
      </c>
      <c r="C22" s="713" t="s">
        <v>209</v>
      </c>
      <c r="D22" s="707">
        <v>225.6</v>
      </c>
      <c r="E22" s="699">
        <v>239.6</v>
      </c>
      <c r="F22" s="721">
        <v>286.5</v>
      </c>
      <c r="G22" s="717">
        <v>6.205673758865274</v>
      </c>
      <c r="H22" s="691">
        <v>19.574290484140235</v>
      </c>
    </row>
    <row r="23" spans="2:8" ht="15" customHeight="1">
      <c r="B23" s="688">
        <v>17</v>
      </c>
      <c r="C23" s="713" t="s">
        <v>144</v>
      </c>
      <c r="D23" s="707">
        <v>61.7</v>
      </c>
      <c r="E23" s="699">
        <v>287.7</v>
      </c>
      <c r="F23" s="721">
        <v>246.7</v>
      </c>
      <c r="G23" s="717">
        <v>366.288492706645</v>
      </c>
      <c r="H23" s="691">
        <v>-14.250955856795272</v>
      </c>
    </row>
    <row r="24" spans="2:8" ht="15" customHeight="1">
      <c r="B24" s="688">
        <v>18</v>
      </c>
      <c r="C24" s="713" t="s">
        <v>210</v>
      </c>
      <c r="D24" s="707">
        <v>282</v>
      </c>
      <c r="E24" s="699">
        <v>314.2</v>
      </c>
      <c r="F24" s="721">
        <v>400.6</v>
      </c>
      <c r="G24" s="717">
        <v>11.418439716312065</v>
      </c>
      <c r="H24" s="691">
        <v>27.49840865690642</v>
      </c>
    </row>
    <row r="25" spans="2:8" ht="15" customHeight="1">
      <c r="B25" s="688">
        <v>19</v>
      </c>
      <c r="C25" s="713" t="s">
        <v>1676</v>
      </c>
      <c r="D25" s="707">
        <v>896.395</v>
      </c>
      <c r="E25" s="699">
        <v>2066.817</v>
      </c>
      <c r="F25" s="721">
        <v>866.2470000000001</v>
      </c>
      <c r="G25" s="717">
        <v>130.56989385259845</v>
      </c>
      <c r="H25" s="691">
        <v>-58.087871350003404</v>
      </c>
    </row>
    <row r="26" spans="2:8" ht="15" customHeight="1">
      <c r="B26" s="688">
        <v>20</v>
      </c>
      <c r="C26" s="713" t="s">
        <v>211</v>
      </c>
      <c r="D26" s="707">
        <v>35.1</v>
      </c>
      <c r="E26" s="699">
        <v>42.7</v>
      </c>
      <c r="F26" s="721">
        <v>84.8</v>
      </c>
      <c r="G26" s="717">
        <v>21.652421652421623</v>
      </c>
      <c r="H26" s="691">
        <v>98.59484777517565</v>
      </c>
    </row>
    <row r="27" spans="2:8" ht="15" customHeight="1">
      <c r="B27" s="688">
        <v>21</v>
      </c>
      <c r="C27" s="713" t="s">
        <v>212</v>
      </c>
      <c r="D27" s="707">
        <v>126.6</v>
      </c>
      <c r="E27" s="699">
        <v>226.6</v>
      </c>
      <c r="F27" s="721">
        <v>250.5</v>
      </c>
      <c r="G27" s="717">
        <v>78.98894154818322</v>
      </c>
      <c r="H27" s="691">
        <v>10.547219770520783</v>
      </c>
    </row>
    <row r="28" spans="2:8" ht="15" customHeight="1">
      <c r="B28" s="688">
        <v>22</v>
      </c>
      <c r="C28" s="713" t="s">
        <v>153</v>
      </c>
      <c r="D28" s="707">
        <v>94.3</v>
      </c>
      <c r="E28" s="699">
        <v>38.7</v>
      </c>
      <c r="F28" s="721">
        <v>60.9</v>
      </c>
      <c r="G28" s="717">
        <v>-58.96076352067869</v>
      </c>
      <c r="H28" s="691">
        <v>57.36434108527135</v>
      </c>
    </row>
    <row r="29" spans="2:8" ht="15" customHeight="1">
      <c r="B29" s="688">
        <v>23</v>
      </c>
      <c r="C29" s="713" t="s">
        <v>213</v>
      </c>
      <c r="D29" s="707">
        <v>3248.8419999999996</v>
      </c>
      <c r="E29" s="699">
        <v>5761.531</v>
      </c>
      <c r="F29" s="721">
        <v>2690.017</v>
      </c>
      <c r="G29" s="717">
        <v>77.34106490866594</v>
      </c>
      <c r="H29" s="691">
        <v>-53.31072591642743</v>
      </c>
    </row>
    <row r="30" spans="2:8" ht="15" customHeight="1">
      <c r="B30" s="688">
        <v>24</v>
      </c>
      <c r="C30" s="713" t="s">
        <v>1677</v>
      </c>
      <c r="D30" s="707">
        <v>1852.4740000000002</v>
      </c>
      <c r="E30" s="699">
        <v>1504.257</v>
      </c>
      <c r="F30" s="721">
        <v>1696.546</v>
      </c>
      <c r="G30" s="717">
        <v>-18.797402824547078</v>
      </c>
      <c r="H30" s="691">
        <v>12.782988545175456</v>
      </c>
    </row>
    <row r="31" spans="2:8" ht="15" customHeight="1">
      <c r="B31" s="688">
        <v>25</v>
      </c>
      <c r="C31" s="713" t="s">
        <v>214</v>
      </c>
      <c r="D31" s="707">
        <v>2055.3</v>
      </c>
      <c r="E31" s="699">
        <v>2481.3</v>
      </c>
      <c r="F31" s="721">
        <v>2856.1</v>
      </c>
      <c r="G31" s="717">
        <v>20.72690118230915</v>
      </c>
      <c r="H31" s="691">
        <v>15.10498528996898</v>
      </c>
    </row>
    <row r="32" spans="2:8" ht="15" customHeight="1">
      <c r="B32" s="688">
        <v>26</v>
      </c>
      <c r="C32" s="713" t="s">
        <v>215</v>
      </c>
      <c r="D32" s="707">
        <v>4.7</v>
      </c>
      <c r="E32" s="699">
        <v>2.7</v>
      </c>
      <c r="F32" s="721">
        <v>18.7</v>
      </c>
      <c r="G32" s="717">
        <v>-42.553191489361694</v>
      </c>
      <c r="H32" s="691">
        <v>592.5925925925926</v>
      </c>
    </row>
    <row r="33" spans="2:8" ht="15" customHeight="1">
      <c r="B33" s="688">
        <v>27</v>
      </c>
      <c r="C33" s="713" t="s">
        <v>216</v>
      </c>
      <c r="D33" s="707">
        <v>1738.4</v>
      </c>
      <c r="E33" s="699">
        <v>2408</v>
      </c>
      <c r="F33" s="721">
        <v>2200.7</v>
      </c>
      <c r="G33" s="717">
        <v>38.51817763460653</v>
      </c>
      <c r="H33" s="691">
        <v>-8.608803986710967</v>
      </c>
    </row>
    <row r="34" spans="2:8" ht="15" customHeight="1">
      <c r="B34" s="688">
        <v>28</v>
      </c>
      <c r="C34" s="713" t="s">
        <v>713</v>
      </c>
      <c r="D34" s="707">
        <v>87.4</v>
      </c>
      <c r="E34" s="699">
        <v>238.5</v>
      </c>
      <c r="F34" s="721">
        <v>75.9</v>
      </c>
      <c r="G34" s="717">
        <v>172.88329519450798</v>
      </c>
      <c r="H34" s="691">
        <v>-68.17610062893081</v>
      </c>
    </row>
    <row r="35" spans="2:8" ht="15" customHeight="1">
      <c r="B35" s="688">
        <v>29</v>
      </c>
      <c r="C35" s="713" t="s">
        <v>160</v>
      </c>
      <c r="D35" s="707">
        <v>300.7</v>
      </c>
      <c r="E35" s="699">
        <v>499.3</v>
      </c>
      <c r="F35" s="721">
        <v>504.7</v>
      </c>
      <c r="G35" s="717">
        <v>66.04589291652809</v>
      </c>
      <c r="H35" s="691">
        <v>1.0815141197676894</v>
      </c>
    </row>
    <row r="36" spans="2:8" ht="15" customHeight="1">
      <c r="B36" s="688">
        <v>30</v>
      </c>
      <c r="C36" s="713" t="s">
        <v>217</v>
      </c>
      <c r="D36" s="707">
        <v>8662</v>
      </c>
      <c r="E36" s="699">
        <v>13532</v>
      </c>
      <c r="F36" s="721">
        <v>18106.6</v>
      </c>
      <c r="G36" s="717">
        <v>56.22258138997921</v>
      </c>
      <c r="H36" s="691">
        <v>33.80579367425361</v>
      </c>
    </row>
    <row r="37" spans="2:8" ht="15" customHeight="1">
      <c r="B37" s="688">
        <v>31</v>
      </c>
      <c r="C37" s="713" t="s">
        <v>218</v>
      </c>
      <c r="D37" s="707">
        <v>76.6</v>
      </c>
      <c r="E37" s="699">
        <v>290</v>
      </c>
      <c r="F37" s="721">
        <v>228.7</v>
      </c>
      <c r="G37" s="717">
        <v>278.59007832898175</v>
      </c>
      <c r="H37" s="691">
        <v>-21.137931034482747</v>
      </c>
    </row>
    <row r="38" spans="2:8" ht="15" customHeight="1">
      <c r="B38" s="688">
        <v>32</v>
      </c>
      <c r="C38" s="713" t="s">
        <v>163</v>
      </c>
      <c r="D38" s="707">
        <v>65.9</v>
      </c>
      <c r="E38" s="699">
        <v>46.1</v>
      </c>
      <c r="F38" s="721">
        <v>81.6</v>
      </c>
      <c r="G38" s="717">
        <v>-30.045523520485588</v>
      </c>
      <c r="H38" s="691">
        <v>77.00650759219087</v>
      </c>
    </row>
    <row r="39" spans="2:8" ht="15" customHeight="1">
      <c r="B39" s="688">
        <v>33</v>
      </c>
      <c r="C39" s="713" t="s">
        <v>219</v>
      </c>
      <c r="D39" s="707">
        <v>249.6</v>
      </c>
      <c r="E39" s="699">
        <v>290</v>
      </c>
      <c r="F39" s="721">
        <v>288.8</v>
      </c>
      <c r="G39" s="717">
        <v>16.185897435897445</v>
      </c>
      <c r="H39" s="691">
        <v>-0.41379310344827047</v>
      </c>
    </row>
    <row r="40" spans="2:8" ht="15" customHeight="1">
      <c r="B40" s="688">
        <v>34</v>
      </c>
      <c r="C40" s="713" t="s">
        <v>220</v>
      </c>
      <c r="D40" s="707">
        <v>14.9</v>
      </c>
      <c r="E40" s="699">
        <v>37.5</v>
      </c>
      <c r="F40" s="721">
        <v>4</v>
      </c>
      <c r="G40" s="717">
        <v>151.67785234899333</v>
      </c>
      <c r="H40" s="691">
        <v>-89.33333333333333</v>
      </c>
    </row>
    <row r="41" spans="2:8" ht="15" customHeight="1">
      <c r="B41" s="688">
        <v>35</v>
      </c>
      <c r="C41" s="713" t="s">
        <v>190</v>
      </c>
      <c r="D41" s="707">
        <v>437</v>
      </c>
      <c r="E41" s="699">
        <v>537</v>
      </c>
      <c r="F41" s="721">
        <v>806.4</v>
      </c>
      <c r="G41" s="717">
        <v>22.88329519450801</v>
      </c>
      <c r="H41" s="691">
        <v>50.167597765363126</v>
      </c>
    </row>
    <row r="42" spans="2:8" ht="15" customHeight="1">
      <c r="B42" s="688">
        <v>36</v>
      </c>
      <c r="C42" s="713" t="s">
        <v>221</v>
      </c>
      <c r="D42" s="707">
        <v>343.7</v>
      </c>
      <c r="E42" s="699">
        <v>556</v>
      </c>
      <c r="F42" s="721">
        <v>325.4</v>
      </c>
      <c r="G42" s="717">
        <v>61.76898457957523</v>
      </c>
      <c r="H42" s="691">
        <v>-41.47482014388489</v>
      </c>
    </row>
    <row r="43" spans="2:8" ht="15" customHeight="1">
      <c r="B43" s="688">
        <v>37</v>
      </c>
      <c r="C43" s="713" t="s">
        <v>222</v>
      </c>
      <c r="D43" s="707">
        <v>7.3</v>
      </c>
      <c r="E43" s="699">
        <v>26.6</v>
      </c>
      <c r="F43" s="721">
        <v>56.9</v>
      </c>
      <c r="G43" s="717">
        <v>264.38356164383566</v>
      </c>
      <c r="H43" s="691">
        <v>113.90977443609023</v>
      </c>
    </row>
    <row r="44" spans="2:8" ht="15" customHeight="1">
      <c r="B44" s="688">
        <v>38</v>
      </c>
      <c r="C44" s="713" t="s">
        <v>223</v>
      </c>
      <c r="D44" s="707">
        <v>101.2</v>
      </c>
      <c r="E44" s="699">
        <v>129.5</v>
      </c>
      <c r="F44" s="721">
        <v>288.2</v>
      </c>
      <c r="G44" s="717">
        <v>27.96442687747036</v>
      </c>
      <c r="H44" s="691">
        <v>122.54826254826253</v>
      </c>
    </row>
    <row r="45" spans="2:8" ht="15" customHeight="1">
      <c r="B45" s="688">
        <v>39</v>
      </c>
      <c r="C45" s="713" t="s">
        <v>224</v>
      </c>
      <c r="D45" s="707">
        <v>44.9</v>
      </c>
      <c r="E45" s="699">
        <v>52.4</v>
      </c>
      <c r="F45" s="721">
        <v>77.4</v>
      </c>
      <c r="G45" s="717">
        <v>16.703786191536764</v>
      </c>
      <c r="H45" s="691">
        <v>47.70992366412213</v>
      </c>
    </row>
    <row r="46" spans="2:8" ht="15" customHeight="1">
      <c r="B46" s="688">
        <v>40</v>
      </c>
      <c r="C46" s="713" t="s">
        <v>225</v>
      </c>
      <c r="D46" s="707">
        <v>0</v>
      </c>
      <c r="E46" s="699">
        <v>0</v>
      </c>
      <c r="F46" s="721">
        <v>0</v>
      </c>
      <c r="G46" s="717" t="s">
        <v>1336</v>
      </c>
      <c r="H46" s="691" t="s">
        <v>1336</v>
      </c>
    </row>
    <row r="47" spans="2:8" ht="15" customHeight="1">
      <c r="B47" s="688">
        <v>41</v>
      </c>
      <c r="C47" s="713" t="s">
        <v>226</v>
      </c>
      <c r="D47" s="707">
        <v>213</v>
      </c>
      <c r="E47" s="699">
        <v>593.5</v>
      </c>
      <c r="F47" s="721">
        <v>19.9</v>
      </c>
      <c r="G47" s="717">
        <v>178.63849765258215</v>
      </c>
      <c r="H47" s="691">
        <v>-96.64700926705981</v>
      </c>
    </row>
    <row r="48" spans="2:8" ht="15" customHeight="1">
      <c r="B48" s="688">
        <v>42</v>
      </c>
      <c r="C48" s="713" t="s">
        <v>194</v>
      </c>
      <c r="D48" s="707">
        <v>10.4</v>
      </c>
      <c r="E48" s="699">
        <v>13</v>
      </c>
      <c r="F48" s="721">
        <v>11.1</v>
      </c>
      <c r="G48" s="717">
        <v>25</v>
      </c>
      <c r="H48" s="691">
        <v>-14.615384615384613</v>
      </c>
    </row>
    <row r="49" spans="2:8" ht="15" customHeight="1">
      <c r="B49" s="688">
        <v>43</v>
      </c>
      <c r="C49" s="713" t="s">
        <v>227</v>
      </c>
      <c r="D49" s="707">
        <v>574.7</v>
      </c>
      <c r="E49" s="699">
        <v>535</v>
      </c>
      <c r="F49" s="721">
        <v>682.7</v>
      </c>
      <c r="G49" s="717">
        <v>-6.907951974943444</v>
      </c>
      <c r="H49" s="691">
        <v>27.60747663551402</v>
      </c>
    </row>
    <row r="50" spans="2:8" ht="15" customHeight="1">
      <c r="B50" s="688">
        <v>44</v>
      </c>
      <c r="C50" s="713" t="s">
        <v>175</v>
      </c>
      <c r="D50" s="707">
        <v>770.8</v>
      </c>
      <c r="E50" s="699">
        <v>990.5</v>
      </c>
      <c r="F50" s="721">
        <v>821.9</v>
      </c>
      <c r="G50" s="717">
        <v>28.502854177477957</v>
      </c>
      <c r="H50" s="691">
        <v>-17.021706208985364</v>
      </c>
    </row>
    <row r="51" spans="2:8" ht="15" customHeight="1">
      <c r="B51" s="688">
        <v>45</v>
      </c>
      <c r="C51" s="713" t="s">
        <v>228</v>
      </c>
      <c r="D51" s="707">
        <v>394.8</v>
      </c>
      <c r="E51" s="699">
        <v>468.2</v>
      </c>
      <c r="F51" s="721">
        <v>461.7</v>
      </c>
      <c r="G51" s="717">
        <v>18.5916919959473</v>
      </c>
      <c r="H51" s="691">
        <v>-1.3882956001708493</v>
      </c>
    </row>
    <row r="52" spans="2:8" ht="15" customHeight="1">
      <c r="B52" s="688">
        <v>46</v>
      </c>
      <c r="C52" s="713" t="s">
        <v>1428</v>
      </c>
      <c r="D52" s="707">
        <v>205.7</v>
      </c>
      <c r="E52" s="699">
        <v>253.8</v>
      </c>
      <c r="F52" s="721">
        <v>478.8</v>
      </c>
      <c r="G52" s="717">
        <v>23.383568303354423</v>
      </c>
      <c r="H52" s="691">
        <v>88.65248226950357</v>
      </c>
    </row>
    <row r="53" spans="2:8" ht="15" customHeight="1">
      <c r="B53" s="688">
        <v>47</v>
      </c>
      <c r="C53" s="713" t="s">
        <v>229</v>
      </c>
      <c r="D53" s="707">
        <v>502</v>
      </c>
      <c r="E53" s="699">
        <v>655.2</v>
      </c>
      <c r="F53" s="721">
        <v>806.3</v>
      </c>
      <c r="G53" s="717">
        <v>30.517928286852595</v>
      </c>
      <c r="H53" s="691">
        <v>23.061660561660545</v>
      </c>
    </row>
    <row r="54" spans="2:8" ht="15" customHeight="1">
      <c r="B54" s="688">
        <v>48</v>
      </c>
      <c r="C54" s="713" t="s">
        <v>230</v>
      </c>
      <c r="D54" s="707">
        <v>5979.2</v>
      </c>
      <c r="E54" s="699">
        <v>6452.9</v>
      </c>
      <c r="F54" s="721">
        <v>5483.2</v>
      </c>
      <c r="G54" s="717">
        <v>7.922464543751673</v>
      </c>
      <c r="H54" s="691">
        <v>-15.027352043267356</v>
      </c>
    </row>
    <row r="55" spans="2:8" ht="15" customHeight="1">
      <c r="B55" s="688">
        <v>49</v>
      </c>
      <c r="C55" s="713" t="s">
        <v>231</v>
      </c>
      <c r="D55" s="707">
        <v>188.1</v>
      </c>
      <c r="E55" s="699">
        <v>97.3</v>
      </c>
      <c r="F55" s="721">
        <v>209.2</v>
      </c>
      <c r="G55" s="717">
        <v>-48.2721956406167</v>
      </c>
      <c r="H55" s="691">
        <v>115.00513874614597</v>
      </c>
    </row>
    <row r="56" spans="2:8" ht="15" customHeight="1">
      <c r="B56" s="688"/>
      <c r="C56" s="714" t="s">
        <v>182</v>
      </c>
      <c r="D56" s="708">
        <v>10587.073999999993</v>
      </c>
      <c r="E56" s="700">
        <v>12279.622999999992</v>
      </c>
      <c r="F56" s="722">
        <v>14120.596000000005</v>
      </c>
      <c r="G56" s="716">
        <v>15.986938411878484</v>
      </c>
      <c r="H56" s="687">
        <v>14.992097070081172</v>
      </c>
    </row>
    <row r="57" spans="2:8" ht="15" customHeight="1" thickBot="1">
      <c r="B57" s="703"/>
      <c r="C57" s="715" t="s">
        <v>232</v>
      </c>
      <c r="D57" s="709">
        <v>47866.1</v>
      </c>
      <c r="E57" s="704">
        <v>63515.7</v>
      </c>
      <c r="F57" s="723">
        <v>63905.8</v>
      </c>
      <c r="G57" s="718">
        <v>32.69453747015109</v>
      </c>
      <c r="H57" s="697">
        <v>0.6141788565661841</v>
      </c>
    </row>
    <row r="58" ht="13.5" thickTop="1">
      <c r="B58" s="16" t="s">
        <v>712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49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590" customFormat="1" ht="12.75">
      <c r="B1" s="1484" t="s">
        <v>1613</v>
      </c>
      <c r="C1" s="1484"/>
      <c r="D1" s="1484"/>
      <c r="E1" s="1484"/>
      <c r="F1" s="1484"/>
      <c r="G1" s="1484"/>
      <c r="H1" s="1484"/>
    </row>
    <row r="2" spans="2:8" ht="15" customHeight="1">
      <c r="B2" s="1732" t="s">
        <v>1678</v>
      </c>
      <c r="C2" s="1732"/>
      <c r="D2" s="1732"/>
      <c r="E2" s="1732"/>
      <c r="F2" s="1732"/>
      <c r="G2" s="1732"/>
      <c r="H2" s="1732"/>
    </row>
    <row r="3" spans="2:8" ht="15" customHeight="1" thickBot="1">
      <c r="B3" s="1740" t="s">
        <v>247</v>
      </c>
      <c r="C3" s="1740"/>
      <c r="D3" s="1740"/>
      <c r="E3" s="1740"/>
      <c r="F3" s="1740"/>
      <c r="G3" s="1740"/>
      <c r="H3" s="1740"/>
    </row>
    <row r="4" spans="2:8" ht="15" customHeight="1" thickBot="1" thickTop="1">
      <c r="B4" s="701"/>
      <c r="C4" s="710"/>
      <c r="D4" s="1737" t="s">
        <v>1203</v>
      </c>
      <c r="E4" s="1734"/>
      <c r="F4" s="1738"/>
      <c r="G4" s="1739" t="s">
        <v>1400</v>
      </c>
      <c r="H4" s="1736"/>
    </row>
    <row r="5" spans="2:8" ht="15" customHeight="1" thickTop="1">
      <c r="B5" s="730"/>
      <c r="C5" s="731"/>
      <c r="D5" s="705" t="s">
        <v>1374</v>
      </c>
      <c r="E5" s="682" t="s">
        <v>708</v>
      </c>
      <c r="F5" s="719" t="s">
        <v>709</v>
      </c>
      <c r="G5" s="705" t="s">
        <v>1249</v>
      </c>
      <c r="H5" s="683" t="s">
        <v>692</v>
      </c>
    </row>
    <row r="6" spans="2:8" ht="15" customHeight="1">
      <c r="B6" s="702"/>
      <c r="C6" s="712" t="s">
        <v>1425</v>
      </c>
      <c r="D6" s="716">
        <v>34949.3</v>
      </c>
      <c r="E6" s="686">
        <v>22145.4</v>
      </c>
      <c r="F6" s="724">
        <v>28099.3</v>
      </c>
      <c r="G6" s="716">
        <v>-36.63564077105976</v>
      </c>
      <c r="H6" s="687">
        <v>26.8854931498189</v>
      </c>
    </row>
    <row r="7" spans="2:8" ht="15" customHeight="1">
      <c r="B7" s="688">
        <v>1</v>
      </c>
      <c r="C7" s="713" t="s">
        <v>233</v>
      </c>
      <c r="D7" s="717">
        <v>514.4</v>
      </c>
      <c r="E7" s="690">
        <v>535.1</v>
      </c>
      <c r="F7" s="725">
        <v>193.3</v>
      </c>
      <c r="G7" s="717">
        <v>4.024105754276832</v>
      </c>
      <c r="H7" s="691">
        <v>-63.875911044664555</v>
      </c>
    </row>
    <row r="8" spans="2:8" ht="15" customHeight="1">
      <c r="B8" s="688">
        <v>2</v>
      </c>
      <c r="C8" s="713" t="s">
        <v>234</v>
      </c>
      <c r="D8" s="717">
        <v>89.6</v>
      </c>
      <c r="E8" s="690">
        <v>13.4</v>
      </c>
      <c r="F8" s="725">
        <v>39.3</v>
      </c>
      <c r="G8" s="717">
        <v>-85.04464285714286</v>
      </c>
      <c r="H8" s="691">
        <v>193.28358208955223</v>
      </c>
    </row>
    <row r="9" spans="2:8" ht="15" customHeight="1">
      <c r="B9" s="688">
        <v>3</v>
      </c>
      <c r="C9" s="713" t="s">
        <v>235</v>
      </c>
      <c r="D9" s="717">
        <v>873.6</v>
      </c>
      <c r="E9" s="690">
        <v>153</v>
      </c>
      <c r="F9" s="725">
        <v>272.4</v>
      </c>
      <c r="G9" s="717">
        <v>-82.48626373626374</v>
      </c>
      <c r="H9" s="691">
        <v>78.0392156862745</v>
      </c>
    </row>
    <row r="10" spans="2:8" ht="15" customHeight="1">
      <c r="B10" s="688">
        <v>4</v>
      </c>
      <c r="C10" s="713" t="s">
        <v>236</v>
      </c>
      <c r="D10" s="717">
        <v>5.7</v>
      </c>
      <c r="E10" s="690">
        <v>0.4</v>
      </c>
      <c r="F10" s="725">
        <v>0.3</v>
      </c>
      <c r="G10" s="717">
        <v>-92.98245614035088</v>
      </c>
      <c r="H10" s="691">
        <v>-25</v>
      </c>
    </row>
    <row r="11" spans="2:8" ht="15" customHeight="1">
      <c r="B11" s="688">
        <v>5</v>
      </c>
      <c r="C11" s="713" t="s">
        <v>237</v>
      </c>
      <c r="D11" s="717">
        <v>4.6</v>
      </c>
      <c r="E11" s="690">
        <v>103.7</v>
      </c>
      <c r="F11" s="725">
        <v>130.7</v>
      </c>
      <c r="G11" s="717" t="s">
        <v>1336</v>
      </c>
      <c r="H11" s="691">
        <v>26.036644165863038</v>
      </c>
    </row>
    <row r="12" spans="2:8" ht="15" customHeight="1">
      <c r="B12" s="688">
        <v>6</v>
      </c>
      <c r="C12" s="713" t="s">
        <v>202</v>
      </c>
      <c r="D12" s="717">
        <v>0</v>
      </c>
      <c r="E12" s="690">
        <v>0.9</v>
      </c>
      <c r="F12" s="725">
        <v>890.9</v>
      </c>
      <c r="G12" s="717" t="s">
        <v>1336</v>
      </c>
      <c r="H12" s="691" t="s">
        <v>1336</v>
      </c>
    </row>
    <row r="13" spans="2:8" ht="15" customHeight="1">
      <c r="B13" s="688">
        <v>7</v>
      </c>
      <c r="C13" s="713" t="s">
        <v>238</v>
      </c>
      <c r="D13" s="717">
        <v>0</v>
      </c>
      <c r="E13" s="690">
        <v>10.4</v>
      </c>
      <c r="F13" s="725">
        <v>0</v>
      </c>
      <c r="G13" s="717" t="s">
        <v>1336</v>
      </c>
      <c r="H13" s="691">
        <v>-100</v>
      </c>
    </row>
    <row r="14" spans="2:8" ht="15" customHeight="1">
      <c r="B14" s="688">
        <v>8</v>
      </c>
      <c r="C14" s="713" t="s">
        <v>239</v>
      </c>
      <c r="D14" s="717">
        <v>4.3</v>
      </c>
      <c r="E14" s="690">
        <v>11.1</v>
      </c>
      <c r="F14" s="725">
        <v>0</v>
      </c>
      <c r="G14" s="717">
        <v>158.13953488372096</v>
      </c>
      <c r="H14" s="691">
        <v>-100</v>
      </c>
    </row>
    <row r="15" spans="2:8" ht="15" customHeight="1">
      <c r="B15" s="688">
        <v>9</v>
      </c>
      <c r="C15" s="713" t="s">
        <v>240</v>
      </c>
      <c r="D15" s="717">
        <v>2.6</v>
      </c>
      <c r="E15" s="690">
        <v>2.3</v>
      </c>
      <c r="F15" s="725">
        <v>7.4</v>
      </c>
      <c r="G15" s="717">
        <v>-11.538461538461547</v>
      </c>
      <c r="H15" s="691">
        <v>221.73913043478268</v>
      </c>
    </row>
    <row r="16" spans="2:8" ht="15" customHeight="1">
      <c r="B16" s="688">
        <v>10</v>
      </c>
      <c r="C16" s="713" t="s">
        <v>1429</v>
      </c>
      <c r="D16" s="717">
        <v>1257.8</v>
      </c>
      <c r="E16" s="690">
        <v>1890.6</v>
      </c>
      <c r="F16" s="725">
        <v>1929.4</v>
      </c>
      <c r="G16" s="717">
        <v>50.310065193194475</v>
      </c>
      <c r="H16" s="691">
        <v>2.052258542261697</v>
      </c>
    </row>
    <row r="17" spans="2:8" ht="15" customHeight="1">
      <c r="B17" s="688">
        <v>11</v>
      </c>
      <c r="C17" s="713" t="s">
        <v>241</v>
      </c>
      <c r="D17" s="717">
        <v>314</v>
      </c>
      <c r="E17" s="690">
        <v>414.5</v>
      </c>
      <c r="F17" s="725">
        <v>251.5</v>
      </c>
      <c r="G17" s="717">
        <v>32.006369426751604</v>
      </c>
      <c r="H17" s="691">
        <v>-39.324487334137515</v>
      </c>
    </row>
    <row r="18" spans="2:8" ht="15" customHeight="1">
      <c r="B18" s="688">
        <v>12</v>
      </c>
      <c r="C18" s="713" t="s">
        <v>242</v>
      </c>
      <c r="D18" s="717">
        <v>233.5</v>
      </c>
      <c r="E18" s="690">
        <v>220.9</v>
      </c>
      <c r="F18" s="725">
        <v>221.3</v>
      </c>
      <c r="G18" s="717">
        <v>-5.396145610278381</v>
      </c>
      <c r="H18" s="691">
        <v>0.1810774105930335</v>
      </c>
    </row>
    <row r="19" spans="2:8" ht="15" customHeight="1">
      <c r="B19" s="688">
        <v>13</v>
      </c>
      <c r="C19" s="713" t="s">
        <v>243</v>
      </c>
      <c r="D19" s="717">
        <v>230.2</v>
      </c>
      <c r="E19" s="690">
        <v>12</v>
      </c>
      <c r="F19" s="725">
        <v>0</v>
      </c>
      <c r="G19" s="717">
        <v>-94.7871416159861</v>
      </c>
      <c r="H19" s="691">
        <v>-100</v>
      </c>
    </row>
    <row r="20" spans="2:8" ht="15" customHeight="1">
      <c r="B20" s="688">
        <v>14</v>
      </c>
      <c r="C20" s="713" t="s">
        <v>249</v>
      </c>
      <c r="D20" s="717">
        <v>281.5</v>
      </c>
      <c r="E20" s="690">
        <v>2170.5</v>
      </c>
      <c r="F20" s="725">
        <v>1252.2</v>
      </c>
      <c r="G20" s="717">
        <v>671.0479573712256</v>
      </c>
      <c r="H20" s="691">
        <v>-42.308223911541134</v>
      </c>
    </row>
    <row r="21" spans="2:8" ht="15" customHeight="1">
      <c r="B21" s="688">
        <v>15</v>
      </c>
      <c r="C21" s="713" t="s">
        <v>250</v>
      </c>
      <c r="D21" s="717">
        <v>941.2</v>
      </c>
      <c r="E21" s="690">
        <v>576.1</v>
      </c>
      <c r="F21" s="725">
        <v>3072.3</v>
      </c>
      <c r="G21" s="717">
        <v>-38.79090522736932</v>
      </c>
      <c r="H21" s="691">
        <v>433.2928311057108</v>
      </c>
    </row>
    <row r="22" spans="2:8" ht="15" customHeight="1">
      <c r="B22" s="688">
        <v>16</v>
      </c>
      <c r="C22" s="713" t="s">
        <v>251</v>
      </c>
      <c r="D22" s="717">
        <v>0</v>
      </c>
      <c r="E22" s="690">
        <v>0</v>
      </c>
      <c r="F22" s="725">
        <v>0</v>
      </c>
      <c r="G22" s="717" t="s">
        <v>1336</v>
      </c>
      <c r="H22" s="691" t="s">
        <v>1336</v>
      </c>
    </row>
    <row r="23" spans="2:8" ht="15" customHeight="1">
      <c r="B23" s="688">
        <v>17</v>
      </c>
      <c r="C23" s="713" t="s">
        <v>252</v>
      </c>
      <c r="D23" s="717">
        <v>22.8</v>
      </c>
      <c r="E23" s="690">
        <v>11.3</v>
      </c>
      <c r="F23" s="725">
        <v>18.8</v>
      </c>
      <c r="G23" s="717">
        <v>-50.43859649122806</v>
      </c>
      <c r="H23" s="691">
        <v>66.3716814159292</v>
      </c>
    </row>
    <row r="24" spans="2:8" ht="15" customHeight="1">
      <c r="B24" s="688">
        <v>18</v>
      </c>
      <c r="C24" s="713" t="s">
        <v>253</v>
      </c>
      <c r="D24" s="717">
        <v>3.2</v>
      </c>
      <c r="E24" s="690">
        <v>24.6</v>
      </c>
      <c r="F24" s="725">
        <v>5.8</v>
      </c>
      <c r="G24" s="717">
        <v>668.75</v>
      </c>
      <c r="H24" s="691">
        <v>-76.42276422764228</v>
      </c>
    </row>
    <row r="25" spans="2:8" ht="15" customHeight="1">
      <c r="B25" s="688">
        <v>19</v>
      </c>
      <c r="C25" s="713" t="s">
        <v>254</v>
      </c>
      <c r="D25" s="717">
        <v>219.9</v>
      </c>
      <c r="E25" s="690">
        <v>38.2</v>
      </c>
      <c r="F25" s="725">
        <v>107.1</v>
      </c>
      <c r="G25" s="717">
        <v>-82.62846748522055</v>
      </c>
      <c r="H25" s="691">
        <v>180.3664921465969</v>
      </c>
    </row>
    <row r="26" spans="2:8" ht="15" customHeight="1">
      <c r="B26" s="688">
        <v>20</v>
      </c>
      <c r="C26" s="713" t="s">
        <v>255</v>
      </c>
      <c r="D26" s="717">
        <v>2116.3</v>
      </c>
      <c r="E26" s="690">
        <v>1588.3</v>
      </c>
      <c r="F26" s="725">
        <v>2357.1</v>
      </c>
      <c r="G26" s="717">
        <v>-24.949203799083293</v>
      </c>
      <c r="H26" s="691">
        <v>48.403953912988726</v>
      </c>
    </row>
    <row r="27" spans="2:8" ht="15" customHeight="1">
      <c r="B27" s="688">
        <v>21</v>
      </c>
      <c r="C27" s="713" t="s">
        <v>256</v>
      </c>
      <c r="D27" s="717">
        <v>32</v>
      </c>
      <c r="E27" s="690">
        <v>9.3</v>
      </c>
      <c r="F27" s="725">
        <v>8</v>
      </c>
      <c r="G27" s="717">
        <v>-70.9375</v>
      </c>
      <c r="H27" s="691">
        <v>-13.97849462365592</v>
      </c>
    </row>
    <row r="28" spans="2:8" ht="15" customHeight="1">
      <c r="B28" s="688">
        <v>22</v>
      </c>
      <c r="C28" s="713" t="s">
        <v>257</v>
      </c>
      <c r="D28" s="717">
        <v>10.6</v>
      </c>
      <c r="E28" s="690">
        <v>3.2</v>
      </c>
      <c r="F28" s="725">
        <v>3.4</v>
      </c>
      <c r="G28" s="717">
        <v>-69.81132075471697</v>
      </c>
      <c r="H28" s="691">
        <v>6.25</v>
      </c>
    </row>
    <row r="29" spans="2:8" ht="15" customHeight="1">
      <c r="B29" s="688">
        <v>23</v>
      </c>
      <c r="C29" s="713" t="s">
        <v>258</v>
      </c>
      <c r="D29" s="717">
        <v>37.5</v>
      </c>
      <c r="E29" s="690">
        <v>4.2</v>
      </c>
      <c r="F29" s="725">
        <v>4.4</v>
      </c>
      <c r="G29" s="717">
        <v>-88.8</v>
      </c>
      <c r="H29" s="691">
        <v>4.761904761904773</v>
      </c>
    </row>
    <row r="30" spans="2:8" ht="15" customHeight="1">
      <c r="B30" s="688">
        <v>24</v>
      </c>
      <c r="C30" s="713" t="s">
        <v>259</v>
      </c>
      <c r="D30" s="717">
        <v>62.5</v>
      </c>
      <c r="E30" s="690">
        <v>145.3</v>
      </c>
      <c r="F30" s="725">
        <v>174.2</v>
      </c>
      <c r="G30" s="717">
        <v>132.48</v>
      </c>
      <c r="H30" s="691">
        <v>19.88988300068823</v>
      </c>
    </row>
    <row r="31" spans="2:8" ht="15" customHeight="1">
      <c r="B31" s="688">
        <v>25</v>
      </c>
      <c r="C31" s="713" t="s">
        <v>260</v>
      </c>
      <c r="D31" s="717">
        <v>14915.7</v>
      </c>
      <c r="E31" s="690">
        <v>1334.2</v>
      </c>
      <c r="F31" s="725">
        <v>5395.3</v>
      </c>
      <c r="G31" s="717">
        <v>-91.05506278619173</v>
      </c>
      <c r="H31" s="691">
        <v>304.3846499775145</v>
      </c>
    </row>
    <row r="32" spans="2:8" ht="15" customHeight="1">
      <c r="B32" s="688">
        <v>26</v>
      </c>
      <c r="C32" s="713" t="s">
        <v>212</v>
      </c>
      <c r="D32" s="717">
        <v>23.6</v>
      </c>
      <c r="E32" s="690">
        <v>28.1</v>
      </c>
      <c r="F32" s="725">
        <v>18</v>
      </c>
      <c r="G32" s="717">
        <v>19.06779661016948</v>
      </c>
      <c r="H32" s="691">
        <v>-35.94306049822063</v>
      </c>
    </row>
    <row r="33" spans="2:8" ht="15" customHeight="1">
      <c r="B33" s="688">
        <v>27</v>
      </c>
      <c r="C33" s="713" t="s">
        <v>213</v>
      </c>
      <c r="D33" s="717">
        <v>67.4</v>
      </c>
      <c r="E33" s="690">
        <v>314.7</v>
      </c>
      <c r="F33" s="725">
        <v>337.8</v>
      </c>
      <c r="G33" s="717">
        <v>366.91394658753717</v>
      </c>
      <c r="H33" s="691">
        <v>7.340324118207803</v>
      </c>
    </row>
    <row r="34" spans="2:8" ht="15" customHeight="1">
      <c r="B34" s="688">
        <v>28</v>
      </c>
      <c r="C34" s="713" t="s">
        <v>261</v>
      </c>
      <c r="D34" s="717">
        <v>49.2</v>
      </c>
      <c r="E34" s="690">
        <v>0.4</v>
      </c>
      <c r="F34" s="725">
        <v>0.1</v>
      </c>
      <c r="G34" s="717">
        <v>-99.1869918699187</v>
      </c>
      <c r="H34" s="691">
        <v>-75</v>
      </c>
    </row>
    <row r="35" spans="2:8" ht="15" customHeight="1">
      <c r="B35" s="688">
        <v>29</v>
      </c>
      <c r="C35" s="713" t="s">
        <v>262</v>
      </c>
      <c r="D35" s="717">
        <v>768.7</v>
      </c>
      <c r="E35" s="690">
        <v>523</v>
      </c>
      <c r="F35" s="725">
        <v>505.6</v>
      </c>
      <c r="G35" s="717">
        <v>-31.963054507610238</v>
      </c>
      <c r="H35" s="691">
        <v>-3.3269598470363206</v>
      </c>
    </row>
    <row r="36" spans="2:8" ht="15" customHeight="1">
      <c r="B36" s="688">
        <v>30</v>
      </c>
      <c r="C36" s="713" t="s">
        <v>214</v>
      </c>
      <c r="D36" s="717">
        <v>545.8</v>
      </c>
      <c r="E36" s="690">
        <v>613.7</v>
      </c>
      <c r="F36" s="725">
        <v>537.7</v>
      </c>
      <c r="G36" s="717">
        <v>12.440454378893378</v>
      </c>
      <c r="H36" s="691">
        <v>-12.38390092879257</v>
      </c>
    </row>
    <row r="37" spans="2:8" ht="15" customHeight="1">
      <c r="B37" s="688">
        <v>31</v>
      </c>
      <c r="C37" s="713" t="s">
        <v>263</v>
      </c>
      <c r="D37" s="717">
        <v>226.3</v>
      </c>
      <c r="E37" s="690">
        <v>176.3</v>
      </c>
      <c r="F37" s="725">
        <v>276.9</v>
      </c>
      <c r="G37" s="717">
        <v>-22.094564737074677</v>
      </c>
      <c r="H37" s="691">
        <v>57.06182643221777</v>
      </c>
    </row>
    <row r="38" spans="2:8" ht="15" customHeight="1">
      <c r="B38" s="688">
        <v>32</v>
      </c>
      <c r="C38" s="713" t="s">
        <v>264</v>
      </c>
      <c r="D38" s="717">
        <v>1214.7</v>
      </c>
      <c r="E38" s="690">
        <v>1250.8</v>
      </c>
      <c r="F38" s="725">
        <v>1819.4</v>
      </c>
      <c r="G38" s="717">
        <v>2.971927224829173</v>
      </c>
      <c r="H38" s="691">
        <v>45.45890629996799</v>
      </c>
    </row>
    <row r="39" spans="2:8" ht="15" customHeight="1">
      <c r="B39" s="688">
        <v>33</v>
      </c>
      <c r="C39" s="713" t="s">
        <v>265</v>
      </c>
      <c r="D39" s="717">
        <v>242.5</v>
      </c>
      <c r="E39" s="690">
        <v>192.7</v>
      </c>
      <c r="F39" s="725">
        <v>77.7</v>
      </c>
      <c r="G39" s="717">
        <v>-20.536082474226816</v>
      </c>
      <c r="H39" s="691">
        <v>-59.67825635703165</v>
      </c>
    </row>
    <row r="40" spans="2:8" ht="15" customHeight="1">
      <c r="B40" s="688">
        <v>34</v>
      </c>
      <c r="C40" s="713" t="s">
        <v>266</v>
      </c>
      <c r="D40" s="717">
        <v>226.3</v>
      </c>
      <c r="E40" s="690">
        <v>40.7</v>
      </c>
      <c r="F40" s="725">
        <v>117.8</v>
      </c>
      <c r="G40" s="717">
        <v>-82.01502430402121</v>
      </c>
      <c r="H40" s="691">
        <v>189.43488943488944</v>
      </c>
    </row>
    <row r="41" spans="2:8" ht="15" customHeight="1">
      <c r="B41" s="688">
        <v>35</v>
      </c>
      <c r="C41" s="713" t="s">
        <v>267</v>
      </c>
      <c r="D41" s="717">
        <v>274</v>
      </c>
      <c r="E41" s="690">
        <v>258.2</v>
      </c>
      <c r="F41" s="725">
        <v>34.9</v>
      </c>
      <c r="G41" s="717">
        <v>-5.766423357664237</v>
      </c>
      <c r="H41" s="691">
        <v>-86.48334624322231</v>
      </c>
    </row>
    <row r="42" spans="2:8" ht="15" customHeight="1">
      <c r="B42" s="688">
        <v>36</v>
      </c>
      <c r="C42" s="713" t="s">
        <v>268</v>
      </c>
      <c r="D42" s="717">
        <v>56.1</v>
      </c>
      <c r="E42" s="690">
        <v>30.5</v>
      </c>
      <c r="F42" s="725">
        <v>43.1</v>
      </c>
      <c r="G42" s="717">
        <v>-45.632798573975045</v>
      </c>
      <c r="H42" s="691">
        <v>41.31147540983605</v>
      </c>
    </row>
    <row r="43" spans="2:8" ht="15" customHeight="1">
      <c r="B43" s="688">
        <v>37</v>
      </c>
      <c r="C43" s="713" t="s">
        <v>217</v>
      </c>
      <c r="D43" s="717">
        <v>319.1</v>
      </c>
      <c r="E43" s="690">
        <v>150.6</v>
      </c>
      <c r="F43" s="725">
        <v>329.8</v>
      </c>
      <c r="G43" s="717">
        <v>-52.80476339705421</v>
      </c>
      <c r="H43" s="691">
        <v>118.99070385126166</v>
      </c>
    </row>
    <row r="44" spans="2:8" ht="15" customHeight="1">
      <c r="B44" s="688">
        <v>38</v>
      </c>
      <c r="C44" s="713" t="s">
        <v>269</v>
      </c>
      <c r="D44" s="717">
        <v>8.1</v>
      </c>
      <c r="E44" s="690">
        <v>236.3</v>
      </c>
      <c r="F44" s="725">
        <v>12.3</v>
      </c>
      <c r="G44" s="717" t="s">
        <v>1336</v>
      </c>
      <c r="H44" s="691">
        <v>-94.79475243334744</v>
      </c>
    </row>
    <row r="45" spans="2:8" ht="15" customHeight="1">
      <c r="B45" s="688">
        <v>39</v>
      </c>
      <c r="C45" s="713" t="s">
        <v>270</v>
      </c>
      <c r="D45" s="717">
        <v>1397.8</v>
      </c>
      <c r="E45" s="690">
        <v>693.9</v>
      </c>
      <c r="F45" s="725">
        <v>1159.8</v>
      </c>
      <c r="G45" s="717">
        <v>-50.35770496494491</v>
      </c>
      <c r="H45" s="691">
        <v>67.14223951578035</v>
      </c>
    </row>
    <row r="46" spans="2:8" ht="15" customHeight="1">
      <c r="B46" s="688">
        <v>40</v>
      </c>
      <c r="C46" s="713" t="s">
        <v>271</v>
      </c>
      <c r="D46" s="717">
        <v>50</v>
      </c>
      <c r="E46" s="690">
        <v>14.7</v>
      </c>
      <c r="F46" s="725">
        <v>64.4</v>
      </c>
      <c r="G46" s="717">
        <v>-70.6</v>
      </c>
      <c r="H46" s="691">
        <v>338.0952380952381</v>
      </c>
    </row>
    <row r="47" spans="2:8" ht="15" customHeight="1">
      <c r="B47" s="688">
        <v>41</v>
      </c>
      <c r="C47" s="713" t="s">
        <v>272</v>
      </c>
      <c r="D47" s="717">
        <v>23.7</v>
      </c>
      <c r="E47" s="690">
        <v>0</v>
      </c>
      <c r="F47" s="725">
        <v>0</v>
      </c>
      <c r="G47" s="717">
        <v>-100</v>
      </c>
      <c r="H47" s="691" t="s">
        <v>1336</v>
      </c>
    </row>
    <row r="48" spans="2:8" ht="15" customHeight="1">
      <c r="B48" s="688">
        <v>42</v>
      </c>
      <c r="C48" s="713" t="s">
        <v>273</v>
      </c>
      <c r="D48" s="717">
        <v>214.8</v>
      </c>
      <c r="E48" s="690">
        <v>155</v>
      </c>
      <c r="F48" s="725">
        <v>154.9</v>
      </c>
      <c r="G48" s="717">
        <v>-27.839851024208556</v>
      </c>
      <c r="H48" s="691">
        <v>-0.06451612903227044</v>
      </c>
    </row>
    <row r="49" spans="2:8" ht="15" customHeight="1">
      <c r="B49" s="688">
        <v>43</v>
      </c>
      <c r="C49" s="713" t="s">
        <v>190</v>
      </c>
      <c r="D49" s="717">
        <v>1273.2</v>
      </c>
      <c r="E49" s="690">
        <v>359.2</v>
      </c>
      <c r="F49" s="725">
        <v>349.8</v>
      </c>
      <c r="G49" s="717">
        <v>-71.78762174049638</v>
      </c>
      <c r="H49" s="691">
        <v>-2.616926503340764</v>
      </c>
    </row>
    <row r="50" spans="2:8" ht="15" customHeight="1">
      <c r="B50" s="688">
        <v>44</v>
      </c>
      <c r="C50" s="713" t="s">
        <v>274</v>
      </c>
      <c r="D50" s="717">
        <v>395.6</v>
      </c>
      <c r="E50" s="690">
        <v>121.5</v>
      </c>
      <c r="F50" s="725">
        <v>128.3</v>
      </c>
      <c r="G50" s="717">
        <v>-69.28715874620829</v>
      </c>
      <c r="H50" s="691">
        <v>5.596707818930028</v>
      </c>
    </row>
    <row r="51" spans="2:8" ht="15" customHeight="1">
      <c r="B51" s="688">
        <v>45</v>
      </c>
      <c r="C51" s="713" t="s">
        <v>275</v>
      </c>
      <c r="D51" s="717">
        <v>176.6</v>
      </c>
      <c r="E51" s="690">
        <v>180.1</v>
      </c>
      <c r="F51" s="725">
        <v>647.7</v>
      </c>
      <c r="G51" s="717">
        <v>1.9818799546998918</v>
      </c>
      <c r="H51" s="691">
        <v>259.63353692393105</v>
      </c>
    </row>
    <row r="52" spans="2:8" ht="15" customHeight="1">
      <c r="B52" s="688">
        <v>46</v>
      </c>
      <c r="C52" s="713" t="s">
        <v>276</v>
      </c>
      <c r="D52" s="717">
        <v>19.9</v>
      </c>
      <c r="E52" s="690">
        <v>24.9</v>
      </c>
      <c r="F52" s="725">
        <v>0</v>
      </c>
      <c r="G52" s="717">
        <v>25.125628140703498</v>
      </c>
      <c r="H52" s="691">
        <v>-100</v>
      </c>
    </row>
    <row r="53" spans="2:8" ht="15" customHeight="1">
      <c r="B53" s="688">
        <v>47</v>
      </c>
      <c r="C53" s="713" t="s">
        <v>277</v>
      </c>
      <c r="D53" s="717">
        <v>214.4</v>
      </c>
      <c r="E53" s="690">
        <v>7.2</v>
      </c>
      <c r="F53" s="725">
        <v>148.7</v>
      </c>
      <c r="G53" s="717">
        <v>-96.64179104477611</v>
      </c>
      <c r="H53" s="691" t="s">
        <v>1336</v>
      </c>
    </row>
    <row r="54" spans="2:8" ht="15" customHeight="1">
      <c r="B54" s="688">
        <v>48</v>
      </c>
      <c r="C54" s="713" t="s">
        <v>278</v>
      </c>
      <c r="D54" s="717">
        <v>224.3</v>
      </c>
      <c r="E54" s="690">
        <v>143.4</v>
      </c>
      <c r="F54" s="725">
        <v>161.9</v>
      </c>
      <c r="G54" s="717">
        <v>-36.06776638430674</v>
      </c>
      <c r="H54" s="691">
        <v>12.900976290097631</v>
      </c>
    </row>
    <row r="55" spans="2:8" ht="15" customHeight="1">
      <c r="B55" s="688">
        <v>49</v>
      </c>
      <c r="C55" s="713" t="s">
        <v>279</v>
      </c>
      <c r="D55" s="717">
        <v>11.2</v>
      </c>
      <c r="E55" s="690">
        <v>109</v>
      </c>
      <c r="F55" s="725">
        <v>2.1</v>
      </c>
      <c r="G55" s="717">
        <v>873.2142857142859</v>
      </c>
      <c r="H55" s="691">
        <v>-98.07339449541284</v>
      </c>
    </row>
    <row r="56" spans="2:8" ht="15" customHeight="1">
      <c r="B56" s="688">
        <v>50</v>
      </c>
      <c r="C56" s="713" t="s">
        <v>280</v>
      </c>
      <c r="D56" s="717">
        <v>99.7</v>
      </c>
      <c r="E56" s="690">
        <v>73.2</v>
      </c>
      <c r="F56" s="725">
        <v>87.7</v>
      </c>
      <c r="G56" s="717">
        <v>-26.579739217652957</v>
      </c>
      <c r="H56" s="691">
        <v>19.80874316939891</v>
      </c>
    </row>
    <row r="57" spans="2:8" ht="15" customHeight="1">
      <c r="B57" s="688">
        <v>51</v>
      </c>
      <c r="C57" s="713" t="s">
        <v>281</v>
      </c>
      <c r="D57" s="717">
        <v>1558.3</v>
      </c>
      <c r="E57" s="690">
        <v>2393</v>
      </c>
      <c r="F57" s="725">
        <v>1830.5</v>
      </c>
      <c r="G57" s="717">
        <v>53.5647821343772</v>
      </c>
      <c r="H57" s="691">
        <v>-23.5060593397409</v>
      </c>
    </row>
    <row r="58" spans="2:8" ht="15" customHeight="1">
      <c r="B58" s="688">
        <v>52</v>
      </c>
      <c r="C58" s="713" t="s">
        <v>282</v>
      </c>
      <c r="D58" s="717">
        <v>44.1</v>
      </c>
      <c r="E58" s="690">
        <v>99</v>
      </c>
      <c r="F58" s="725">
        <v>131.7</v>
      </c>
      <c r="G58" s="717">
        <v>124.48979591836732</v>
      </c>
      <c r="H58" s="691">
        <v>33.030303030303</v>
      </c>
    </row>
    <row r="59" spans="2:8" ht="15" customHeight="1">
      <c r="B59" s="688">
        <v>53</v>
      </c>
      <c r="C59" s="713" t="s">
        <v>283</v>
      </c>
      <c r="D59" s="717">
        <v>6.7</v>
      </c>
      <c r="E59" s="690">
        <v>1121.4</v>
      </c>
      <c r="F59" s="725">
        <v>33.1</v>
      </c>
      <c r="G59" s="717" t="s">
        <v>1336</v>
      </c>
      <c r="H59" s="691">
        <v>-97.04833244159087</v>
      </c>
    </row>
    <row r="60" spans="2:8" ht="15" customHeight="1">
      <c r="B60" s="688">
        <v>54</v>
      </c>
      <c r="C60" s="713" t="s">
        <v>227</v>
      </c>
      <c r="D60" s="717">
        <v>514.5</v>
      </c>
      <c r="E60" s="690">
        <v>546.2</v>
      </c>
      <c r="F60" s="725">
        <v>286.9</v>
      </c>
      <c r="G60" s="717">
        <v>6.161321671525769</v>
      </c>
      <c r="H60" s="691">
        <v>-47.473452947638236</v>
      </c>
    </row>
    <row r="61" spans="2:8" ht="15" customHeight="1">
      <c r="B61" s="688">
        <v>55</v>
      </c>
      <c r="C61" s="713" t="s">
        <v>284</v>
      </c>
      <c r="D61" s="717">
        <v>501.5</v>
      </c>
      <c r="E61" s="690">
        <v>264.1</v>
      </c>
      <c r="F61" s="725">
        <v>394.2</v>
      </c>
      <c r="G61" s="717">
        <v>-47.337986041874366</v>
      </c>
      <c r="H61" s="691">
        <v>49.26164331692539</v>
      </c>
    </row>
    <row r="62" spans="2:8" ht="15" customHeight="1">
      <c r="B62" s="688">
        <v>56</v>
      </c>
      <c r="C62" s="713" t="s">
        <v>285</v>
      </c>
      <c r="D62" s="717">
        <v>72.1</v>
      </c>
      <c r="E62" s="690">
        <v>32.7</v>
      </c>
      <c r="F62" s="725">
        <v>56.8</v>
      </c>
      <c r="G62" s="717">
        <v>-54.646324549237164</v>
      </c>
      <c r="H62" s="691">
        <v>73.70030581039754</v>
      </c>
    </row>
    <row r="63" spans="2:8" ht="15" customHeight="1">
      <c r="B63" s="688">
        <v>57</v>
      </c>
      <c r="C63" s="713" t="s">
        <v>286</v>
      </c>
      <c r="D63" s="717">
        <v>1074.7</v>
      </c>
      <c r="E63" s="690">
        <v>1417.9</v>
      </c>
      <c r="F63" s="725">
        <v>583.4</v>
      </c>
      <c r="G63" s="717">
        <v>31.93449334698056</v>
      </c>
      <c r="H63" s="691">
        <v>-58.8546441921151</v>
      </c>
    </row>
    <row r="64" spans="2:8" ht="15" customHeight="1">
      <c r="B64" s="688">
        <v>58</v>
      </c>
      <c r="C64" s="713" t="s">
        <v>287</v>
      </c>
      <c r="D64" s="717">
        <v>100.8</v>
      </c>
      <c r="E64" s="690">
        <v>85.7</v>
      </c>
      <c r="F64" s="725">
        <v>126.9</v>
      </c>
      <c r="G64" s="717">
        <v>-14.980158730158706</v>
      </c>
      <c r="H64" s="691">
        <v>48.07467911318554</v>
      </c>
    </row>
    <row r="65" spans="2:8" ht="15" customHeight="1">
      <c r="B65" s="688">
        <v>59</v>
      </c>
      <c r="C65" s="713" t="s">
        <v>288</v>
      </c>
      <c r="D65" s="717">
        <v>22.8</v>
      </c>
      <c r="E65" s="690">
        <v>3.4</v>
      </c>
      <c r="F65" s="725">
        <v>8.7</v>
      </c>
      <c r="G65" s="717">
        <v>-85.08771929824562</v>
      </c>
      <c r="H65" s="691">
        <v>155.8823529411765</v>
      </c>
    </row>
    <row r="66" spans="2:8" ht="15" customHeight="1">
      <c r="B66" s="688">
        <v>60</v>
      </c>
      <c r="C66" s="713" t="s">
        <v>289</v>
      </c>
      <c r="D66" s="717">
        <v>379.5</v>
      </c>
      <c r="E66" s="690">
        <v>763.7</v>
      </c>
      <c r="F66" s="725">
        <v>814.1</v>
      </c>
      <c r="G66" s="717">
        <v>101.23847167325431</v>
      </c>
      <c r="H66" s="691">
        <v>6.599450045829485</v>
      </c>
    </row>
    <row r="67" spans="2:8" ht="15" customHeight="1">
      <c r="B67" s="688">
        <v>61</v>
      </c>
      <c r="C67" s="713" t="s">
        <v>290</v>
      </c>
      <c r="D67" s="717">
        <v>62.8</v>
      </c>
      <c r="E67" s="690">
        <v>50.6</v>
      </c>
      <c r="F67" s="725">
        <v>51.4</v>
      </c>
      <c r="G67" s="717">
        <v>-19.42675159235668</v>
      </c>
      <c r="H67" s="691">
        <v>1.5810276679841877</v>
      </c>
    </row>
    <row r="68" spans="2:8" ht="15" customHeight="1">
      <c r="B68" s="688">
        <v>62</v>
      </c>
      <c r="C68" s="713" t="s">
        <v>291</v>
      </c>
      <c r="D68" s="717">
        <v>157.1</v>
      </c>
      <c r="E68" s="690">
        <v>307.7</v>
      </c>
      <c r="F68" s="725">
        <v>372.4</v>
      </c>
      <c r="G68" s="717">
        <v>95.86250795671552</v>
      </c>
      <c r="H68" s="691">
        <v>21.026974325641817</v>
      </c>
    </row>
    <row r="69" spans="2:8" ht="15" customHeight="1">
      <c r="B69" s="688">
        <v>63</v>
      </c>
      <c r="C69" s="713" t="s">
        <v>292</v>
      </c>
      <c r="D69" s="717">
        <v>29.1</v>
      </c>
      <c r="E69" s="690">
        <v>27.3</v>
      </c>
      <c r="F69" s="725">
        <v>39.3</v>
      </c>
      <c r="G69" s="717">
        <v>-6.185567010309285</v>
      </c>
      <c r="H69" s="691">
        <v>43.95604395604394</v>
      </c>
    </row>
    <row r="70" spans="2:8" ht="15" customHeight="1">
      <c r="B70" s="688">
        <v>64</v>
      </c>
      <c r="C70" s="713" t="s">
        <v>345</v>
      </c>
      <c r="D70" s="717">
        <v>128.8</v>
      </c>
      <c r="E70" s="690">
        <v>61.1</v>
      </c>
      <c r="F70" s="725">
        <v>18.4</v>
      </c>
      <c r="G70" s="717">
        <v>-52.56211180124224</v>
      </c>
      <c r="H70" s="691">
        <v>-69.88543371522096</v>
      </c>
    </row>
    <row r="71" spans="2:8" ht="15" customHeight="1">
      <c r="B71" s="688"/>
      <c r="C71" s="714" t="s">
        <v>182</v>
      </c>
      <c r="D71" s="728">
        <v>5628.500000000007</v>
      </c>
      <c r="E71" s="692">
        <v>7320.3999999999905</v>
      </c>
      <c r="F71" s="726">
        <v>8259.199999999993</v>
      </c>
      <c r="G71" s="716">
        <v>30.059518521808315</v>
      </c>
      <c r="H71" s="687">
        <v>12.824435823179115</v>
      </c>
    </row>
    <row r="72" spans="2:8" ht="15" customHeight="1" thickBot="1">
      <c r="B72" s="703"/>
      <c r="C72" s="715" t="s">
        <v>232</v>
      </c>
      <c r="D72" s="729">
        <v>40577.8</v>
      </c>
      <c r="E72" s="695">
        <v>29465.8</v>
      </c>
      <c r="F72" s="727">
        <v>36358.5</v>
      </c>
      <c r="G72" s="718">
        <v>-27.38443188147214</v>
      </c>
      <c r="H72" s="697">
        <v>23.392203843099452</v>
      </c>
    </row>
    <row r="73" ht="13.5" thickTop="1">
      <c r="B73" s="16" t="s">
        <v>712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50" customWidth="1"/>
    <col min="2" max="2" width="3.28125" style="50" customWidth="1"/>
    <col min="3" max="3" width="4.8515625" style="50" customWidth="1"/>
    <col min="4" max="4" width="6.140625" style="50" customWidth="1"/>
    <col min="5" max="5" width="5.28125" style="50" customWidth="1"/>
    <col min="6" max="6" width="26.140625" style="50" customWidth="1"/>
    <col min="7" max="7" width="12.00390625" style="50" bestFit="1" customWidth="1"/>
    <col min="8" max="8" width="10.8515625" style="50" customWidth="1"/>
    <col min="9" max="9" width="12.00390625" style="50" bestFit="1" customWidth="1"/>
    <col min="10" max="10" width="10.7109375" style="50" customWidth="1"/>
    <col min="11" max="11" width="12.00390625" style="50" bestFit="1" customWidth="1"/>
    <col min="12" max="16384" width="9.140625" style="50" customWidth="1"/>
  </cols>
  <sheetData>
    <row r="1" spans="1:13" ht="12.75">
      <c r="A1" s="1512" t="s">
        <v>1614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</row>
    <row r="2" spans="1:13" ht="16.5" thickBot="1">
      <c r="A2" s="1513" t="s">
        <v>599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</row>
    <row r="3" spans="1:13" ht="13.5" thickTop="1">
      <c r="A3" s="887"/>
      <c r="B3" s="1741" t="s">
        <v>1222</v>
      </c>
      <c r="C3" s="1742"/>
      <c r="D3" s="1742"/>
      <c r="E3" s="1742"/>
      <c r="F3" s="1743"/>
      <c r="G3" s="1742" t="s">
        <v>1374</v>
      </c>
      <c r="H3" s="1743"/>
      <c r="I3" s="1742" t="s">
        <v>1249</v>
      </c>
      <c r="J3" s="1743"/>
      <c r="K3" s="1697" t="s">
        <v>454</v>
      </c>
      <c r="L3" s="1744" t="s">
        <v>1400</v>
      </c>
      <c r="M3" s="1745"/>
    </row>
    <row r="4" spans="1:13" ht="12.75">
      <c r="A4" s="887"/>
      <c r="B4" s="1616"/>
      <c r="C4" s="1617"/>
      <c r="D4" s="1617"/>
      <c r="E4" s="1617"/>
      <c r="F4" s="1618"/>
      <c r="G4" s="1620"/>
      <c r="H4" s="1621"/>
      <c r="I4" s="1620"/>
      <c r="J4" s="1621"/>
      <c r="K4" s="1699"/>
      <c r="L4" s="1746" t="s">
        <v>1207</v>
      </c>
      <c r="M4" s="1747"/>
    </row>
    <row r="5" spans="1:13" ht="12.75">
      <c r="A5" s="887"/>
      <c r="B5" s="1619"/>
      <c r="C5" s="1620"/>
      <c r="D5" s="1620"/>
      <c r="E5" s="1620"/>
      <c r="F5" s="1621"/>
      <c r="G5" s="219" t="s">
        <v>1203</v>
      </c>
      <c r="H5" s="219" t="s">
        <v>1463</v>
      </c>
      <c r="I5" s="219" t="s">
        <v>1203</v>
      </c>
      <c r="J5" s="219" t="s">
        <v>1463</v>
      </c>
      <c r="K5" s="219" t="s">
        <v>1203</v>
      </c>
      <c r="L5" s="219" t="s">
        <v>714</v>
      </c>
      <c r="M5" s="1271" t="s">
        <v>403</v>
      </c>
    </row>
    <row r="6" spans="1:13" ht="12.75">
      <c r="A6" s="887"/>
      <c r="B6" s="402" t="s">
        <v>1464</v>
      </c>
      <c r="C6" s="45"/>
      <c r="D6" s="45"/>
      <c r="E6" s="45"/>
      <c r="F6" s="45"/>
      <c r="G6" s="383">
        <v>-11105.8</v>
      </c>
      <c r="H6" s="383">
        <v>-28135.199999999895</v>
      </c>
      <c r="I6" s="383">
        <v>-2166.2</v>
      </c>
      <c r="J6" s="383">
        <v>-11905.8</v>
      </c>
      <c r="K6" s="383">
        <v>13821.1</v>
      </c>
      <c r="L6" s="383">
        <v>-80.49487655099136</v>
      </c>
      <c r="M6" s="308">
        <v>-738.0343458591082</v>
      </c>
    </row>
    <row r="7" spans="1:13" ht="12.75">
      <c r="A7" s="887"/>
      <c r="B7" s="402"/>
      <c r="C7" s="45" t="s">
        <v>1470</v>
      </c>
      <c r="D7" s="45"/>
      <c r="E7" s="45"/>
      <c r="F7" s="45"/>
      <c r="G7" s="383">
        <v>16275.8</v>
      </c>
      <c r="H7" s="383">
        <v>63177.5</v>
      </c>
      <c r="I7" s="383">
        <v>17449.8</v>
      </c>
      <c r="J7" s="383">
        <v>68873</v>
      </c>
      <c r="K7" s="383">
        <v>19408.7</v>
      </c>
      <c r="L7" s="383">
        <v>7.2131631010457244</v>
      </c>
      <c r="M7" s="308">
        <v>11.225916629416965</v>
      </c>
    </row>
    <row r="8" spans="1:13" ht="12.75">
      <c r="A8" s="887"/>
      <c r="B8" s="402"/>
      <c r="C8" s="45"/>
      <c r="D8" s="45" t="s">
        <v>1471</v>
      </c>
      <c r="E8" s="45"/>
      <c r="F8" s="45"/>
      <c r="G8" s="383">
        <v>0</v>
      </c>
      <c r="H8" s="383">
        <v>0</v>
      </c>
      <c r="I8" s="383">
        <v>0</v>
      </c>
      <c r="J8" s="383">
        <v>0</v>
      </c>
      <c r="K8" s="383">
        <v>0</v>
      </c>
      <c r="L8" s="133" t="s">
        <v>1336</v>
      </c>
      <c r="M8" s="781" t="s">
        <v>1336</v>
      </c>
    </row>
    <row r="9" spans="1:13" ht="12.75">
      <c r="A9" s="887"/>
      <c r="B9" s="402"/>
      <c r="C9" s="45"/>
      <c r="D9" s="45" t="s">
        <v>1472</v>
      </c>
      <c r="E9" s="45"/>
      <c r="F9" s="45"/>
      <c r="G9" s="383">
        <v>16275.8</v>
      </c>
      <c r="H9" s="383">
        <v>63177.5</v>
      </c>
      <c r="I9" s="383">
        <v>17449.8</v>
      </c>
      <c r="J9" s="383">
        <v>68873</v>
      </c>
      <c r="K9" s="383">
        <v>19408.7</v>
      </c>
      <c r="L9" s="383">
        <v>7.2131631010457244</v>
      </c>
      <c r="M9" s="308">
        <v>11.225916629416965</v>
      </c>
    </row>
    <row r="10" spans="1:13" ht="12.75">
      <c r="A10" s="887"/>
      <c r="B10" s="402"/>
      <c r="C10" s="45" t="s">
        <v>1473</v>
      </c>
      <c r="D10" s="45"/>
      <c r="E10" s="45"/>
      <c r="F10" s="45"/>
      <c r="G10" s="383">
        <v>-86920.1</v>
      </c>
      <c r="H10" s="383">
        <v>-366692.5</v>
      </c>
      <c r="I10" s="383">
        <v>-91414</v>
      </c>
      <c r="J10" s="383">
        <v>-387614.8</v>
      </c>
      <c r="K10" s="383">
        <v>-98755.4</v>
      </c>
      <c r="L10" s="133">
        <v>5.170150517544267</v>
      </c>
      <c r="M10" s="781">
        <v>8.030936180453754</v>
      </c>
    </row>
    <row r="11" spans="1:13" ht="12.75">
      <c r="A11" s="887"/>
      <c r="B11" s="402"/>
      <c r="C11" s="45"/>
      <c r="D11" s="45" t="s">
        <v>1471</v>
      </c>
      <c r="E11" s="45"/>
      <c r="F11" s="45"/>
      <c r="G11" s="383">
        <v>-8662</v>
      </c>
      <c r="H11" s="383">
        <v>-51607.2</v>
      </c>
      <c r="I11" s="383">
        <v>-13532</v>
      </c>
      <c r="J11" s="383">
        <v>-75076.2</v>
      </c>
      <c r="K11" s="383">
        <v>-18106.6</v>
      </c>
      <c r="L11" s="133">
        <v>56.22258138997922</v>
      </c>
      <c r="M11" s="781">
        <v>33.80579367425361</v>
      </c>
    </row>
    <row r="12" spans="1:13" ht="12.75">
      <c r="A12" s="887"/>
      <c r="B12" s="402"/>
      <c r="C12" s="45"/>
      <c r="D12" s="45" t="s">
        <v>1472</v>
      </c>
      <c r="E12" s="45"/>
      <c r="F12" s="45"/>
      <c r="G12" s="383">
        <v>-78258.1</v>
      </c>
      <c r="H12" s="383">
        <v>-315085.3</v>
      </c>
      <c r="I12" s="383">
        <v>-77882</v>
      </c>
      <c r="J12" s="383">
        <v>-312538.6</v>
      </c>
      <c r="K12" s="383">
        <v>-80648.8</v>
      </c>
      <c r="L12" s="133">
        <v>-0.48058922974108215</v>
      </c>
      <c r="M12" s="781">
        <v>3.5525538635371494</v>
      </c>
    </row>
    <row r="13" spans="1:13" ht="12.75">
      <c r="A13" s="887"/>
      <c r="B13" s="402"/>
      <c r="C13" s="45" t="s">
        <v>1474</v>
      </c>
      <c r="D13" s="45"/>
      <c r="E13" s="45"/>
      <c r="F13" s="45"/>
      <c r="G13" s="383">
        <v>-70644.3</v>
      </c>
      <c r="H13" s="383">
        <v>-303515</v>
      </c>
      <c r="I13" s="383">
        <v>-73964.2</v>
      </c>
      <c r="J13" s="383">
        <v>-318741.8</v>
      </c>
      <c r="K13" s="383">
        <v>-79346.7</v>
      </c>
      <c r="L13" s="133">
        <v>4.699459121259598</v>
      </c>
      <c r="M13" s="781">
        <v>7.277169225111608</v>
      </c>
    </row>
    <row r="14" spans="1:13" ht="12.75">
      <c r="A14" s="887"/>
      <c r="B14" s="402"/>
      <c r="C14" s="45" t="s">
        <v>1475</v>
      </c>
      <c r="D14" s="45"/>
      <c r="E14" s="45"/>
      <c r="F14" s="45"/>
      <c r="G14" s="383">
        <v>-5686.9</v>
      </c>
      <c r="H14" s="383">
        <v>-16385.3</v>
      </c>
      <c r="I14" s="383">
        <v>-3746.3</v>
      </c>
      <c r="J14" s="383">
        <v>-8572.1</v>
      </c>
      <c r="K14" s="383">
        <v>3288.4</v>
      </c>
      <c r="L14" s="133">
        <v>-34.12403945910777</v>
      </c>
      <c r="M14" s="781">
        <v>-187.7772735765956</v>
      </c>
    </row>
    <row r="15" spans="1:13" ht="12.75">
      <c r="A15" s="887"/>
      <c r="B15" s="402"/>
      <c r="C15" s="45"/>
      <c r="D15" s="45" t="s">
        <v>1401</v>
      </c>
      <c r="E15" s="45"/>
      <c r="F15" s="45"/>
      <c r="G15" s="383">
        <v>12629</v>
      </c>
      <c r="H15" s="383">
        <v>51120.5</v>
      </c>
      <c r="I15" s="383">
        <v>11991.5</v>
      </c>
      <c r="J15" s="383">
        <v>53012.5</v>
      </c>
      <c r="K15" s="383">
        <v>17435.7</v>
      </c>
      <c r="L15" s="133">
        <v>-5.047905614062871</v>
      </c>
      <c r="M15" s="781">
        <v>45.40049201517743</v>
      </c>
    </row>
    <row r="16" spans="1:13" ht="12.75">
      <c r="A16" s="887"/>
      <c r="B16" s="402"/>
      <c r="C16" s="45"/>
      <c r="D16" s="45"/>
      <c r="E16" s="45" t="s">
        <v>1476</v>
      </c>
      <c r="F16" s="45"/>
      <c r="G16" s="383">
        <v>7098.6</v>
      </c>
      <c r="H16" s="383">
        <v>28138.6</v>
      </c>
      <c r="I16" s="383">
        <v>5617.7</v>
      </c>
      <c r="J16" s="383">
        <v>24610.7</v>
      </c>
      <c r="K16" s="383">
        <v>7289.7</v>
      </c>
      <c r="L16" s="133">
        <v>-20.86186008508721</v>
      </c>
      <c r="M16" s="781">
        <v>29.763070295672605</v>
      </c>
    </row>
    <row r="17" spans="1:13" ht="12.75">
      <c r="A17" s="887"/>
      <c r="B17" s="402"/>
      <c r="C17" s="45"/>
      <c r="D17" s="45"/>
      <c r="E17" s="45" t="s">
        <v>1477</v>
      </c>
      <c r="F17" s="45"/>
      <c r="G17" s="383">
        <v>2007.1</v>
      </c>
      <c r="H17" s="383">
        <v>6635.6</v>
      </c>
      <c r="I17" s="383">
        <v>1921.9</v>
      </c>
      <c r="J17" s="383">
        <v>5534.6</v>
      </c>
      <c r="K17" s="383">
        <v>1943.5</v>
      </c>
      <c r="L17" s="133">
        <v>-4.244930496736576</v>
      </c>
      <c r="M17" s="781">
        <v>1.1238878193454347</v>
      </c>
    </row>
    <row r="18" spans="1:13" ht="12.75">
      <c r="A18" s="887"/>
      <c r="B18" s="402"/>
      <c r="C18" s="45"/>
      <c r="D18" s="45"/>
      <c r="E18" s="45" t="s">
        <v>1472</v>
      </c>
      <c r="F18" s="45"/>
      <c r="G18" s="383">
        <v>3523.3</v>
      </c>
      <c r="H18" s="383">
        <v>16346.3</v>
      </c>
      <c r="I18" s="383">
        <v>4451.9</v>
      </c>
      <c r="J18" s="383">
        <v>22867.2</v>
      </c>
      <c r="K18" s="383">
        <v>8202.5</v>
      </c>
      <c r="L18" s="133">
        <v>26.355973093406732</v>
      </c>
      <c r="M18" s="781">
        <v>84.24717536332803</v>
      </c>
    </row>
    <row r="19" spans="1:13" ht="12.75">
      <c r="A19" s="887"/>
      <c r="B19" s="402"/>
      <c r="C19" s="45"/>
      <c r="D19" s="45" t="s">
        <v>1402</v>
      </c>
      <c r="E19" s="45"/>
      <c r="F19" s="45"/>
      <c r="G19" s="383">
        <v>-18315.9</v>
      </c>
      <c r="H19" s="383">
        <v>-67505.8</v>
      </c>
      <c r="I19" s="383">
        <v>-15737.8</v>
      </c>
      <c r="J19" s="383">
        <v>-61584.6</v>
      </c>
      <c r="K19" s="383">
        <v>-14147.3</v>
      </c>
      <c r="L19" s="133">
        <v>-14.075748393472349</v>
      </c>
      <c r="M19" s="781">
        <v>-10.106241024793809</v>
      </c>
    </row>
    <row r="20" spans="1:13" ht="12.75">
      <c r="A20" s="887"/>
      <c r="B20" s="402"/>
      <c r="C20" s="45"/>
      <c r="D20" s="45"/>
      <c r="E20" s="45" t="s">
        <v>1562</v>
      </c>
      <c r="F20" s="45"/>
      <c r="G20" s="383">
        <v>-5440.5</v>
      </c>
      <c r="H20" s="383">
        <v>-22964.6</v>
      </c>
      <c r="I20" s="383">
        <v>-3995</v>
      </c>
      <c r="J20" s="383">
        <v>-18502.2</v>
      </c>
      <c r="K20" s="383">
        <v>-5178.3</v>
      </c>
      <c r="L20" s="133">
        <v>-26.569249149894308</v>
      </c>
      <c r="M20" s="781">
        <v>29.619524405506887</v>
      </c>
    </row>
    <row r="21" spans="1:13" ht="12.75">
      <c r="A21" s="887"/>
      <c r="B21" s="402"/>
      <c r="C21" s="45"/>
      <c r="D21" s="45"/>
      <c r="E21" s="45" t="s">
        <v>1476</v>
      </c>
      <c r="F21" s="45"/>
      <c r="G21" s="383">
        <v>-9484.2</v>
      </c>
      <c r="H21" s="383">
        <v>-32288.2</v>
      </c>
      <c r="I21" s="383">
        <v>-8177</v>
      </c>
      <c r="J21" s="383">
        <v>-27642.9</v>
      </c>
      <c r="K21" s="383">
        <v>-6109.9</v>
      </c>
      <c r="L21" s="133">
        <v>-13.78292317749521</v>
      </c>
      <c r="M21" s="781">
        <v>-25.279442338265874</v>
      </c>
    </row>
    <row r="22" spans="1:13" ht="12.75">
      <c r="A22" s="887"/>
      <c r="B22" s="402"/>
      <c r="C22" s="45"/>
      <c r="D22" s="45"/>
      <c r="E22" s="45"/>
      <c r="F22" s="135" t="s">
        <v>1403</v>
      </c>
      <c r="G22" s="383">
        <v>-4440.9</v>
      </c>
      <c r="H22" s="383">
        <v>-12342.6</v>
      </c>
      <c r="I22" s="383">
        <v>-1826.1</v>
      </c>
      <c r="J22" s="383">
        <v>-7166.7</v>
      </c>
      <c r="K22" s="383">
        <v>-1571.7</v>
      </c>
      <c r="L22" s="133">
        <v>-58.879956765520504</v>
      </c>
      <c r="M22" s="781">
        <v>-13.931329061935266</v>
      </c>
    </row>
    <row r="23" spans="1:13" ht="12.75">
      <c r="A23" s="887"/>
      <c r="B23" s="402"/>
      <c r="C23" s="45"/>
      <c r="D23" s="45"/>
      <c r="E23" s="45" t="s">
        <v>1404</v>
      </c>
      <c r="F23" s="45"/>
      <c r="G23" s="383">
        <v>-318.1</v>
      </c>
      <c r="H23" s="383">
        <v>-1874.5</v>
      </c>
      <c r="I23" s="383">
        <v>-279.3</v>
      </c>
      <c r="J23" s="383">
        <v>-1154.6</v>
      </c>
      <c r="K23" s="383">
        <v>-528.2</v>
      </c>
      <c r="L23" s="133">
        <v>-12.197422194278532</v>
      </c>
      <c r="M23" s="781">
        <v>89.11564625850342</v>
      </c>
    </row>
    <row r="24" spans="1:13" ht="12.75">
      <c r="A24" s="887"/>
      <c r="B24" s="402"/>
      <c r="C24" s="45"/>
      <c r="D24" s="45"/>
      <c r="E24" s="45" t="s">
        <v>1472</v>
      </c>
      <c r="F24" s="45"/>
      <c r="G24" s="383">
        <v>-3391.2</v>
      </c>
      <c r="H24" s="383">
        <v>-12253</v>
      </c>
      <c r="I24" s="383">
        <v>-3286.5</v>
      </c>
      <c r="J24" s="383">
        <v>-14284.9</v>
      </c>
      <c r="K24" s="383">
        <v>-2330.9</v>
      </c>
      <c r="L24" s="133">
        <v>-3.087402689313512</v>
      </c>
      <c r="M24" s="781">
        <v>-29.076525178761596</v>
      </c>
    </row>
    <row r="25" spans="1:13" ht="12.75">
      <c r="A25" s="1404"/>
      <c r="B25" s="402"/>
      <c r="C25" s="45" t="s">
        <v>1563</v>
      </c>
      <c r="D25" s="45"/>
      <c r="E25" s="45"/>
      <c r="F25" s="45"/>
      <c r="G25" s="383">
        <v>-76331.2</v>
      </c>
      <c r="H25" s="383">
        <v>-319900.3</v>
      </c>
      <c r="I25" s="383">
        <v>-77710.5</v>
      </c>
      <c r="J25" s="383">
        <v>-327313.9</v>
      </c>
      <c r="K25" s="383">
        <v>-76058.3</v>
      </c>
      <c r="L25" s="133">
        <v>1.8069937325759362</v>
      </c>
      <c r="M25" s="781">
        <v>-2.126096216084052</v>
      </c>
    </row>
    <row r="26" spans="1:13" ht="12.75">
      <c r="A26" s="887"/>
      <c r="B26" s="402"/>
      <c r="C26" s="45" t="s">
        <v>1575</v>
      </c>
      <c r="D26" s="45"/>
      <c r="E26" s="45"/>
      <c r="F26" s="45"/>
      <c r="G26" s="383">
        <v>2492.5</v>
      </c>
      <c r="H26" s="383">
        <v>9117.4</v>
      </c>
      <c r="I26" s="383">
        <v>1646.8</v>
      </c>
      <c r="J26" s="383">
        <v>7549.4</v>
      </c>
      <c r="K26" s="383">
        <v>1931.3</v>
      </c>
      <c r="L26" s="133">
        <v>-33.92978936810431</v>
      </c>
      <c r="M26" s="781">
        <v>17.27592907456886</v>
      </c>
    </row>
    <row r="27" spans="1:13" ht="12.75">
      <c r="A27" s="887"/>
      <c r="B27" s="402"/>
      <c r="C27" s="45"/>
      <c r="D27" s="45" t="s">
        <v>1405</v>
      </c>
      <c r="E27" s="45"/>
      <c r="F27" s="45"/>
      <c r="G27" s="383">
        <v>3300.1</v>
      </c>
      <c r="H27" s="383">
        <v>14917.9</v>
      </c>
      <c r="I27" s="383">
        <v>4151.8</v>
      </c>
      <c r="J27" s="383">
        <v>17504</v>
      </c>
      <c r="K27" s="383">
        <v>4880.7</v>
      </c>
      <c r="L27" s="133">
        <v>25.8083088391261</v>
      </c>
      <c r="M27" s="781">
        <v>17.556240666698773</v>
      </c>
    </row>
    <row r="28" spans="1:13" ht="12.75">
      <c r="A28" s="887"/>
      <c r="B28" s="402"/>
      <c r="C28" s="45"/>
      <c r="D28" s="45" t="s">
        <v>1406</v>
      </c>
      <c r="E28" s="45"/>
      <c r="F28" s="45"/>
      <c r="G28" s="383">
        <v>-807.6</v>
      </c>
      <c r="H28" s="383">
        <v>-5800.5</v>
      </c>
      <c r="I28" s="383">
        <v>-2505</v>
      </c>
      <c r="J28" s="383">
        <v>-9954.6</v>
      </c>
      <c r="K28" s="383">
        <v>-2949.4</v>
      </c>
      <c r="L28" s="133">
        <v>210.1783060921248</v>
      </c>
      <c r="M28" s="781">
        <v>17.740518962075853</v>
      </c>
    </row>
    <row r="29" spans="1:13" ht="12.75">
      <c r="A29" s="887"/>
      <c r="B29" s="402"/>
      <c r="C29" s="45" t="s">
        <v>1407</v>
      </c>
      <c r="D29" s="45"/>
      <c r="E29" s="45"/>
      <c r="F29" s="45"/>
      <c r="G29" s="383">
        <v>-73838.7</v>
      </c>
      <c r="H29" s="383">
        <v>-310782.9</v>
      </c>
      <c r="I29" s="383">
        <v>-76063.7</v>
      </c>
      <c r="J29" s="383">
        <v>-319764.5</v>
      </c>
      <c r="K29" s="383">
        <v>-74127</v>
      </c>
      <c r="L29" s="133">
        <v>3.0133249908245947</v>
      </c>
      <c r="M29" s="781">
        <v>-2.5461553934399683</v>
      </c>
    </row>
    <row r="30" spans="1:13" ht="12.75">
      <c r="A30" s="887"/>
      <c r="B30" s="402"/>
      <c r="C30" s="45" t="s">
        <v>1576</v>
      </c>
      <c r="D30" s="45"/>
      <c r="E30" s="45"/>
      <c r="F30" s="45"/>
      <c r="G30" s="383">
        <v>62732.9</v>
      </c>
      <c r="H30" s="383">
        <v>282647.7</v>
      </c>
      <c r="I30" s="383">
        <v>73897.5</v>
      </c>
      <c r="J30" s="383">
        <v>307858.7</v>
      </c>
      <c r="K30" s="383">
        <v>87948.1</v>
      </c>
      <c r="L30" s="133">
        <v>17.797041106022515</v>
      </c>
      <c r="M30" s="781">
        <v>19.01363374945026</v>
      </c>
    </row>
    <row r="31" spans="1:13" ht="12.75">
      <c r="A31" s="887"/>
      <c r="B31" s="402"/>
      <c r="C31" s="45"/>
      <c r="D31" s="45" t="s">
        <v>1408</v>
      </c>
      <c r="E31" s="45"/>
      <c r="F31" s="45"/>
      <c r="G31" s="383">
        <v>64037.7</v>
      </c>
      <c r="H31" s="383">
        <v>287770.6</v>
      </c>
      <c r="I31" s="383">
        <v>74763</v>
      </c>
      <c r="J31" s="383">
        <v>311156.7</v>
      </c>
      <c r="K31" s="383">
        <v>89044.2</v>
      </c>
      <c r="L31" s="133">
        <v>16.74841538656136</v>
      </c>
      <c r="M31" s="781">
        <v>19.101962200553746</v>
      </c>
    </row>
    <row r="32" spans="1:13" ht="12.75">
      <c r="A32" s="887"/>
      <c r="B32" s="402"/>
      <c r="C32" s="45"/>
      <c r="D32" s="45"/>
      <c r="E32" s="45" t="s">
        <v>1577</v>
      </c>
      <c r="F32" s="45"/>
      <c r="G32" s="383">
        <v>4801.1</v>
      </c>
      <c r="H32" s="383">
        <v>26673.6</v>
      </c>
      <c r="I32" s="383">
        <v>6707.7</v>
      </c>
      <c r="J32" s="383">
        <v>25780</v>
      </c>
      <c r="K32" s="383">
        <v>5680.5</v>
      </c>
      <c r="L32" s="133">
        <v>39.711732727916505</v>
      </c>
      <c r="M32" s="781">
        <v>-15.313743906256985</v>
      </c>
    </row>
    <row r="33" spans="1:13" ht="12.75">
      <c r="A33" s="887"/>
      <c r="B33" s="402"/>
      <c r="C33" s="45"/>
      <c r="D33" s="45"/>
      <c r="E33" s="45" t="s">
        <v>1409</v>
      </c>
      <c r="F33" s="45"/>
      <c r="G33" s="383">
        <v>51752.4</v>
      </c>
      <c r="H33" s="383">
        <v>231725.3</v>
      </c>
      <c r="I33" s="383">
        <v>59122.1</v>
      </c>
      <c r="J33" s="383">
        <v>253551.6</v>
      </c>
      <c r="K33" s="383">
        <v>75882.3</v>
      </c>
      <c r="L33" s="133">
        <v>14.24030576359743</v>
      </c>
      <c r="M33" s="781">
        <v>28.348451763384595</v>
      </c>
    </row>
    <row r="34" spans="1:13" ht="12.75">
      <c r="A34" s="887"/>
      <c r="B34" s="402"/>
      <c r="C34" s="45"/>
      <c r="D34" s="45"/>
      <c r="E34" s="45" t="s">
        <v>1578</v>
      </c>
      <c r="F34" s="45"/>
      <c r="G34" s="383">
        <v>7036.5</v>
      </c>
      <c r="H34" s="383">
        <v>25850.7</v>
      </c>
      <c r="I34" s="383">
        <v>8644.1</v>
      </c>
      <c r="J34" s="383">
        <v>28993.4</v>
      </c>
      <c r="K34" s="383">
        <v>6660.4</v>
      </c>
      <c r="L34" s="133">
        <v>22.84658566048462</v>
      </c>
      <c r="M34" s="781">
        <v>-22.948600779722593</v>
      </c>
    </row>
    <row r="35" spans="1:13" ht="12.75">
      <c r="A35" s="887"/>
      <c r="B35" s="402"/>
      <c r="C35" s="45"/>
      <c r="D35" s="45"/>
      <c r="E35" s="45" t="s">
        <v>1579</v>
      </c>
      <c r="F35" s="45"/>
      <c r="G35" s="383">
        <v>447.7</v>
      </c>
      <c r="H35" s="383">
        <v>3521</v>
      </c>
      <c r="I35" s="383">
        <v>289.1</v>
      </c>
      <c r="J35" s="383">
        <v>2831.7</v>
      </c>
      <c r="K35" s="383">
        <v>821</v>
      </c>
      <c r="L35" s="133">
        <v>-35.42550815278087</v>
      </c>
      <c r="M35" s="781">
        <v>183.98478035281906</v>
      </c>
    </row>
    <row r="36" spans="1:13" ht="12.75">
      <c r="A36" s="887"/>
      <c r="B36" s="402"/>
      <c r="C36" s="45"/>
      <c r="D36" s="45" t="s">
        <v>1410</v>
      </c>
      <c r="E36" s="45"/>
      <c r="F36" s="45"/>
      <c r="G36" s="383">
        <v>-1304.8</v>
      </c>
      <c r="H36" s="383">
        <v>-5122.9</v>
      </c>
      <c r="I36" s="383">
        <v>-865.5</v>
      </c>
      <c r="J36" s="383">
        <v>-3298</v>
      </c>
      <c r="K36" s="383">
        <v>-1096.1</v>
      </c>
      <c r="L36" s="133">
        <v>-33.66799509503372</v>
      </c>
      <c r="M36" s="781">
        <v>26.643558636626217</v>
      </c>
    </row>
    <row r="37" spans="1:13" ht="12.75">
      <c r="A37" s="887"/>
      <c r="B37" s="396" t="s">
        <v>1580</v>
      </c>
      <c r="C37" s="862" t="s">
        <v>1581</v>
      </c>
      <c r="D37" s="862"/>
      <c r="E37" s="862"/>
      <c r="F37" s="862"/>
      <c r="G37" s="379">
        <v>1189.1</v>
      </c>
      <c r="H37" s="379">
        <v>12578.3</v>
      </c>
      <c r="I37" s="379">
        <v>1921.2</v>
      </c>
      <c r="J37" s="379">
        <v>15906.1</v>
      </c>
      <c r="K37" s="379">
        <v>1459.7</v>
      </c>
      <c r="L37" s="132">
        <v>61.56757211336307</v>
      </c>
      <c r="M37" s="1399">
        <v>-24.021444930251924</v>
      </c>
    </row>
    <row r="38" spans="1:13" ht="12.75">
      <c r="A38" s="887"/>
      <c r="B38" s="399" t="s">
        <v>1582</v>
      </c>
      <c r="C38" s="399"/>
      <c r="D38" s="137"/>
      <c r="E38" s="137"/>
      <c r="F38" s="137"/>
      <c r="G38" s="386">
        <v>-9916.699999999993</v>
      </c>
      <c r="H38" s="386">
        <v>-15556.899999999907</v>
      </c>
      <c r="I38" s="386">
        <v>-245.00000000000728</v>
      </c>
      <c r="J38" s="386">
        <v>4000.3000000000466</v>
      </c>
      <c r="K38" s="386">
        <v>15280.8</v>
      </c>
      <c r="L38" s="1400">
        <v>-97.52942006917617</v>
      </c>
      <c r="M38" s="1401" t="s">
        <v>1336</v>
      </c>
    </row>
    <row r="39" spans="1:13" ht="12.75">
      <c r="A39" s="887"/>
      <c r="B39" s="402" t="s">
        <v>1583</v>
      </c>
      <c r="C39" s="45" t="s">
        <v>1584</v>
      </c>
      <c r="D39" s="45"/>
      <c r="E39" s="45"/>
      <c r="F39" s="45"/>
      <c r="G39" s="383">
        <v>8340.4</v>
      </c>
      <c r="H39" s="383">
        <v>5898.2</v>
      </c>
      <c r="I39" s="383">
        <v>1715</v>
      </c>
      <c r="J39" s="383">
        <v>2256.94</v>
      </c>
      <c r="K39" s="383">
        <v>12641.3</v>
      </c>
      <c r="L39" s="133">
        <v>-79.43743705337873</v>
      </c>
      <c r="M39" s="781">
        <v>637.1020408163265</v>
      </c>
    </row>
    <row r="40" spans="1:13" ht="12.75">
      <c r="A40" s="887"/>
      <c r="B40" s="402"/>
      <c r="C40" s="45" t="s">
        <v>1585</v>
      </c>
      <c r="D40" s="45"/>
      <c r="E40" s="45"/>
      <c r="F40" s="45"/>
      <c r="G40" s="383">
        <v>630.9</v>
      </c>
      <c r="H40" s="383">
        <v>2852</v>
      </c>
      <c r="I40" s="383">
        <v>175.6</v>
      </c>
      <c r="J40" s="383">
        <v>6437.1</v>
      </c>
      <c r="K40" s="383">
        <v>2204.7</v>
      </c>
      <c r="L40" s="133">
        <v>-72.16674591852909</v>
      </c>
      <c r="M40" s="781" t="s">
        <v>1336</v>
      </c>
    </row>
    <row r="41" spans="1:13" ht="12.75">
      <c r="A41" s="887"/>
      <c r="B41" s="402"/>
      <c r="C41" s="45" t="s">
        <v>1586</v>
      </c>
      <c r="D41" s="45"/>
      <c r="E41" s="45"/>
      <c r="F41" s="45"/>
      <c r="G41" s="383">
        <v>0</v>
      </c>
      <c r="H41" s="383">
        <v>0</v>
      </c>
      <c r="I41" s="383">
        <v>0</v>
      </c>
      <c r="J41" s="383">
        <v>0</v>
      </c>
      <c r="K41" s="383">
        <v>0</v>
      </c>
      <c r="L41" s="133" t="s">
        <v>1336</v>
      </c>
      <c r="M41" s="781" t="s">
        <v>1336</v>
      </c>
    </row>
    <row r="42" spans="1:13" ht="12.75">
      <c r="A42" s="887"/>
      <c r="B42" s="402"/>
      <c r="C42" s="45" t="s">
        <v>1411</v>
      </c>
      <c r="D42" s="45"/>
      <c r="E42" s="45"/>
      <c r="F42" s="45"/>
      <c r="G42" s="383">
        <v>-1751.8</v>
      </c>
      <c r="H42" s="383">
        <v>-18253.9</v>
      </c>
      <c r="I42" s="383">
        <v>-6141.5</v>
      </c>
      <c r="J42" s="383">
        <v>-25762.16</v>
      </c>
      <c r="K42" s="383">
        <v>-3772.5</v>
      </c>
      <c r="L42" s="133">
        <v>250.58225824865855</v>
      </c>
      <c r="M42" s="781">
        <v>-38.57363836196369</v>
      </c>
    </row>
    <row r="43" spans="1:13" ht="12.75">
      <c r="A43" s="887"/>
      <c r="B43" s="402"/>
      <c r="C43" s="45"/>
      <c r="D43" s="45" t="s">
        <v>1412</v>
      </c>
      <c r="E43" s="45"/>
      <c r="F43" s="45"/>
      <c r="G43" s="383">
        <v>-380.6</v>
      </c>
      <c r="H43" s="383">
        <v>-1009</v>
      </c>
      <c r="I43" s="383">
        <v>-1520.9</v>
      </c>
      <c r="J43" s="383">
        <v>-6133.4</v>
      </c>
      <c r="K43" s="383">
        <v>-1543.7</v>
      </c>
      <c r="L43" s="133">
        <v>299.6058854440358</v>
      </c>
      <c r="M43" s="781">
        <v>1.4991123676770304</v>
      </c>
    </row>
    <row r="44" spans="1:13" ht="12.75">
      <c r="A44" s="887"/>
      <c r="B44" s="402"/>
      <c r="C44" s="45"/>
      <c r="D44" s="45" t="s">
        <v>1472</v>
      </c>
      <c r="E44" s="45"/>
      <c r="F44" s="45"/>
      <c r="G44" s="383">
        <v>-1371.2</v>
      </c>
      <c r="H44" s="383">
        <v>-17244.9</v>
      </c>
      <c r="I44" s="383">
        <v>-4620.6</v>
      </c>
      <c r="J44" s="383">
        <v>-19628.76</v>
      </c>
      <c r="K44" s="383">
        <v>-2228.8</v>
      </c>
      <c r="L44" s="133">
        <v>236.97491248541428</v>
      </c>
      <c r="M44" s="781">
        <v>-51.76384019391421</v>
      </c>
    </row>
    <row r="45" spans="1:13" ht="12.75">
      <c r="A45" s="887"/>
      <c r="B45" s="402"/>
      <c r="C45" s="45" t="s">
        <v>1413</v>
      </c>
      <c r="D45" s="45"/>
      <c r="E45" s="45"/>
      <c r="F45" s="45"/>
      <c r="G45" s="383">
        <v>9461.3</v>
      </c>
      <c r="H45" s="383">
        <v>21300.1</v>
      </c>
      <c r="I45" s="383">
        <v>7680.9</v>
      </c>
      <c r="J45" s="383">
        <v>21582</v>
      </c>
      <c r="K45" s="383">
        <v>14209.1</v>
      </c>
      <c r="L45" s="133">
        <v>-18.81771003984653</v>
      </c>
      <c r="M45" s="781">
        <v>84.99264409118724</v>
      </c>
    </row>
    <row r="46" spans="1:13" ht="12.75">
      <c r="A46" s="887"/>
      <c r="B46" s="402"/>
      <c r="C46" s="45"/>
      <c r="D46" s="45" t="s">
        <v>1412</v>
      </c>
      <c r="E46" s="45"/>
      <c r="F46" s="45"/>
      <c r="G46" s="383">
        <v>5329.8</v>
      </c>
      <c r="H46" s="383">
        <v>21968.9</v>
      </c>
      <c r="I46" s="383">
        <v>8349.9</v>
      </c>
      <c r="J46" s="383">
        <v>18292.5</v>
      </c>
      <c r="K46" s="383">
        <v>10089.9</v>
      </c>
      <c r="L46" s="133">
        <v>56.66441517505346</v>
      </c>
      <c r="M46" s="781">
        <v>20.838572917040924</v>
      </c>
    </row>
    <row r="47" spans="1:13" ht="12.75">
      <c r="A47" s="887"/>
      <c r="B47" s="402"/>
      <c r="C47" s="45"/>
      <c r="D47" s="45" t="s">
        <v>1587</v>
      </c>
      <c r="E47" s="45"/>
      <c r="F47" s="45"/>
      <c r="G47" s="383">
        <v>-141.7</v>
      </c>
      <c r="H47" s="383">
        <v>-3933.5</v>
      </c>
      <c r="I47" s="383">
        <v>209.4</v>
      </c>
      <c r="J47" s="383">
        <v>2465.9</v>
      </c>
      <c r="K47" s="383">
        <v>-869.1</v>
      </c>
      <c r="L47" s="133">
        <v>-247.7769936485533</v>
      </c>
      <c r="M47" s="781">
        <v>-515.0429799426935</v>
      </c>
    </row>
    <row r="48" spans="1:13" ht="12.75">
      <c r="A48" s="887"/>
      <c r="B48" s="402"/>
      <c r="C48" s="45"/>
      <c r="D48" s="45"/>
      <c r="E48" s="45" t="s">
        <v>1588</v>
      </c>
      <c r="F48" s="45"/>
      <c r="G48" s="383">
        <v>-142.7</v>
      </c>
      <c r="H48" s="383">
        <v>-3901.5</v>
      </c>
      <c r="I48" s="383">
        <v>215</v>
      </c>
      <c r="J48" s="383">
        <v>2485.5</v>
      </c>
      <c r="K48" s="383">
        <v>-865.4</v>
      </c>
      <c r="L48" s="133">
        <v>-250.6657323055361</v>
      </c>
      <c r="M48" s="781">
        <v>-502.5116279069768</v>
      </c>
    </row>
    <row r="49" spans="1:13" ht="12.75">
      <c r="A49" s="887"/>
      <c r="B49" s="402"/>
      <c r="C49" s="45"/>
      <c r="D49" s="45"/>
      <c r="E49" s="45"/>
      <c r="F49" s="45" t="s">
        <v>1589</v>
      </c>
      <c r="G49" s="383">
        <v>1925.3</v>
      </c>
      <c r="H49" s="383">
        <v>6841.6</v>
      </c>
      <c r="I49" s="383">
        <v>1656.4</v>
      </c>
      <c r="J49" s="383">
        <v>13703.1</v>
      </c>
      <c r="K49" s="383">
        <v>1549.2</v>
      </c>
      <c r="L49" s="133">
        <v>-13.966654547343266</v>
      </c>
      <c r="M49" s="781">
        <v>-6.4718666988650115</v>
      </c>
    </row>
    <row r="50" spans="1:13" ht="12.75">
      <c r="A50" s="887"/>
      <c r="B50" s="402"/>
      <c r="C50" s="45"/>
      <c r="D50" s="45"/>
      <c r="E50" s="45"/>
      <c r="F50" s="45" t="s">
        <v>1590</v>
      </c>
      <c r="G50" s="383">
        <v>-2068</v>
      </c>
      <c r="H50" s="383">
        <v>-10743.1</v>
      </c>
      <c r="I50" s="383">
        <v>-1441.4</v>
      </c>
      <c r="J50" s="383">
        <v>-11217.6</v>
      </c>
      <c r="K50" s="383">
        <v>-2414.6</v>
      </c>
      <c r="L50" s="133">
        <v>-30.299806576402315</v>
      </c>
      <c r="M50" s="781">
        <v>67.51769113362008</v>
      </c>
    </row>
    <row r="51" spans="1:13" ht="12.75">
      <c r="A51" s="887"/>
      <c r="B51" s="402"/>
      <c r="C51" s="45"/>
      <c r="D51" s="45"/>
      <c r="E51" s="45" t="s">
        <v>1414</v>
      </c>
      <c r="F51" s="45"/>
      <c r="G51" s="383">
        <v>0.9999999999999991</v>
      </c>
      <c r="H51" s="383">
        <v>-32</v>
      </c>
      <c r="I51" s="383">
        <v>-5.6</v>
      </c>
      <c r="J51" s="383">
        <v>-19.6</v>
      </c>
      <c r="K51" s="383">
        <v>-3.7</v>
      </c>
      <c r="L51" s="133">
        <v>-660</v>
      </c>
      <c r="M51" s="781">
        <v>-33.928571428571416</v>
      </c>
    </row>
    <row r="52" spans="1:13" ht="12.75">
      <c r="A52" s="887"/>
      <c r="B52" s="402"/>
      <c r="C52" s="45"/>
      <c r="D52" s="45" t="s">
        <v>1415</v>
      </c>
      <c r="E52" s="45"/>
      <c r="F52" s="45"/>
      <c r="G52" s="383">
        <v>-2161.5</v>
      </c>
      <c r="H52" s="383">
        <v>-2979.7</v>
      </c>
      <c r="I52" s="383">
        <v>-1604.7</v>
      </c>
      <c r="J52" s="383">
        <v>422.2</v>
      </c>
      <c r="K52" s="383">
        <v>4989.5</v>
      </c>
      <c r="L52" s="133">
        <v>-25.759888965995835</v>
      </c>
      <c r="M52" s="781">
        <v>-410.9303919735776</v>
      </c>
    </row>
    <row r="53" spans="1:13" ht="12.75">
      <c r="A53" s="887"/>
      <c r="B53" s="402"/>
      <c r="C53" s="45"/>
      <c r="D53" s="45"/>
      <c r="E53" s="45" t="s">
        <v>805</v>
      </c>
      <c r="F53" s="45"/>
      <c r="G53" s="383">
        <v>3.2</v>
      </c>
      <c r="H53" s="383">
        <v>44.8</v>
      </c>
      <c r="I53" s="383">
        <v>-8.3</v>
      </c>
      <c r="J53" s="383">
        <v>-7.8</v>
      </c>
      <c r="K53" s="383">
        <v>-33.6</v>
      </c>
      <c r="L53" s="133">
        <v>-359.375</v>
      </c>
      <c r="M53" s="781">
        <v>304.8192771084337</v>
      </c>
    </row>
    <row r="54" spans="1:13" ht="12.75">
      <c r="A54" s="887"/>
      <c r="B54" s="402"/>
      <c r="C54" s="45"/>
      <c r="D54" s="45"/>
      <c r="E54" s="45" t="s">
        <v>1416</v>
      </c>
      <c r="F54" s="45"/>
      <c r="G54" s="383">
        <v>-2164.7</v>
      </c>
      <c r="H54" s="383">
        <v>-3024.5</v>
      </c>
      <c r="I54" s="383">
        <v>-1596.4</v>
      </c>
      <c r="J54" s="383">
        <v>430</v>
      </c>
      <c r="K54" s="383">
        <v>5023.1</v>
      </c>
      <c r="L54" s="133">
        <v>-26.253060470273006</v>
      </c>
      <c r="M54" s="781">
        <v>-414.65171636181407</v>
      </c>
    </row>
    <row r="55" spans="1:13" ht="12.75">
      <c r="A55" s="887"/>
      <c r="B55" s="402"/>
      <c r="C55" s="45"/>
      <c r="D55" s="45" t="s">
        <v>1417</v>
      </c>
      <c r="E55" s="45"/>
      <c r="F55" s="45"/>
      <c r="G55" s="383">
        <v>6434.7</v>
      </c>
      <c r="H55" s="383">
        <v>6244.4</v>
      </c>
      <c r="I55" s="383">
        <v>726.3</v>
      </c>
      <c r="J55" s="383">
        <v>401.4</v>
      </c>
      <c r="K55" s="383">
        <v>-1.2</v>
      </c>
      <c r="L55" s="133">
        <v>-88.71276050165508</v>
      </c>
      <c r="M55" s="781">
        <v>-100.16522098306486</v>
      </c>
    </row>
    <row r="56" spans="1:13" ht="12.75">
      <c r="A56" s="887"/>
      <c r="B56" s="402" t="s">
        <v>1591</v>
      </c>
      <c r="C56" s="45"/>
      <c r="D56" s="45"/>
      <c r="E56" s="45"/>
      <c r="F56" s="45"/>
      <c r="G56" s="383">
        <v>-1576.3</v>
      </c>
      <c r="H56" s="383">
        <v>-9658.699999999895</v>
      </c>
      <c r="I56" s="383">
        <v>1469.9999999999927</v>
      </c>
      <c r="J56" s="383">
        <v>6257.240000000049</v>
      </c>
      <c r="K56" s="383">
        <v>27922.1</v>
      </c>
      <c r="L56" s="133">
        <v>-193.25635982998114</v>
      </c>
      <c r="M56" s="781" t="s">
        <v>1336</v>
      </c>
    </row>
    <row r="57" spans="1:13" ht="12.75">
      <c r="A57" s="887"/>
      <c r="B57" s="396" t="s">
        <v>1592</v>
      </c>
      <c r="C57" s="862" t="s">
        <v>1594</v>
      </c>
      <c r="D57" s="862"/>
      <c r="E57" s="862"/>
      <c r="F57" s="862"/>
      <c r="G57" s="379">
        <v>-15122</v>
      </c>
      <c r="H57" s="379">
        <v>3048.499999999898</v>
      </c>
      <c r="I57" s="379">
        <v>-9957.299999999988</v>
      </c>
      <c r="J57" s="379">
        <v>-2909.740000000049</v>
      </c>
      <c r="K57" s="379">
        <v>10953.5</v>
      </c>
      <c r="L57" s="132">
        <v>-34.153551117577116</v>
      </c>
      <c r="M57" s="1399">
        <v>-210.00472015506224</v>
      </c>
    </row>
    <row r="58" spans="1:13" ht="12.75">
      <c r="A58" s="887"/>
      <c r="B58" s="399" t="s">
        <v>1595</v>
      </c>
      <c r="C58" s="137"/>
      <c r="D58" s="137"/>
      <c r="E58" s="137"/>
      <c r="F58" s="137"/>
      <c r="G58" s="386">
        <v>-16698.3</v>
      </c>
      <c r="H58" s="386">
        <v>-6610.2</v>
      </c>
      <c r="I58" s="386">
        <v>-8487.3</v>
      </c>
      <c r="J58" s="386">
        <v>3347.5</v>
      </c>
      <c r="K58" s="386">
        <v>38875.6</v>
      </c>
      <c r="L58" s="1400">
        <v>-49.17267027182408</v>
      </c>
      <c r="M58" s="1401">
        <v>-558.0443721796095</v>
      </c>
    </row>
    <row r="59" spans="1:13" ht="12.75">
      <c r="A59" s="887"/>
      <c r="B59" s="402" t="s">
        <v>1596</v>
      </c>
      <c r="C59" s="45"/>
      <c r="D59" s="45"/>
      <c r="E59" s="45"/>
      <c r="F59" s="45"/>
      <c r="G59" s="383">
        <v>16698.3</v>
      </c>
      <c r="H59" s="383">
        <v>6610.2</v>
      </c>
      <c r="I59" s="383">
        <v>8487.3</v>
      </c>
      <c r="J59" s="383">
        <v>-3347.5</v>
      </c>
      <c r="K59" s="383">
        <v>-38875.6</v>
      </c>
      <c r="L59" s="133">
        <v>-49.17267027182408</v>
      </c>
      <c r="M59" s="781">
        <v>-558.0443721796095</v>
      </c>
    </row>
    <row r="60" spans="1:13" ht="12.75">
      <c r="A60" s="887"/>
      <c r="B60" s="402"/>
      <c r="C60" s="45" t="s">
        <v>1418</v>
      </c>
      <c r="D60" s="45"/>
      <c r="E60" s="45"/>
      <c r="F60" s="45"/>
      <c r="G60" s="383">
        <v>16698.3</v>
      </c>
      <c r="H60" s="383">
        <v>3311.400000000005</v>
      </c>
      <c r="I60" s="383">
        <v>8568</v>
      </c>
      <c r="J60" s="383">
        <v>-2944.8</v>
      </c>
      <c r="K60" s="383">
        <v>-38875.6</v>
      </c>
      <c r="L60" s="133">
        <v>-48.68938754244444</v>
      </c>
      <c r="M60" s="781">
        <v>-553.7301587301587</v>
      </c>
    </row>
    <row r="61" spans="1:13" ht="12.75">
      <c r="A61" s="887"/>
      <c r="B61" s="402"/>
      <c r="C61" s="45"/>
      <c r="D61" s="45" t="s">
        <v>805</v>
      </c>
      <c r="E61" s="45"/>
      <c r="F61" s="45"/>
      <c r="G61" s="383">
        <v>13643.1</v>
      </c>
      <c r="H61" s="383">
        <v>4398.2</v>
      </c>
      <c r="I61" s="383">
        <v>6711.7</v>
      </c>
      <c r="J61" s="383">
        <v>-7531.4</v>
      </c>
      <c r="K61" s="383">
        <v>-38483</v>
      </c>
      <c r="L61" s="133">
        <v>-50.80516891322354</v>
      </c>
      <c r="M61" s="781">
        <v>-673.3718729978991</v>
      </c>
    </row>
    <row r="62" spans="1:13" ht="12.75">
      <c r="A62" s="887"/>
      <c r="B62" s="402"/>
      <c r="C62" s="45"/>
      <c r="D62" s="45" t="s">
        <v>1416</v>
      </c>
      <c r="E62" s="45"/>
      <c r="F62" s="45"/>
      <c r="G62" s="383">
        <v>3055.2</v>
      </c>
      <c r="H62" s="383">
        <v>-1086.8</v>
      </c>
      <c r="I62" s="383">
        <v>1856.3</v>
      </c>
      <c r="J62" s="383">
        <v>4586.6</v>
      </c>
      <c r="K62" s="383">
        <v>-392.59999999999854</v>
      </c>
      <c r="L62" s="133">
        <v>-39.241293532338304</v>
      </c>
      <c r="M62" s="781">
        <v>-121.14959866400898</v>
      </c>
    </row>
    <row r="63" spans="1:13" ht="12.75">
      <c r="A63" s="887"/>
      <c r="B63" s="402"/>
      <c r="C63" s="45" t="s">
        <v>1597</v>
      </c>
      <c r="D63" s="45"/>
      <c r="E63" s="45"/>
      <c r="F63" s="45"/>
      <c r="G63" s="383">
        <v>0</v>
      </c>
      <c r="H63" s="383">
        <v>3298.8</v>
      </c>
      <c r="I63" s="383">
        <v>-80.7</v>
      </c>
      <c r="J63" s="383">
        <v>-402.7</v>
      </c>
      <c r="K63" s="383">
        <v>0</v>
      </c>
      <c r="L63" s="133" t="s">
        <v>1336</v>
      </c>
      <c r="M63" s="781">
        <v>-100</v>
      </c>
    </row>
    <row r="64" spans="1:13" ht="13.5" thickBot="1">
      <c r="A64" s="887"/>
      <c r="B64" s="888" t="s">
        <v>1419</v>
      </c>
      <c r="C64" s="889"/>
      <c r="D64" s="889"/>
      <c r="E64" s="889"/>
      <c r="F64" s="889"/>
      <c r="G64" s="608">
        <v>14536.8</v>
      </c>
      <c r="H64" s="608">
        <v>3630.5</v>
      </c>
      <c r="I64" s="608">
        <v>6882.6</v>
      </c>
      <c r="J64" s="608">
        <v>-2925.3</v>
      </c>
      <c r="K64" s="608">
        <v>-33886.1</v>
      </c>
      <c r="L64" s="1402">
        <v>-52.65395410269109</v>
      </c>
      <c r="M64" s="1403">
        <v>-592.3444628483421</v>
      </c>
    </row>
    <row r="65" ht="13.5" thickTop="1">
      <c r="B65" s="50" t="s">
        <v>715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484" t="s">
        <v>1615</v>
      </c>
      <c r="B1" s="1484"/>
      <c r="C1" s="1484"/>
      <c r="D1" s="1484"/>
      <c r="E1" s="1484"/>
      <c r="F1" s="1484"/>
      <c r="G1" s="1484"/>
      <c r="H1" s="1484"/>
    </row>
    <row r="2" spans="1:8" ht="15" customHeight="1">
      <c r="A2" s="1690" t="s">
        <v>441</v>
      </c>
      <c r="B2" s="1690"/>
      <c r="C2" s="1690"/>
      <c r="D2" s="1690"/>
      <c r="E2" s="1690"/>
      <c r="F2" s="1690"/>
      <c r="G2" s="1690"/>
      <c r="H2" s="1690"/>
    </row>
    <row r="3" spans="1:8" ht="15" customHeight="1" thickBot="1">
      <c r="A3" s="1546" t="s">
        <v>247</v>
      </c>
      <c r="B3" s="1546"/>
      <c r="C3" s="1546"/>
      <c r="D3" s="1546"/>
      <c r="E3" s="1546"/>
      <c r="F3" s="1546"/>
      <c r="G3" s="1546"/>
      <c r="H3" s="1546"/>
    </row>
    <row r="4" spans="1:8" ht="15" customHeight="1" thickTop="1">
      <c r="A4" s="538" t="s">
        <v>1080</v>
      </c>
      <c r="B4" s="539" t="s">
        <v>601</v>
      </c>
      <c r="C4" s="539" t="s">
        <v>602</v>
      </c>
      <c r="D4" s="539" t="s">
        <v>1224</v>
      </c>
      <c r="E4" s="539" t="s">
        <v>354</v>
      </c>
      <c r="F4" s="539" t="s">
        <v>1374</v>
      </c>
      <c r="G4" s="540" t="s">
        <v>1249</v>
      </c>
      <c r="H4" s="540" t="s">
        <v>706</v>
      </c>
    </row>
    <row r="5" spans="1:8" ht="15" customHeight="1">
      <c r="A5" s="262" t="s">
        <v>1600</v>
      </c>
      <c r="B5" s="202">
        <v>980.096</v>
      </c>
      <c r="C5" s="202">
        <v>957.5</v>
      </c>
      <c r="D5" s="202">
        <v>2133.8</v>
      </c>
      <c r="E5" s="202">
        <v>3417.43</v>
      </c>
      <c r="F5" s="202">
        <v>3939.5</v>
      </c>
      <c r="G5" s="277">
        <v>2628.646</v>
      </c>
      <c r="H5" s="277">
        <v>3024</v>
      </c>
    </row>
    <row r="6" spans="1:8" ht="15" customHeight="1">
      <c r="A6" s="262" t="s">
        <v>1601</v>
      </c>
      <c r="B6" s="202">
        <v>977.561</v>
      </c>
      <c r="C6" s="202">
        <v>1207.954</v>
      </c>
      <c r="D6" s="202">
        <v>1655.209</v>
      </c>
      <c r="E6" s="202">
        <v>2820.1</v>
      </c>
      <c r="F6" s="202">
        <v>4235.2</v>
      </c>
      <c r="G6" s="277">
        <v>4914.036</v>
      </c>
      <c r="H6" s="277">
        <v>5135.3</v>
      </c>
    </row>
    <row r="7" spans="1:8" ht="15" customHeight="1">
      <c r="A7" s="262" t="s">
        <v>1602</v>
      </c>
      <c r="B7" s="202">
        <v>907.879</v>
      </c>
      <c r="C7" s="202">
        <v>865.719</v>
      </c>
      <c r="D7" s="202">
        <v>2411.6</v>
      </c>
      <c r="E7" s="202">
        <v>1543.517</v>
      </c>
      <c r="F7" s="202">
        <v>4145.5</v>
      </c>
      <c r="G7" s="277">
        <v>4589.347</v>
      </c>
      <c r="H7" s="277">
        <v>3823.28</v>
      </c>
    </row>
    <row r="8" spans="1:8" ht="15" customHeight="1">
      <c r="A8" s="262" t="s">
        <v>1603</v>
      </c>
      <c r="B8" s="202">
        <v>1103.189</v>
      </c>
      <c r="C8" s="202">
        <v>1188.259</v>
      </c>
      <c r="D8" s="202">
        <v>2065.7</v>
      </c>
      <c r="E8" s="202">
        <v>1571.367</v>
      </c>
      <c r="F8" s="202">
        <v>3894.8</v>
      </c>
      <c r="G8" s="277">
        <v>2064.913</v>
      </c>
      <c r="H8" s="277"/>
    </row>
    <row r="9" spans="1:8" ht="15" customHeight="1">
      <c r="A9" s="262" t="s">
        <v>1604</v>
      </c>
      <c r="B9" s="202">
        <v>1583.675</v>
      </c>
      <c r="C9" s="202">
        <v>1661.361</v>
      </c>
      <c r="D9" s="202">
        <v>2859.9</v>
      </c>
      <c r="E9" s="202">
        <v>2301.56</v>
      </c>
      <c r="F9" s="202">
        <v>4767.4</v>
      </c>
      <c r="G9" s="277">
        <v>3784.984</v>
      </c>
      <c r="H9" s="277"/>
    </row>
    <row r="10" spans="1:8" ht="15" customHeight="1">
      <c r="A10" s="262" t="s">
        <v>1605</v>
      </c>
      <c r="B10" s="202">
        <v>1156.237</v>
      </c>
      <c r="C10" s="202">
        <v>1643.985</v>
      </c>
      <c r="D10" s="202">
        <v>3805.5</v>
      </c>
      <c r="E10" s="202">
        <v>2016.824</v>
      </c>
      <c r="F10" s="202">
        <v>4917.8</v>
      </c>
      <c r="G10" s="277">
        <v>4026.84</v>
      </c>
      <c r="H10" s="277"/>
    </row>
    <row r="11" spans="1:8" ht="15" customHeight="1">
      <c r="A11" s="262" t="s">
        <v>1606</v>
      </c>
      <c r="B11" s="202">
        <v>603.806</v>
      </c>
      <c r="C11" s="202">
        <v>716.981</v>
      </c>
      <c r="D11" s="202">
        <v>2962.1</v>
      </c>
      <c r="E11" s="202">
        <v>2007.5</v>
      </c>
      <c r="F11" s="202">
        <v>5107.5</v>
      </c>
      <c r="G11" s="277">
        <v>5404.078</v>
      </c>
      <c r="H11" s="277"/>
    </row>
    <row r="12" spans="1:8" ht="15" customHeight="1">
      <c r="A12" s="262" t="s">
        <v>1607</v>
      </c>
      <c r="B12" s="202">
        <v>603.011</v>
      </c>
      <c r="C12" s="202">
        <v>1428.479</v>
      </c>
      <c r="D12" s="202">
        <v>1963.1</v>
      </c>
      <c r="E12" s="202">
        <v>2480.095</v>
      </c>
      <c r="F12" s="202">
        <v>3755.8</v>
      </c>
      <c r="G12" s="277">
        <v>4548.177</v>
      </c>
      <c r="H12" s="277"/>
    </row>
    <row r="13" spans="1:8" ht="15" customHeight="1">
      <c r="A13" s="262" t="s">
        <v>1608</v>
      </c>
      <c r="B13" s="202">
        <v>1398.554</v>
      </c>
      <c r="C13" s="202">
        <v>2052.853</v>
      </c>
      <c r="D13" s="202">
        <v>3442.1</v>
      </c>
      <c r="E13" s="202">
        <v>3768.18</v>
      </c>
      <c r="F13" s="202">
        <v>4382.1</v>
      </c>
      <c r="G13" s="277">
        <v>4505.9</v>
      </c>
      <c r="H13" s="277"/>
    </row>
    <row r="14" spans="1:8" ht="15" customHeight="1">
      <c r="A14" s="262" t="s">
        <v>921</v>
      </c>
      <c r="B14" s="202">
        <v>916.412</v>
      </c>
      <c r="C14" s="202">
        <v>2714.843</v>
      </c>
      <c r="D14" s="202">
        <v>3420.2</v>
      </c>
      <c r="E14" s="202">
        <v>3495.035</v>
      </c>
      <c r="F14" s="202">
        <v>3427.2</v>
      </c>
      <c r="G14" s="277">
        <v>3263.921</v>
      </c>
      <c r="H14" s="277"/>
    </row>
    <row r="15" spans="1:8" ht="15" customHeight="1">
      <c r="A15" s="262" t="s">
        <v>922</v>
      </c>
      <c r="B15" s="202">
        <v>1181.457</v>
      </c>
      <c r="C15" s="202">
        <v>1711.2</v>
      </c>
      <c r="D15" s="202">
        <v>2205.73</v>
      </c>
      <c r="E15" s="49">
        <v>3452.1</v>
      </c>
      <c r="F15" s="49">
        <v>3016.2</v>
      </c>
      <c r="G15" s="541">
        <v>4066.7</v>
      </c>
      <c r="H15" s="541"/>
    </row>
    <row r="16" spans="1:8" ht="15" customHeight="1">
      <c r="A16" s="262" t="s">
        <v>923</v>
      </c>
      <c r="B16" s="202">
        <v>1394</v>
      </c>
      <c r="C16" s="202">
        <v>1571.796</v>
      </c>
      <c r="D16" s="202">
        <v>3091.435</v>
      </c>
      <c r="E16" s="202">
        <v>4253.095</v>
      </c>
      <c r="F16" s="202">
        <v>2113.92</v>
      </c>
      <c r="G16" s="277">
        <v>3970.4</v>
      </c>
      <c r="H16" s="277"/>
    </row>
    <row r="17" spans="1:8" ht="15" customHeight="1" thickBot="1">
      <c r="A17" s="265" t="s">
        <v>926</v>
      </c>
      <c r="B17" s="244">
        <v>12805.877000000002</v>
      </c>
      <c r="C17" s="244">
        <v>17720.93</v>
      </c>
      <c r="D17" s="244">
        <v>32016.374</v>
      </c>
      <c r="E17" s="244">
        <v>33126.803</v>
      </c>
      <c r="F17" s="244">
        <v>47702.92</v>
      </c>
      <c r="G17" s="330">
        <v>47767.942</v>
      </c>
      <c r="H17" s="330"/>
    </row>
    <row r="18" spans="1:7" ht="15" customHeight="1" thickTop="1">
      <c r="A18" s="16" t="s">
        <v>707</v>
      </c>
      <c r="B18" s="16"/>
      <c r="C18" s="16"/>
      <c r="D18" s="1"/>
      <c r="E18" s="16"/>
      <c r="F18" s="1"/>
      <c r="G18" s="16"/>
    </row>
    <row r="19" spans="1:7" ht="15" customHeight="1">
      <c r="A19" s="16"/>
      <c r="B19" s="16"/>
      <c r="C19" s="16"/>
      <c r="D19" s="1"/>
      <c r="E19" s="16"/>
      <c r="F19" s="50"/>
      <c r="G19" s="16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5.57421875" style="0" customWidth="1"/>
    <col min="2" max="2" width="25.140625" style="0" bestFit="1" customWidth="1"/>
    <col min="3" max="3" width="11.8515625" style="0" customWidth="1"/>
    <col min="4" max="7" width="11.7109375" style="0" customWidth="1"/>
    <col min="8" max="8" width="4.7109375" style="0" customWidth="1"/>
    <col min="9" max="9" width="8.57421875" style="0" customWidth="1"/>
    <col min="10" max="10" width="10.00390625" style="0" customWidth="1"/>
    <col min="11" max="11" width="4.28125" style="0" customWidth="1"/>
    <col min="12" max="12" width="8.7109375" style="0" customWidth="1"/>
  </cols>
  <sheetData>
    <row r="1" spans="1:12" ht="12.75">
      <c r="A1" s="16"/>
      <c r="B1" s="1484" t="s">
        <v>683</v>
      </c>
      <c r="C1" s="1484"/>
      <c r="D1" s="1484"/>
      <c r="E1" s="1484"/>
      <c r="F1" s="1484"/>
      <c r="G1" s="1484"/>
      <c r="H1" s="1484"/>
      <c r="I1" s="1484"/>
      <c r="J1" s="1484"/>
      <c r="K1" s="1484"/>
      <c r="L1" s="1484"/>
    </row>
    <row r="2" spans="1:12" ht="15.75">
      <c r="A2" s="16"/>
      <c r="B2" s="1485" t="s">
        <v>1304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</row>
    <row r="3" spans="1:12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97" t="s">
        <v>247</v>
      </c>
    </row>
    <row r="4" spans="1:12" ht="13.5" thickTop="1">
      <c r="A4" s="16"/>
      <c r="B4" s="1486" t="s">
        <v>866</v>
      </c>
      <c r="C4" s="1489">
        <v>2010</v>
      </c>
      <c r="D4" s="1489">
        <v>2010</v>
      </c>
      <c r="E4" s="1489">
        <v>2011</v>
      </c>
      <c r="F4" s="1489">
        <v>2011</v>
      </c>
      <c r="G4" s="1491" t="s">
        <v>56</v>
      </c>
      <c r="H4" s="1492"/>
      <c r="I4" s="1492"/>
      <c r="J4" s="1492"/>
      <c r="K4" s="1492"/>
      <c r="L4" s="1493"/>
    </row>
    <row r="5" spans="1:12" ht="12.75">
      <c r="A5" s="16"/>
      <c r="B5" s="1487"/>
      <c r="C5" s="1490"/>
      <c r="D5" s="1490"/>
      <c r="E5" s="1490"/>
      <c r="F5" s="1490"/>
      <c r="G5" s="1494" t="s">
        <v>1249</v>
      </c>
      <c r="H5" s="1495"/>
      <c r="I5" s="1496"/>
      <c r="J5" s="1494" t="s">
        <v>692</v>
      </c>
      <c r="K5" s="1495"/>
      <c r="L5" s="1497"/>
    </row>
    <row r="6" spans="1:12" ht="12.75">
      <c r="A6" s="16"/>
      <c r="B6" s="1488"/>
      <c r="C6" s="315" t="s">
        <v>1213</v>
      </c>
      <c r="D6" s="315" t="s">
        <v>914</v>
      </c>
      <c r="E6" s="315" t="s">
        <v>650</v>
      </c>
      <c r="F6" s="315" t="s">
        <v>57</v>
      </c>
      <c r="G6" s="1482" t="s">
        <v>604</v>
      </c>
      <c r="H6" s="1483"/>
      <c r="I6" s="209" t="s">
        <v>585</v>
      </c>
      <c r="J6" s="1482" t="s">
        <v>604</v>
      </c>
      <c r="K6" s="1483"/>
      <c r="L6" s="316" t="s">
        <v>585</v>
      </c>
    </row>
    <row r="7" spans="1:12" ht="15" customHeight="1">
      <c r="A7" s="29"/>
      <c r="B7" s="317" t="s">
        <v>1305</v>
      </c>
      <c r="C7" s="54">
        <v>203012.916448402</v>
      </c>
      <c r="D7" s="54">
        <v>193800.982122042</v>
      </c>
      <c r="E7" s="54">
        <v>211545.38932733</v>
      </c>
      <c r="F7" s="54">
        <v>263928.64898084</v>
      </c>
      <c r="G7" s="87">
        <v>-6622.834326359973</v>
      </c>
      <c r="H7" s="93" t="s">
        <v>555</v>
      </c>
      <c r="I7" s="54">
        <v>-3.26227239242841</v>
      </c>
      <c r="J7" s="87">
        <v>38516.75965351</v>
      </c>
      <c r="K7" s="92" t="s">
        <v>556</v>
      </c>
      <c r="L7" s="318">
        <v>18.20732646359499</v>
      </c>
    </row>
    <row r="8" spans="1:12" ht="15" customHeight="1">
      <c r="A8" s="16"/>
      <c r="B8" s="262" t="s">
        <v>1306</v>
      </c>
      <c r="C8" s="53">
        <v>211686.664160922</v>
      </c>
      <c r="D8" s="53">
        <v>202339.09081416202</v>
      </c>
      <c r="E8" s="53">
        <v>219825.73488536998</v>
      </c>
      <c r="F8" s="53">
        <v>272914.93831286</v>
      </c>
      <c r="G8" s="95">
        <v>-9347.573346759978</v>
      </c>
      <c r="H8" s="89"/>
      <c r="I8" s="53">
        <v>-4.415759199480819</v>
      </c>
      <c r="J8" s="95">
        <v>53089.20342748999</v>
      </c>
      <c r="K8" s="88"/>
      <c r="L8" s="319">
        <v>24.150586124583555</v>
      </c>
    </row>
    <row r="9" spans="1:12" ht="15" customHeight="1">
      <c r="A9" s="16"/>
      <c r="B9" s="320" t="s">
        <v>1307</v>
      </c>
      <c r="C9" s="53">
        <v>8673.747712519998</v>
      </c>
      <c r="D9" s="53">
        <v>8538.10869212</v>
      </c>
      <c r="E9" s="53">
        <v>8280.34555804</v>
      </c>
      <c r="F9" s="53">
        <v>8986.289332019998</v>
      </c>
      <c r="G9" s="96">
        <v>-135.63902039999812</v>
      </c>
      <c r="H9" s="90"/>
      <c r="I9" s="53">
        <v>-1.5637879368362524</v>
      </c>
      <c r="J9" s="96">
        <v>705.9437739799978</v>
      </c>
      <c r="K9" s="97"/>
      <c r="L9" s="319">
        <v>8.525535184875766</v>
      </c>
    </row>
    <row r="10" spans="1:12" ht="15" customHeight="1">
      <c r="A10" s="29"/>
      <c r="B10" s="317" t="s">
        <v>1308</v>
      </c>
      <c r="C10" s="54">
        <v>15534.221029167995</v>
      </c>
      <c r="D10" s="54">
        <v>26954.58853463798</v>
      </c>
      <c r="E10" s="54">
        <v>22643.331710860017</v>
      </c>
      <c r="F10" s="54">
        <v>4688.300306960002</v>
      </c>
      <c r="G10" s="98">
        <v>8831.267505469985</v>
      </c>
      <c r="H10" s="91" t="s">
        <v>555</v>
      </c>
      <c r="I10" s="54">
        <v>56.85040459311003</v>
      </c>
      <c r="J10" s="98">
        <v>-4088.531403900015</v>
      </c>
      <c r="K10" s="99" t="s">
        <v>556</v>
      </c>
      <c r="L10" s="318">
        <v>-18.056227131712713</v>
      </c>
    </row>
    <row r="11" spans="1:12" ht="15" customHeight="1">
      <c r="A11" s="29"/>
      <c r="B11" s="321" t="s">
        <v>1309</v>
      </c>
      <c r="C11" s="52">
        <v>59158.35167379999</v>
      </c>
      <c r="D11" s="52">
        <v>66927.00910314999</v>
      </c>
      <c r="E11" s="52">
        <v>67882.82420865001</v>
      </c>
      <c r="F11" s="52">
        <v>54801.776409189995</v>
      </c>
      <c r="G11" s="98">
        <v>7768.657429350002</v>
      </c>
      <c r="H11" s="91"/>
      <c r="I11" s="52">
        <v>13.131970735402657</v>
      </c>
      <c r="J11" s="98">
        <v>-13081.047799460015</v>
      </c>
      <c r="K11" s="99"/>
      <c r="L11" s="322">
        <v>-19.270040620662854</v>
      </c>
    </row>
    <row r="12" spans="1:12" ht="15" customHeight="1">
      <c r="A12" s="16"/>
      <c r="B12" s="262" t="s">
        <v>1310</v>
      </c>
      <c r="C12" s="53">
        <v>50132.97946192</v>
      </c>
      <c r="D12" s="53">
        <v>48242.331268199996</v>
      </c>
      <c r="E12" s="53">
        <v>52550.576972090006</v>
      </c>
      <c r="F12" s="53">
        <v>48068.35292136</v>
      </c>
      <c r="G12" s="95">
        <v>-1890.6481937200006</v>
      </c>
      <c r="H12" s="89"/>
      <c r="I12" s="53">
        <v>-3.771266367992548</v>
      </c>
      <c r="J12" s="95">
        <v>-4482.2240507300085</v>
      </c>
      <c r="K12" s="88"/>
      <c r="L12" s="319">
        <v>-8.529352690286446</v>
      </c>
    </row>
    <row r="13" spans="1:12" ht="15" customHeight="1">
      <c r="A13" s="16"/>
      <c r="B13" s="262" t="s">
        <v>1311</v>
      </c>
      <c r="C13" s="53">
        <v>50132.97946192</v>
      </c>
      <c r="D13" s="53">
        <v>48242.331268199996</v>
      </c>
      <c r="E13" s="53">
        <v>52550.576972090006</v>
      </c>
      <c r="F13" s="53">
        <v>48068.35292136</v>
      </c>
      <c r="G13" s="95">
        <v>-1890.6481937200006</v>
      </c>
      <c r="H13" s="89"/>
      <c r="I13" s="53">
        <v>-3.771266367992548</v>
      </c>
      <c r="J13" s="95">
        <v>-4482.2240507300085</v>
      </c>
      <c r="K13" s="88"/>
      <c r="L13" s="319">
        <v>-8.529352690286446</v>
      </c>
    </row>
    <row r="14" spans="1:12" ht="15" customHeight="1">
      <c r="A14" s="16"/>
      <c r="B14" s="262" t="s">
        <v>1312</v>
      </c>
      <c r="C14" s="53">
        <v>0</v>
      </c>
      <c r="D14" s="53">
        <v>0</v>
      </c>
      <c r="E14" s="53">
        <v>0</v>
      </c>
      <c r="F14" s="53">
        <v>0</v>
      </c>
      <c r="G14" s="95">
        <v>0</v>
      </c>
      <c r="H14" s="89"/>
      <c r="I14" s="751" t="s">
        <v>1336</v>
      </c>
      <c r="J14" s="95">
        <v>0</v>
      </c>
      <c r="K14" s="88"/>
      <c r="L14" s="890" t="s">
        <v>1336</v>
      </c>
    </row>
    <row r="15" spans="1:12" ht="15" customHeight="1">
      <c r="A15" s="16"/>
      <c r="B15" s="262" t="s">
        <v>1313</v>
      </c>
      <c r="C15" s="53">
        <v>131.18336370999992</v>
      </c>
      <c r="D15" s="53">
        <v>139.78326870999996</v>
      </c>
      <c r="E15" s="53">
        <v>1706.27786871</v>
      </c>
      <c r="F15" s="53">
        <v>954.9778687099999</v>
      </c>
      <c r="G15" s="95">
        <v>8.599905000000035</v>
      </c>
      <c r="H15" s="89"/>
      <c r="I15" s="53">
        <v>6.55563690149872</v>
      </c>
      <c r="J15" s="95">
        <v>-751.3</v>
      </c>
      <c r="K15" s="88"/>
      <c r="L15" s="319">
        <v>-44.03151525185089</v>
      </c>
    </row>
    <row r="16" spans="1:12" ht="15" customHeight="1">
      <c r="A16" s="16"/>
      <c r="B16" s="262" t="s">
        <v>1318</v>
      </c>
      <c r="C16" s="53">
        <v>600.2</v>
      </c>
      <c r="D16" s="53">
        <v>600.2</v>
      </c>
      <c r="E16" s="53">
        <v>876</v>
      </c>
      <c r="F16" s="53">
        <v>433</v>
      </c>
      <c r="G16" s="95">
        <v>0</v>
      </c>
      <c r="H16" s="89"/>
      <c r="I16" s="53">
        <v>0</v>
      </c>
      <c r="J16" s="95">
        <v>-443</v>
      </c>
      <c r="K16" s="88"/>
      <c r="L16" s="319">
        <v>-50.57077625570776</v>
      </c>
    </row>
    <row r="17" spans="1:12" ht="15" customHeight="1">
      <c r="A17" s="16"/>
      <c r="B17" s="262" t="s">
        <v>1314</v>
      </c>
      <c r="C17" s="53">
        <v>4783.251</v>
      </c>
      <c r="D17" s="53">
        <v>14750.301</v>
      </c>
      <c r="E17" s="53">
        <v>8327.68</v>
      </c>
      <c r="F17" s="53">
        <v>843.58</v>
      </c>
      <c r="G17" s="95">
        <v>9967.05</v>
      </c>
      <c r="H17" s="89"/>
      <c r="I17" s="751">
        <v>208.37396992129408</v>
      </c>
      <c r="J17" s="95">
        <v>-7484.1</v>
      </c>
      <c r="K17" s="88"/>
      <c r="L17" s="319">
        <v>-89.87016792191824</v>
      </c>
    </row>
    <row r="18" spans="1:12" ht="15" customHeight="1">
      <c r="A18" s="16"/>
      <c r="B18" s="262" t="s">
        <v>1315</v>
      </c>
      <c r="C18" s="53">
        <v>3510.7378481700002</v>
      </c>
      <c r="D18" s="53">
        <v>3194.39356624</v>
      </c>
      <c r="E18" s="53">
        <v>4422.28936785</v>
      </c>
      <c r="F18" s="53">
        <v>4501.865619120001</v>
      </c>
      <c r="G18" s="95">
        <v>-316.3442819300003</v>
      </c>
      <c r="H18" s="89"/>
      <c r="I18" s="53">
        <v>-9.010763423845425</v>
      </c>
      <c r="J18" s="95">
        <v>79.57625127000028</v>
      </c>
      <c r="K18" s="88"/>
      <c r="L18" s="319">
        <v>1.7994356463536476</v>
      </c>
    </row>
    <row r="19" spans="1:12" ht="15" customHeight="1">
      <c r="A19" s="29"/>
      <c r="B19" s="323" t="s">
        <v>1317</v>
      </c>
      <c r="C19" s="55">
        <v>43624.130644631994</v>
      </c>
      <c r="D19" s="55">
        <v>39972.42056851201</v>
      </c>
      <c r="E19" s="55">
        <v>45239.492497789994</v>
      </c>
      <c r="F19" s="55">
        <v>50113.47610222999</v>
      </c>
      <c r="G19" s="98">
        <v>-1062.6100761199837</v>
      </c>
      <c r="H19" s="91" t="s">
        <v>555</v>
      </c>
      <c r="I19" s="55">
        <v>-2.435830950480475</v>
      </c>
      <c r="J19" s="98">
        <v>-8992.51639556</v>
      </c>
      <c r="K19" s="99" t="s">
        <v>556</v>
      </c>
      <c r="L19" s="324">
        <v>-19.877580182844216</v>
      </c>
    </row>
    <row r="20" spans="1:12" ht="15" customHeight="1">
      <c r="A20" s="29"/>
      <c r="B20" s="321" t="s">
        <v>1325</v>
      </c>
      <c r="C20" s="52">
        <v>218547.13747756998</v>
      </c>
      <c r="D20" s="52">
        <v>220755.57065667998</v>
      </c>
      <c r="E20" s="52">
        <v>234188.72103819</v>
      </c>
      <c r="F20" s="52">
        <v>268616.9492878</v>
      </c>
      <c r="G20" s="94">
        <v>2208.4331791099976</v>
      </c>
      <c r="H20" s="93"/>
      <c r="I20" s="52">
        <v>1.0105065683308958</v>
      </c>
      <c r="J20" s="94">
        <v>34428.228249609994</v>
      </c>
      <c r="K20" s="92"/>
      <c r="L20" s="322">
        <v>14.701061646771477</v>
      </c>
    </row>
    <row r="21" spans="1:12" ht="15" customHeight="1">
      <c r="A21" s="16"/>
      <c r="B21" s="262" t="s">
        <v>1316</v>
      </c>
      <c r="C21" s="53">
        <v>158978.205637</v>
      </c>
      <c r="D21" s="53">
        <v>173709.6684</v>
      </c>
      <c r="E21" s="53">
        <v>165363.043192</v>
      </c>
      <c r="F21" s="53">
        <v>182698.490446</v>
      </c>
      <c r="G21" s="95">
        <v>14731.462762999989</v>
      </c>
      <c r="H21" s="89"/>
      <c r="I21" s="53">
        <v>9.26634107107537</v>
      </c>
      <c r="J21" s="95">
        <v>17335.447254</v>
      </c>
      <c r="K21" s="88"/>
      <c r="L21" s="319">
        <v>10.483265740261038</v>
      </c>
    </row>
    <row r="22" spans="1:12" ht="15" customHeight="1">
      <c r="A22" s="16"/>
      <c r="B22" s="262" t="s">
        <v>1319</v>
      </c>
      <c r="C22" s="53">
        <v>51113.72049142</v>
      </c>
      <c r="D22" s="53">
        <v>37872.38331519999</v>
      </c>
      <c r="E22" s="53">
        <v>54277.46827534</v>
      </c>
      <c r="F22" s="53">
        <v>69461.05300822</v>
      </c>
      <c r="G22" s="95">
        <v>-13241.337176220004</v>
      </c>
      <c r="H22" s="89"/>
      <c r="I22" s="53">
        <v>-25.90564147730688</v>
      </c>
      <c r="J22" s="95">
        <v>15183.584732880001</v>
      </c>
      <c r="K22" s="88"/>
      <c r="L22" s="319">
        <v>27.974010607599382</v>
      </c>
    </row>
    <row r="23" spans="1:12" ht="15" customHeight="1">
      <c r="A23" s="16"/>
      <c r="B23" s="262" t="s">
        <v>652</v>
      </c>
      <c r="C23" s="53">
        <v>8455.21134915</v>
      </c>
      <c r="D23" s="53">
        <v>9173.51894148</v>
      </c>
      <c r="E23" s="53">
        <v>14548.252070850003</v>
      </c>
      <c r="F23" s="53">
        <v>16457.448333580003</v>
      </c>
      <c r="G23" s="96">
        <v>718.3075923300003</v>
      </c>
      <c r="H23" s="90"/>
      <c r="I23" s="53">
        <v>8.495442191426847</v>
      </c>
      <c r="J23" s="96">
        <v>1909.19626273</v>
      </c>
      <c r="K23" s="97"/>
      <c r="L23" s="319">
        <v>13.123200322844367</v>
      </c>
    </row>
    <row r="24" spans="1:12" ht="15" customHeight="1">
      <c r="A24" s="29"/>
      <c r="B24" s="325" t="s">
        <v>36</v>
      </c>
      <c r="C24" s="73">
        <v>218547.13747756998</v>
      </c>
      <c r="D24" s="73">
        <v>220755.57065667998</v>
      </c>
      <c r="E24" s="73">
        <v>234188.76353819</v>
      </c>
      <c r="F24" s="73">
        <v>268616.9917878</v>
      </c>
      <c r="G24" s="100">
        <v>2208.4331791099976</v>
      </c>
      <c r="H24" s="101"/>
      <c r="I24" s="73">
        <v>1.0105065683308958</v>
      </c>
      <c r="J24" s="100">
        <v>34428.228249609994</v>
      </c>
      <c r="K24" s="101"/>
      <c r="L24" s="326">
        <v>14.701058978859018</v>
      </c>
    </row>
    <row r="25" spans="1:12" ht="15" customHeight="1" thickBot="1">
      <c r="A25" s="29"/>
      <c r="B25" s="265" t="s">
        <v>541</v>
      </c>
      <c r="C25" s="327">
        <v>16711.515997669994</v>
      </c>
      <c r="D25" s="327">
        <v>17943.70438894999</v>
      </c>
      <c r="E25" s="327">
        <v>20886.811602840004</v>
      </c>
      <c r="F25" s="327">
        <v>16975.255447109994</v>
      </c>
      <c r="G25" s="328">
        <v>1232.1883912799967</v>
      </c>
      <c r="H25" s="329"/>
      <c r="I25" s="244">
        <v>7.373289122613381</v>
      </c>
      <c r="J25" s="338">
        <v>-3911.55615573001</v>
      </c>
      <c r="K25" s="329"/>
      <c r="L25" s="330">
        <v>-18.727397125553384</v>
      </c>
    </row>
    <row r="26" spans="1:12" ht="13.5" thickTop="1">
      <c r="A26" s="29"/>
      <c r="B26" s="51" t="s">
        <v>693</v>
      </c>
      <c r="C26" s="25"/>
      <c r="D26" s="25"/>
      <c r="E26" s="25"/>
      <c r="F26" s="25"/>
      <c r="G26" s="210"/>
      <c r="H26" s="42"/>
      <c r="I26" s="210"/>
      <c r="J26" s="42"/>
      <c r="K26" s="42"/>
      <c r="L26" s="42"/>
    </row>
    <row r="27" spans="1:12" ht="12.75">
      <c r="A27" s="29"/>
      <c r="B27" s="1424" t="s">
        <v>542</v>
      </c>
      <c r="C27" s="25"/>
      <c r="D27" s="25"/>
      <c r="E27" s="25"/>
      <c r="F27" s="25"/>
      <c r="G27" s="210"/>
      <c r="H27" s="42"/>
      <c r="I27" s="210"/>
      <c r="J27" s="42"/>
      <c r="K27" s="42"/>
      <c r="L27" s="42"/>
    </row>
    <row r="28" spans="1:12" ht="12.75">
      <c r="A28" s="16"/>
      <c r="B28" s="855" t="s">
        <v>1435</v>
      </c>
      <c r="C28" s="1107"/>
      <c r="D28" s="1111"/>
      <c r="E28" s="1"/>
      <c r="F28" s="1"/>
      <c r="G28" s="1"/>
      <c r="H28" s="1"/>
      <c r="I28" s="1"/>
      <c r="J28" s="1"/>
      <c r="K28" s="1"/>
      <c r="L28" s="1"/>
    </row>
    <row r="29" spans="1:12" ht="12.75">
      <c r="A29" s="16"/>
      <c r="B29" s="1110" t="s">
        <v>1436</v>
      </c>
      <c r="C29" s="1107"/>
      <c r="D29" s="18"/>
      <c r="E29" s="16"/>
      <c r="F29" s="1"/>
      <c r="G29" s="16"/>
      <c r="H29" s="16"/>
      <c r="I29" s="16"/>
      <c r="J29" s="1314"/>
      <c r="K29" s="16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</sheetData>
  <sheetProtection/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84" t="s">
        <v>346</v>
      </c>
      <c r="C1" s="1484"/>
      <c r="D1" s="1484"/>
      <c r="E1" s="1484"/>
      <c r="F1" s="1484"/>
      <c r="G1" s="1484"/>
      <c r="H1" s="1484"/>
      <c r="I1" s="1484"/>
    </row>
    <row r="2" spans="2:9" ht="15" customHeight="1">
      <c r="B2" s="185" t="s">
        <v>598</v>
      </c>
      <c r="C2" s="120"/>
      <c r="D2" s="120"/>
      <c r="E2" s="120"/>
      <c r="F2" s="120"/>
      <c r="G2" s="120"/>
      <c r="H2" s="120"/>
      <c r="I2" s="186"/>
    </row>
    <row r="3" spans="2:9" ht="15" customHeight="1" thickBot="1">
      <c r="B3" s="1748" t="s">
        <v>247</v>
      </c>
      <c r="C3" s="1748"/>
      <c r="D3" s="1748"/>
      <c r="E3" s="1748"/>
      <c r="F3" s="1748"/>
      <c r="G3" s="1748"/>
      <c r="H3" s="1748"/>
      <c r="I3" s="1748"/>
    </row>
    <row r="4" spans="2:9" ht="15" customHeight="1" thickTop="1">
      <c r="B4" s="760"/>
      <c r="C4" s="761"/>
      <c r="D4" s="762"/>
      <c r="E4" s="763"/>
      <c r="F4" s="762"/>
      <c r="G4" s="764"/>
      <c r="H4" s="765" t="s">
        <v>1400</v>
      </c>
      <c r="I4" s="766"/>
    </row>
    <row r="5" spans="2:9" ht="15" customHeight="1">
      <c r="B5" s="767"/>
      <c r="C5" s="732"/>
      <c r="D5" s="84" t="s">
        <v>837</v>
      </c>
      <c r="E5" s="148" t="s">
        <v>1205</v>
      </c>
      <c r="F5" s="84" t="s">
        <v>837</v>
      </c>
      <c r="G5" s="755" t="s">
        <v>1205</v>
      </c>
      <c r="H5" s="733" t="s">
        <v>1208</v>
      </c>
      <c r="I5" s="768"/>
    </row>
    <row r="6" spans="2:9" ht="15" customHeight="1">
      <c r="B6" s="767"/>
      <c r="C6" s="732"/>
      <c r="D6" s="122">
        <v>2010</v>
      </c>
      <c r="E6" s="123">
        <v>2010</v>
      </c>
      <c r="F6" s="122">
        <v>2011</v>
      </c>
      <c r="G6" s="756">
        <v>2011</v>
      </c>
      <c r="H6" s="734" t="s">
        <v>1249</v>
      </c>
      <c r="I6" s="769" t="s">
        <v>692</v>
      </c>
    </row>
    <row r="7" spans="2:9" ht="15" customHeight="1">
      <c r="B7" s="770"/>
      <c r="C7" s="124"/>
      <c r="D7" s="735"/>
      <c r="E7" s="735"/>
      <c r="F7" s="124"/>
      <c r="G7" s="757"/>
      <c r="H7" s="169"/>
      <c r="I7" s="771"/>
    </row>
    <row r="8" spans="2:9" ht="15" customHeight="1">
      <c r="B8" s="772" t="s">
        <v>805</v>
      </c>
      <c r="C8" s="125"/>
      <c r="D8" s="281">
        <v>205371.33</v>
      </c>
      <c r="E8" s="126">
        <v>195336</v>
      </c>
      <c r="F8" s="736">
        <v>213095.1</v>
      </c>
      <c r="G8" s="128">
        <v>265581.4</v>
      </c>
      <c r="H8" s="737">
        <v>-4.886431811100394</v>
      </c>
      <c r="I8" s="773">
        <v>24.63045841973843</v>
      </c>
    </row>
    <row r="9" spans="2:9" ht="15" customHeight="1">
      <c r="B9" s="547"/>
      <c r="C9" s="56" t="s">
        <v>976</v>
      </c>
      <c r="D9" s="202">
        <v>165992.707627</v>
      </c>
      <c r="E9" s="115">
        <v>165486.736083</v>
      </c>
      <c r="F9" s="739">
        <v>165257.548915</v>
      </c>
      <c r="G9" s="130">
        <v>202943.37514200003</v>
      </c>
      <c r="H9" s="26">
        <v>-0.30481552547293234</v>
      </c>
      <c r="I9" s="774">
        <v>22.804299394748796</v>
      </c>
    </row>
    <row r="10" spans="2:9" ht="15" customHeight="1">
      <c r="B10" s="547"/>
      <c r="C10" s="131" t="s">
        <v>977</v>
      </c>
      <c r="D10" s="202">
        <v>39378.622373</v>
      </c>
      <c r="E10" s="115">
        <v>29849.263917</v>
      </c>
      <c r="F10" s="739">
        <v>47837.551085</v>
      </c>
      <c r="G10" s="130">
        <v>62638.024858</v>
      </c>
      <c r="H10" s="26">
        <v>-24.199319025781392</v>
      </c>
      <c r="I10" s="774">
        <v>30.93902893712476</v>
      </c>
    </row>
    <row r="11" spans="2:9" ht="15" customHeight="1">
      <c r="B11" s="554"/>
      <c r="C11" s="57"/>
      <c r="D11" s="740"/>
      <c r="E11" s="741"/>
      <c r="F11" s="742"/>
      <c r="G11" s="758"/>
      <c r="H11" s="60"/>
      <c r="I11" s="775"/>
    </row>
    <row r="12" spans="2:9" ht="15" customHeight="1">
      <c r="B12" s="770"/>
      <c r="C12" s="124"/>
      <c r="D12" s="49"/>
      <c r="E12" s="743"/>
      <c r="F12" s="744"/>
      <c r="G12" s="759"/>
      <c r="H12" s="744"/>
      <c r="I12" s="776"/>
    </row>
    <row r="13" spans="2:9" ht="15" customHeight="1">
      <c r="B13" s="772" t="s">
        <v>978</v>
      </c>
      <c r="C13" s="56"/>
      <c r="D13" s="281">
        <v>63535.81</v>
      </c>
      <c r="E13" s="126">
        <v>61725.2</v>
      </c>
      <c r="F13" s="736">
        <v>59008</v>
      </c>
      <c r="G13" s="128">
        <v>59452.6</v>
      </c>
      <c r="H13" s="736">
        <v>-2.849747252769731</v>
      </c>
      <c r="I13" s="777">
        <v>0.7534571583514236</v>
      </c>
    </row>
    <row r="14" spans="2:9" ht="15" customHeight="1">
      <c r="B14" s="547"/>
      <c r="C14" s="56" t="s">
        <v>976</v>
      </c>
      <c r="D14" s="202">
        <v>58222.21</v>
      </c>
      <c r="E14" s="115">
        <v>53550.5</v>
      </c>
      <c r="F14" s="739">
        <v>55453.3</v>
      </c>
      <c r="G14" s="130">
        <v>55635.6</v>
      </c>
      <c r="H14" s="739">
        <v>-8.023931073725976</v>
      </c>
      <c r="I14" s="778">
        <v>0.32874508820937365</v>
      </c>
    </row>
    <row r="15" spans="2:9" ht="15" customHeight="1">
      <c r="B15" s="547"/>
      <c r="C15" s="131" t="s">
        <v>977</v>
      </c>
      <c r="D15" s="202">
        <v>5313.6</v>
      </c>
      <c r="E15" s="115">
        <v>8174.7</v>
      </c>
      <c r="F15" s="739">
        <v>3554.7</v>
      </c>
      <c r="G15" s="130">
        <v>3817</v>
      </c>
      <c r="H15" s="739">
        <v>53.844850948509475</v>
      </c>
      <c r="I15" s="778">
        <v>7.37896306298704</v>
      </c>
    </row>
    <row r="16" spans="2:9" ht="15" customHeight="1">
      <c r="B16" s="554"/>
      <c r="C16" s="57"/>
      <c r="D16" s="740"/>
      <c r="E16" s="752"/>
      <c r="F16" s="136"/>
      <c r="G16" s="758"/>
      <c r="H16" s="136"/>
      <c r="I16" s="779"/>
    </row>
    <row r="17" spans="2:9" ht="15" customHeight="1">
      <c r="B17" s="547"/>
      <c r="C17" s="56"/>
      <c r="D17" s="49"/>
      <c r="E17" s="745"/>
      <c r="F17" s="746"/>
      <c r="G17" s="759"/>
      <c r="H17" s="746"/>
      <c r="I17" s="780"/>
    </row>
    <row r="18" spans="2:9" ht="15" customHeight="1">
      <c r="B18" s="772" t="s">
        <v>979</v>
      </c>
      <c r="C18" s="125"/>
      <c r="D18" s="281">
        <v>268907.14</v>
      </c>
      <c r="E18" s="126">
        <v>257061.2</v>
      </c>
      <c r="F18" s="736">
        <v>272103.1</v>
      </c>
      <c r="G18" s="128">
        <v>325034</v>
      </c>
      <c r="H18" s="736">
        <v>-4.405215867455212</v>
      </c>
      <c r="I18" s="777">
        <v>19.452516343988748</v>
      </c>
    </row>
    <row r="19" spans="2:9" ht="15" customHeight="1">
      <c r="B19" s="547"/>
      <c r="C19" s="56"/>
      <c r="D19" s="49"/>
      <c r="E19" s="133"/>
      <c r="F19" s="747"/>
      <c r="G19" s="759"/>
      <c r="H19" s="747"/>
      <c r="I19" s="781"/>
    </row>
    <row r="20" spans="2:9" ht="15" customHeight="1">
      <c r="B20" s="547"/>
      <c r="C20" s="56" t="s">
        <v>976</v>
      </c>
      <c r="D20" s="202">
        <v>224214.917627</v>
      </c>
      <c r="E20" s="115">
        <v>219037.236083</v>
      </c>
      <c r="F20" s="739">
        <v>220710.84891499998</v>
      </c>
      <c r="G20" s="130">
        <v>258578.97514200004</v>
      </c>
      <c r="H20" s="739">
        <v>-2.3092493571785866</v>
      </c>
      <c r="I20" s="778">
        <v>17.1573470054405</v>
      </c>
    </row>
    <row r="21" spans="2:9" ht="15" customHeight="1">
      <c r="B21" s="547"/>
      <c r="C21" s="135" t="s">
        <v>980</v>
      </c>
      <c r="D21" s="202">
        <v>83.38005365978754</v>
      </c>
      <c r="E21" s="115">
        <v>85.20820570471156</v>
      </c>
      <c r="F21" s="739">
        <v>81.11294906783495</v>
      </c>
      <c r="G21" s="130">
        <v>79.55443896392379</v>
      </c>
      <c r="H21" s="739" t="s">
        <v>1336</v>
      </c>
      <c r="I21" s="778" t="s">
        <v>1336</v>
      </c>
    </row>
    <row r="22" spans="2:9" ht="15" customHeight="1">
      <c r="B22" s="547"/>
      <c r="C22" s="131" t="s">
        <v>977</v>
      </c>
      <c r="D22" s="202">
        <v>44692.222373</v>
      </c>
      <c r="E22" s="115">
        <v>38023.963917</v>
      </c>
      <c r="F22" s="739">
        <v>51392.251084999996</v>
      </c>
      <c r="G22" s="130">
        <v>66455.02485799999</v>
      </c>
      <c r="H22" s="739">
        <v>-14.920400244022119</v>
      </c>
      <c r="I22" s="778">
        <v>29.309425944559194</v>
      </c>
    </row>
    <row r="23" spans="2:9" ht="15" customHeight="1">
      <c r="B23" s="554"/>
      <c r="C23" s="136" t="s">
        <v>980</v>
      </c>
      <c r="D23" s="203">
        <v>16.61994634021246</v>
      </c>
      <c r="E23" s="115">
        <v>14.791794295288438</v>
      </c>
      <c r="F23" s="739">
        <v>18.88705093216505</v>
      </c>
      <c r="G23" s="138">
        <v>20.445561036076224</v>
      </c>
      <c r="H23" s="739" t="s">
        <v>1336</v>
      </c>
      <c r="I23" s="778" t="s">
        <v>1336</v>
      </c>
    </row>
    <row r="24" spans="2:9" ht="15" customHeight="1">
      <c r="B24" s="782" t="s">
        <v>981</v>
      </c>
      <c r="C24" s="753"/>
      <c r="D24" s="49"/>
      <c r="E24" s="754"/>
      <c r="F24" s="753"/>
      <c r="G24" s="759"/>
      <c r="H24" s="753"/>
      <c r="I24" s="783"/>
    </row>
    <row r="25" spans="2:9" ht="15" customHeight="1">
      <c r="B25" s="402"/>
      <c r="C25" s="135" t="s">
        <v>982</v>
      </c>
      <c r="D25" s="202">
        <v>8.703498703869082</v>
      </c>
      <c r="E25" s="115">
        <v>8.436165138819</v>
      </c>
      <c r="F25" s="739">
        <v>8.423922925543605</v>
      </c>
      <c r="G25" s="130">
        <v>9.873910692478589</v>
      </c>
      <c r="H25" s="739" t="s">
        <v>1336</v>
      </c>
      <c r="I25" s="778" t="s">
        <v>1336</v>
      </c>
    </row>
    <row r="26" spans="2:9" ht="15" customHeight="1">
      <c r="B26" s="399"/>
      <c r="C26" s="137" t="s">
        <v>983</v>
      </c>
      <c r="D26" s="203">
        <v>7.355202970449363</v>
      </c>
      <c r="E26" s="119">
        <v>7.1971128809782</v>
      </c>
      <c r="F26" s="749">
        <v>7.269015052112714</v>
      </c>
      <c r="G26" s="138">
        <v>8.636657936435533</v>
      </c>
      <c r="H26" s="749" t="s">
        <v>1336</v>
      </c>
      <c r="I26" s="784" t="s">
        <v>1336</v>
      </c>
    </row>
    <row r="27" spans="2:9" ht="15" customHeight="1">
      <c r="B27" s="785" t="s">
        <v>984</v>
      </c>
      <c r="C27" s="124"/>
      <c r="D27" s="750">
        <v>268907.14</v>
      </c>
      <c r="E27" s="115">
        <v>257061.2</v>
      </c>
      <c r="F27" s="739">
        <v>272103.1</v>
      </c>
      <c r="G27" s="130">
        <v>325034</v>
      </c>
      <c r="H27" s="739">
        <v>-4.405215867455212</v>
      </c>
      <c r="I27" s="778">
        <v>19.452516343988748</v>
      </c>
    </row>
    <row r="28" spans="2:9" ht="15" customHeight="1">
      <c r="B28" s="786" t="s">
        <v>1073</v>
      </c>
      <c r="C28" s="56"/>
      <c r="D28" s="115">
        <v>6315.33</v>
      </c>
      <c r="E28" s="115">
        <v>7003.1</v>
      </c>
      <c r="F28" s="739">
        <v>6730.6</v>
      </c>
      <c r="G28" s="130">
        <v>7333.5</v>
      </c>
      <c r="H28" s="739">
        <v>10.890483949374001</v>
      </c>
      <c r="I28" s="778">
        <v>8.957596648144289</v>
      </c>
    </row>
    <row r="29" spans="2:9" ht="15" customHeight="1">
      <c r="B29" s="786" t="s">
        <v>1074</v>
      </c>
      <c r="C29" s="56"/>
      <c r="D29" s="115">
        <v>275222.47</v>
      </c>
      <c r="E29" s="115">
        <v>264064.345</v>
      </c>
      <c r="F29" s="739">
        <v>278833.7</v>
      </c>
      <c r="G29" s="130">
        <v>332367.5</v>
      </c>
      <c r="H29" s="739">
        <v>-4.0542202095635815</v>
      </c>
      <c r="I29" s="778">
        <v>19.1991857512202</v>
      </c>
    </row>
    <row r="30" spans="2:9" ht="15" customHeight="1">
      <c r="B30" s="786" t="s">
        <v>1075</v>
      </c>
      <c r="C30" s="56"/>
      <c r="D30" s="115">
        <v>62185.95</v>
      </c>
      <c r="E30" s="115">
        <v>60454</v>
      </c>
      <c r="F30" s="739">
        <v>62222.6</v>
      </c>
      <c r="G30" s="130">
        <v>67951.6</v>
      </c>
      <c r="H30" s="739">
        <v>-2.7851146440634977</v>
      </c>
      <c r="I30" s="778">
        <v>9.207265527316451</v>
      </c>
    </row>
    <row r="31" spans="2:9" ht="15" customHeight="1">
      <c r="B31" s="786" t="s">
        <v>1076</v>
      </c>
      <c r="C31" s="56"/>
      <c r="D31" s="115">
        <v>213036.52</v>
      </c>
      <c r="E31" s="115">
        <v>203610.34499999997</v>
      </c>
      <c r="F31" s="739">
        <v>216611.1</v>
      </c>
      <c r="G31" s="130">
        <v>264415.9</v>
      </c>
      <c r="H31" s="739">
        <v>-4.424675637773305</v>
      </c>
      <c r="I31" s="778">
        <v>22.06941380197047</v>
      </c>
    </row>
    <row r="32" spans="2:9" ht="15" customHeight="1">
      <c r="B32" s="786" t="s">
        <v>791</v>
      </c>
      <c r="C32" s="56"/>
      <c r="D32" s="751">
        <v>11525.8</v>
      </c>
      <c r="E32" s="115">
        <v>9426.275000000047</v>
      </c>
      <c r="F32" s="739">
        <v>-3574.579999999958</v>
      </c>
      <c r="G32" s="130">
        <v>-47804.8</v>
      </c>
      <c r="H32" s="739" t="s">
        <v>1336</v>
      </c>
      <c r="I32" s="774" t="s">
        <v>1336</v>
      </c>
    </row>
    <row r="33" spans="2:9" ht="15" customHeight="1">
      <c r="B33" s="786" t="s">
        <v>792</v>
      </c>
      <c r="C33" s="56"/>
      <c r="D33" s="751">
        <v>-7895.37</v>
      </c>
      <c r="E33" s="115">
        <v>-2543.6</v>
      </c>
      <c r="F33" s="739">
        <v>649.4</v>
      </c>
      <c r="G33" s="130">
        <v>13918.7</v>
      </c>
      <c r="H33" s="739" t="s">
        <v>1336</v>
      </c>
      <c r="I33" s="774" t="s">
        <v>1336</v>
      </c>
    </row>
    <row r="34" spans="2:9" ht="15" customHeight="1" thickBot="1">
      <c r="B34" s="787" t="s">
        <v>793</v>
      </c>
      <c r="C34" s="329"/>
      <c r="D34" s="788">
        <v>3630.4299999999885</v>
      </c>
      <c r="E34" s="789">
        <v>6882.675000000047</v>
      </c>
      <c r="F34" s="790">
        <v>-2925.179999999958</v>
      </c>
      <c r="G34" s="791">
        <v>-33886.10000000005</v>
      </c>
      <c r="H34" s="790" t="s">
        <v>1336</v>
      </c>
      <c r="I34" s="792" t="s">
        <v>1336</v>
      </c>
    </row>
    <row r="35" spans="2:9" ht="15" customHeight="1" thickTop="1">
      <c r="B35" s="30" t="s">
        <v>1077</v>
      </c>
      <c r="C35" s="16"/>
      <c r="D35" s="16"/>
      <c r="E35" s="16"/>
      <c r="F35" s="16"/>
      <c r="G35" s="16"/>
      <c r="H35" s="16"/>
      <c r="I35" s="16"/>
    </row>
    <row r="36" spans="2:9" ht="15" customHeight="1">
      <c r="B36" s="149" t="s">
        <v>1679</v>
      </c>
      <c r="C36" s="17"/>
      <c r="D36" s="16"/>
      <c r="E36" s="16"/>
      <c r="F36" s="16"/>
      <c r="G36" s="16"/>
      <c r="H36" s="16"/>
      <c r="I36" s="16"/>
    </row>
    <row r="37" spans="2:9" ht="15" customHeight="1">
      <c r="B37" s="142" t="s">
        <v>737</v>
      </c>
      <c r="C37" s="17"/>
      <c r="D37" s="16"/>
      <c r="E37" s="16"/>
      <c r="F37" s="16"/>
      <c r="G37" s="16"/>
      <c r="H37" s="16"/>
      <c r="I37" s="16"/>
    </row>
    <row r="38" spans="2:9" ht="15" customHeight="1">
      <c r="B38" s="17" t="s">
        <v>1680</v>
      </c>
      <c r="C38" s="16"/>
      <c r="D38" s="143">
        <v>74.44</v>
      </c>
      <c r="E38" s="143">
        <v>70.73</v>
      </c>
      <c r="F38" s="143">
        <v>70.95</v>
      </c>
      <c r="G38" s="143">
        <v>78.1</v>
      </c>
      <c r="H38" s="16"/>
      <c r="I38" s="1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84" t="s">
        <v>794</v>
      </c>
      <c r="C1" s="1484"/>
      <c r="D1" s="1484"/>
      <c r="E1" s="1484"/>
      <c r="F1" s="1484"/>
      <c r="G1" s="1484"/>
      <c r="H1" s="1484"/>
      <c r="I1" s="1484"/>
    </row>
    <row r="2" spans="2:9" ht="15.75">
      <c r="B2" s="185" t="s">
        <v>598</v>
      </c>
      <c r="C2" s="120"/>
      <c r="D2" s="120"/>
      <c r="E2" s="120"/>
      <c r="F2" s="120"/>
      <c r="G2" s="120"/>
      <c r="H2" s="120"/>
      <c r="I2" s="120"/>
    </row>
    <row r="3" spans="2:9" ht="13.5" customHeight="1" thickBot="1">
      <c r="B3" s="1749" t="s">
        <v>1339</v>
      </c>
      <c r="C3" s="1749"/>
      <c r="D3" s="1749"/>
      <c r="E3" s="1749"/>
      <c r="F3" s="1749"/>
      <c r="G3" s="1749"/>
      <c r="H3" s="1749"/>
      <c r="I3" s="1749"/>
    </row>
    <row r="4" spans="2:9" ht="15" customHeight="1" thickTop="1">
      <c r="B4" s="760"/>
      <c r="C4" s="819"/>
      <c r="D4" s="800"/>
      <c r="E4" s="801"/>
      <c r="F4" s="801"/>
      <c r="G4" s="833"/>
      <c r="H4" s="838" t="s">
        <v>1400</v>
      </c>
      <c r="I4" s="802"/>
    </row>
    <row r="5" spans="2:9" ht="15" customHeight="1">
      <c r="B5" s="803"/>
      <c r="C5" s="820"/>
      <c r="D5" s="793" t="s">
        <v>837</v>
      </c>
      <c r="E5" s="121" t="s">
        <v>1205</v>
      </c>
      <c r="F5" s="121" t="s">
        <v>837</v>
      </c>
      <c r="G5" s="834" t="s">
        <v>1205</v>
      </c>
      <c r="H5" s="839" t="s">
        <v>1208</v>
      </c>
      <c r="I5" s="804"/>
    </row>
    <row r="6" spans="2:9" ht="15" customHeight="1">
      <c r="B6" s="805"/>
      <c r="C6" s="821"/>
      <c r="D6" s="794">
        <v>2010</v>
      </c>
      <c r="E6" s="795">
        <v>2010</v>
      </c>
      <c r="F6" s="795">
        <v>2011</v>
      </c>
      <c r="G6" s="835">
        <v>2011</v>
      </c>
      <c r="H6" s="840" t="s">
        <v>1249</v>
      </c>
      <c r="I6" s="806" t="s">
        <v>692</v>
      </c>
    </row>
    <row r="7" spans="2:9" ht="15" customHeight="1">
      <c r="B7" s="807"/>
      <c r="C7" s="822"/>
      <c r="D7" s="140"/>
      <c r="E7" s="796"/>
      <c r="F7" s="796"/>
      <c r="G7" s="738"/>
      <c r="H7" s="841"/>
      <c r="I7" s="808"/>
    </row>
    <row r="8" spans="2:9" ht="15" customHeight="1">
      <c r="B8" s="772" t="s">
        <v>805</v>
      </c>
      <c r="C8" s="823"/>
      <c r="D8" s="736">
        <v>2758.8840677055346</v>
      </c>
      <c r="E8" s="126">
        <v>2761.7135586031386</v>
      </c>
      <c r="F8" s="126">
        <v>3003.454545454545</v>
      </c>
      <c r="G8" s="144">
        <v>3400.5300896286817</v>
      </c>
      <c r="H8" s="127">
        <v>0.10255925324030102</v>
      </c>
      <c r="I8" s="773">
        <v>13.220627719339873</v>
      </c>
    </row>
    <row r="9" spans="2:9" ht="15" customHeight="1">
      <c r="B9" s="807"/>
      <c r="C9" s="822" t="s">
        <v>976</v>
      </c>
      <c r="D9" s="739">
        <v>2229.885916536808</v>
      </c>
      <c r="E9" s="115">
        <v>2339.696537296762</v>
      </c>
      <c r="F9" s="115">
        <v>2329.2114011980266</v>
      </c>
      <c r="G9" s="145">
        <v>2598.5067239692708</v>
      </c>
      <c r="H9" s="129">
        <v>4.924495013202218</v>
      </c>
      <c r="I9" s="774">
        <v>11.561652267060538</v>
      </c>
    </row>
    <row r="10" spans="2:9" ht="15" customHeight="1">
      <c r="B10" s="807"/>
      <c r="C10" s="824" t="s">
        <v>977</v>
      </c>
      <c r="D10" s="739">
        <v>528.9981511687265</v>
      </c>
      <c r="E10" s="115">
        <v>422.01702130637636</v>
      </c>
      <c r="F10" s="115">
        <v>674.2431442565187</v>
      </c>
      <c r="G10" s="145">
        <v>802.0233656594111</v>
      </c>
      <c r="H10" s="129">
        <v>-20.223346646107274</v>
      </c>
      <c r="I10" s="774">
        <v>18.951653048514785</v>
      </c>
    </row>
    <row r="11" spans="2:9" ht="15" customHeight="1">
      <c r="B11" s="807"/>
      <c r="C11" s="822"/>
      <c r="D11" s="746"/>
      <c r="E11" s="745"/>
      <c r="F11" s="745"/>
      <c r="G11" s="836"/>
      <c r="H11" s="842"/>
      <c r="I11" s="780"/>
    </row>
    <row r="12" spans="2:9" ht="15" customHeight="1">
      <c r="B12" s="809"/>
      <c r="C12" s="825"/>
      <c r="D12" s="742"/>
      <c r="E12" s="741"/>
      <c r="F12" s="741"/>
      <c r="G12" s="837"/>
      <c r="H12" s="843"/>
      <c r="I12" s="775"/>
    </row>
    <row r="13" spans="2:9" ht="15" customHeight="1">
      <c r="B13" s="810" t="s">
        <v>978</v>
      </c>
      <c r="C13" s="826"/>
      <c r="D13" s="736">
        <v>853.517060720043</v>
      </c>
      <c r="E13" s="126">
        <v>872.6876855648239</v>
      </c>
      <c r="F13" s="126">
        <v>831.6842847075405</v>
      </c>
      <c r="G13" s="144">
        <v>761.2368758002563</v>
      </c>
      <c r="H13" s="127">
        <v>2.246074006840388</v>
      </c>
      <c r="I13" s="773">
        <v>-8.47045089135679</v>
      </c>
    </row>
    <row r="14" spans="2:9" ht="15" customHeight="1">
      <c r="B14" s="807"/>
      <c r="C14" s="822" t="s">
        <v>976</v>
      </c>
      <c r="D14" s="739">
        <v>782.1360827512091</v>
      </c>
      <c r="E14" s="115">
        <v>757.1115509684718</v>
      </c>
      <c r="F14" s="115">
        <v>781.5828047921071</v>
      </c>
      <c r="G14" s="145">
        <v>712.3636363636365</v>
      </c>
      <c r="H14" s="129">
        <v>-3.1995112276001976</v>
      </c>
      <c r="I14" s="774">
        <v>-8.856280870570359</v>
      </c>
    </row>
    <row r="15" spans="2:9" ht="15" customHeight="1">
      <c r="B15" s="807"/>
      <c r="C15" s="824" t="s">
        <v>977</v>
      </c>
      <c r="D15" s="739">
        <v>71.38097796883396</v>
      </c>
      <c r="E15" s="115">
        <v>115.57613459635232</v>
      </c>
      <c r="F15" s="115">
        <v>50.1014799154334</v>
      </c>
      <c r="G15" s="145">
        <v>48.87323943661972</v>
      </c>
      <c r="H15" s="129">
        <v>61.91447341449236</v>
      </c>
      <c r="I15" s="774">
        <v>-2.4515053864413545</v>
      </c>
    </row>
    <row r="16" spans="2:9" ht="15" customHeight="1">
      <c r="B16" s="807"/>
      <c r="C16" s="822"/>
      <c r="D16" s="818"/>
      <c r="E16" s="797"/>
      <c r="F16" s="797"/>
      <c r="G16" s="748"/>
      <c r="H16" s="844"/>
      <c r="I16" s="811"/>
    </row>
    <row r="17" spans="2:9" ht="15" customHeight="1">
      <c r="B17" s="809"/>
      <c r="C17" s="825"/>
      <c r="D17" s="742"/>
      <c r="E17" s="741"/>
      <c r="F17" s="741"/>
      <c r="G17" s="837"/>
      <c r="H17" s="843"/>
      <c r="I17" s="775"/>
    </row>
    <row r="18" spans="2:9" ht="15" customHeight="1">
      <c r="B18" s="810" t="s">
        <v>979</v>
      </c>
      <c r="C18" s="827"/>
      <c r="D18" s="736">
        <v>3612.401128425578</v>
      </c>
      <c r="E18" s="126">
        <v>3634.4012441679624</v>
      </c>
      <c r="F18" s="126">
        <v>3835.1388301620855</v>
      </c>
      <c r="G18" s="144">
        <v>4161.7669654289375</v>
      </c>
      <c r="H18" s="127">
        <v>0.6090164120830366</v>
      </c>
      <c r="I18" s="773">
        <v>8.516722594186959</v>
      </c>
    </row>
    <row r="19" spans="2:9" ht="15" customHeight="1">
      <c r="B19" s="807"/>
      <c r="C19" s="822"/>
      <c r="D19" s="747"/>
      <c r="E19" s="133"/>
      <c r="F19" s="133"/>
      <c r="G19" s="146"/>
      <c r="H19" s="134"/>
      <c r="I19" s="781"/>
    </row>
    <row r="20" spans="2:9" ht="15" customHeight="1">
      <c r="B20" s="807"/>
      <c r="C20" s="822" t="s">
        <v>976</v>
      </c>
      <c r="D20" s="739">
        <v>3012.021999288017</v>
      </c>
      <c r="E20" s="115">
        <v>3096.808088265234</v>
      </c>
      <c r="F20" s="115">
        <v>3110.7942059901334</v>
      </c>
      <c r="G20" s="145">
        <v>3310.8703603329072</v>
      </c>
      <c r="H20" s="129">
        <v>2.814922633276211</v>
      </c>
      <c r="I20" s="774">
        <v>6.431674392266402</v>
      </c>
    </row>
    <row r="21" spans="2:9" ht="15" customHeight="1">
      <c r="B21" s="807"/>
      <c r="C21" s="828" t="s">
        <v>980</v>
      </c>
      <c r="D21" s="739">
        <v>83.38005365978754</v>
      </c>
      <c r="E21" s="115">
        <v>85.20820570471156</v>
      </c>
      <c r="F21" s="115">
        <v>81.11294906783495</v>
      </c>
      <c r="G21" s="145">
        <v>79.55443896392379</v>
      </c>
      <c r="H21" s="129" t="s">
        <v>1336</v>
      </c>
      <c r="I21" s="774" t="s">
        <v>1336</v>
      </c>
    </row>
    <row r="22" spans="2:9" ht="15" customHeight="1">
      <c r="B22" s="807"/>
      <c r="C22" s="824" t="s">
        <v>977</v>
      </c>
      <c r="D22" s="739">
        <v>600.3791291375604</v>
      </c>
      <c r="E22" s="115">
        <v>537.5931559027287</v>
      </c>
      <c r="F22" s="115">
        <v>724.344624171952</v>
      </c>
      <c r="G22" s="145">
        <v>850.8966050960306</v>
      </c>
      <c r="H22" s="129">
        <v>-10.457720828008007</v>
      </c>
      <c r="I22" s="774">
        <v>17.47123906231083</v>
      </c>
    </row>
    <row r="23" spans="2:9" ht="15" customHeight="1">
      <c r="B23" s="554"/>
      <c r="C23" s="829" t="s">
        <v>980</v>
      </c>
      <c r="D23" s="749">
        <v>16.61994634021246</v>
      </c>
      <c r="E23" s="119">
        <v>14.791794295288438</v>
      </c>
      <c r="F23" s="119">
        <v>18.88705093216505</v>
      </c>
      <c r="G23" s="147">
        <v>20.445561036076224</v>
      </c>
      <c r="H23" s="139" t="s">
        <v>1336</v>
      </c>
      <c r="I23" s="812" t="s">
        <v>1336</v>
      </c>
    </row>
    <row r="24" spans="2:9" ht="15" customHeight="1">
      <c r="B24" s="782" t="s">
        <v>981</v>
      </c>
      <c r="C24" s="830"/>
      <c r="D24" s="818"/>
      <c r="E24" s="797"/>
      <c r="F24" s="797"/>
      <c r="G24" s="748"/>
      <c r="H24" s="844"/>
      <c r="I24" s="811"/>
    </row>
    <row r="25" spans="2:9" ht="15" customHeight="1">
      <c r="B25" s="813"/>
      <c r="C25" s="828" t="s">
        <v>982</v>
      </c>
      <c r="D25" s="739">
        <v>8.703498703869082</v>
      </c>
      <c r="E25" s="115">
        <v>8.436165138819</v>
      </c>
      <c r="F25" s="115">
        <v>8.423922925543605</v>
      </c>
      <c r="G25" s="145">
        <v>9.873910692478589</v>
      </c>
      <c r="H25" s="129" t="s">
        <v>1336</v>
      </c>
      <c r="I25" s="774" t="s">
        <v>1336</v>
      </c>
    </row>
    <row r="26" spans="2:9" ht="15" customHeight="1">
      <c r="B26" s="814"/>
      <c r="C26" s="829" t="s">
        <v>983</v>
      </c>
      <c r="D26" s="749">
        <v>7.355202970449363</v>
      </c>
      <c r="E26" s="119">
        <v>7.1971128809782</v>
      </c>
      <c r="F26" s="119">
        <v>7.269015052112714</v>
      </c>
      <c r="G26" s="147">
        <v>8.636657936435533</v>
      </c>
      <c r="H26" s="139" t="s">
        <v>1336</v>
      </c>
      <c r="I26" s="812" t="s">
        <v>1336</v>
      </c>
    </row>
    <row r="27" spans="2:9" ht="15" customHeight="1">
      <c r="B27" s="785" t="s">
        <v>984</v>
      </c>
      <c r="C27" s="826"/>
      <c r="D27" s="798">
        <v>3612.401128425578</v>
      </c>
      <c r="E27" s="798">
        <v>3634.4012441679624</v>
      </c>
      <c r="F27" s="798">
        <v>3835.1388301620855</v>
      </c>
      <c r="G27" s="799">
        <v>4161.7669654289375</v>
      </c>
      <c r="H27" s="845">
        <v>0.6090164120830366</v>
      </c>
      <c r="I27" s="815">
        <v>8.516722594186959</v>
      </c>
    </row>
    <row r="28" spans="2:9" ht="15" customHeight="1">
      <c r="B28" s="786" t="s">
        <v>1073</v>
      </c>
      <c r="C28" s="822"/>
      <c r="D28" s="739">
        <v>84.83785599140248</v>
      </c>
      <c r="E28" s="739">
        <v>99.0117347660116</v>
      </c>
      <c r="F28" s="739">
        <v>94.86398872445385</v>
      </c>
      <c r="G28" s="26">
        <v>93.898847631242</v>
      </c>
      <c r="H28" s="129">
        <v>16.70702142218859</v>
      </c>
      <c r="I28" s="778">
        <v>-1.0173945942914457</v>
      </c>
    </row>
    <row r="29" spans="2:9" ht="15" customHeight="1">
      <c r="B29" s="786" t="s">
        <v>1074</v>
      </c>
      <c r="C29" s="831"/>
      <c r="D29" s="739">
        <v>3697.2389844169807</v>
      </c>
      <c r="E29" s="739">
        <v>3733.4136151562275</v>
      </c>
      <c r="F29" s="739">
        <v>3930.002818886539</v>
      </c>
      <c r="G29" s="26">
        <v>4255.66581306018</v>
      </c>
      <c r="H29" s="129">
        <v>0.9784228417939715</v>
      </c>
      <c r="I29" s="778">
        <v>8.28658423878457</v>
      </c>
    </row>
    <row r="30" spans="2:9" ht="15" customHeight="1">
      <c r="B30" s="786" t="s">
        <v>1075</v>
      </c>
      <c r="C30" s="831"/>
      <c r="D30" s="739">
        <v>835.3835303600215</v>
      </c>
      <c r="E30" s="739">
        <v>854.7151138130919</v>
      </c>
      <c r="F30" s="739">
        <v>876.9922480620154</v>
      </c>
      <c r="G30" s="26">
        <v>870.0588988476313</v>
      </c>
      <c r="H30" s="129">
        <v>2.3140967891405637</v>
      </c>
      <c r="I30" s="778">
        <v>-0.7905827251843363</v>
      </c>
    </row>
    <row r="31" spans="2:9" ht="15" customHeight="1">
      <c r="B31" s="786" t="s">
        <v>1076</v>
      </c>
      <c r="C31" s="831"/>
      <c r="D31" s="739">
        <v>2861.855454056959</v>
      </c>
      <c r="E31" s="739">
        <v>2878.6985013431354</v>
      </c>
      <c r="F31" s="739">
        <v>3053.0105708245237</v>
      </c>
      <c r="G31" s="26">
        <v>3385.6069142125484</v>
      </c>
      <c r="H31" s="129">
        <v>0.5885359186222843</v>
      </c>
      <c r="I31" s="778">
        <v>10.894044932775998</v>
      </c>
    </row>
    <row r="32" spans="2:9" ht="15" customHeight="1">
      <c r="B32" s="786" t="s">
        <v>791</v>
      </c>
      <c r="C32" s="831"/>
      <c r="D32" s="739">
        <v>154.8334228909187</v>
      </c>
      <c r="E32" s="739">
        <v>133.2712427541361</v>
      </c>
      <c r="F32" s="739">
        <v>-50.3816772374906</v>
      </c>
      <c r="G32" s="26">
        <v>-612.0973111395652</v>
      </c>
      <c r="H32" s="129">
        <v>-13.926050160354151</v>
      </c>
      <c r="I32" s="778">
        <v>1114.920472484954</v>
      </c>
    </row>
    <row r="33" spans="2:9" ht="15" customHeight="1">
      <c r="B33" s="786" t="s">
        <v>792</v>
      </c>
      <c r="C33" s="831"/>
      <c r="D33" s="739">
        <v>-106.06354110693177</v>
      </c>
      <c r="E33" s="739">
        <v>-35.96210943022762</v>
      </c>
      <c r="F33" s="739">
        <v>9.152924594785059</v>
      </c>
      <c r="G33" s="26">
        <v>178.2163892445583</v>
      </c>
      <c r="H33" s="129">
        <v>-66.09380654755707</v>
      </c>
      <c r="I33" s="778">
        <v>1847.097754373485</v>
      </c>
    </row>
    <row r="34" spans="2:9" ht="15" customHeight="1" thickBot="1">
      <c r="B34" s="787" t="s">
        <v>793</v>
      </c>
      <c r="C34" s="832"/>
      <c r="D34" s="790">
        <v>48.76988178398695</v>
      </c>
      <c r="E34" s="790">
        <v>97.30913332390847</v>
      </c>
      <c r="F34" s="790">
        <v>-41.22875264270554</v>
      </c>
      <c r="G34" s="816">
        <v>-433.8809218950071</v>
      </c>
      <c r="H34" s="846">
        <v>99.52710518125315</v>
      </c>
      <c r="I34" s="817">
        <v>952.3746028774706</v>
      </c>
    </row>
    <row r="35" spans="3:9" ht="16.5" thickTop="1">
      <c r="C35" s="141"/>
      <c r="D35" s="39"/>
      <c r="E35" s="39"/>
      <c r="F35" s="39"/>
      <c r="G35" s="39"/>
      <c r="H35" s="39"/>
      <c r="I35" s="39"/>
    </row>
    <row r="36" spans="2:9" ht="15.75">
      <c r="B36" s="149" t="s">
        <v>1679</v>
      </c>
      <c r="C36" s="17"/>
      <c r="D36" s="16"/>
      <c r="E36" s="16"/>
      <c r="F36" s="16"/>
      <c r="G36" s="16"/>
      <c r="H36" s="39"/>
      <c r="I36" s="39"/>
    </row>
    <row r="37" spans="2:9" ht="15.75">
      <c r="B37" s="142" t="s">
        <v>737</v>
      </c>
      <c r="C37" s="17"/>
      <c r="D37" s="590"/>
      <c r="E37" s="590"/>
      <c r="F37" s="590"/>
      <c r="G37" s="590"/>
      <c r="H37" s="39"/>
      <c r="I37" s="39"/>
    </row>
    <row r="38" spans="2:7" ht="12.75">
      <c r="B38" s="17" t="s">
        <v>1680</v>
      </c>
      <c r="C38" s="590"/>
      <c r="D38" s="143">
        <v>74.44</v>
      </c>
      <c r="E38" s="143">
        <v>70.73</v>
      </c>
      <c r="F38" s="143">
        <v>70.95</v>
      </c>
      <c r="G38" s="143">
        <v>78.1</v>
      </c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9.140625" style="16" customWidth="1"/>
    <col min="2" max="2" width="19.8515625" style="16" customWidth="1"/>
    <col min="3" max="3" width="13.7109375" style="16" bestFit="1" customWidth="1"/>
    <col min="4" max="16384" width="9.140625" style="16" customWidth="1"/>
  </cols>
  <sheetData>
    <row r="1" spans="2:9" ht="12.75">
      <c r="B1" s="1484" t="s">
        <v>1616</v>
      </c>
      <c r="C1" s="1484"/>
      <c r="D1" s="1484"/>
      <c r="E1" s="1484"/>
      <c r="F1" s="1484"/>
      <c r="G1" s="1484"/>
      <c r="H1" s="1484"/>
      <c r="I1" s="1484"/>
    </row>
    <row r="2" spans="2:9" ht="16.5" thickBot="1">
      <c r="B2" s="1756" t="s">
        <v>1682</v>
      </c>
      <c r="C2" s="1757"/>
      <c r="D2" s="1757"/>
      <c r="E2" s="1757"/>
      <c r="F2" s="1757"/>
      <c r="G2" s="1757"/>
      <c r="H2" s="1757"/>
      <c r="I2" s="1757"/>
    </row>
    <row r="3" spans="2:9" ht="13.5" thickTop="1">
      <c r="B3" s="1741" t="s">
        <v>1079</v>
      </c>
      <c r="C3" s="1697" t="s">
        <v>1080</v>
      </c>
      <c r="D3" s="1578" t="s">
        <v>1081</v>
      </c>
      <c r="E3" s="1578"/>
      <c r="F3" s="1578"/>
      <c r="G3" s="1604" t="s">
        <v>1082</v>
      </c>
      <c r="H3" s="1578"/>
      <c r="I3" s="1579"/>
    </row>
    <row r="4" spans="2:9" ht="13.5" thickBot="1">
      <c r="B4" s="1750"/>
      <c r="C4" s="1751"/>
      <c r="D4" s="850" t="s">
        <v>1083</v>
      </c>
      <c r="E4" s="850" t="s">
        <v>1210</v>
      </c>
      <c r="F4" s="850" t="s">
        <v>1681</v>
      </c>
      <c r="G4" s="851" t="s">
        <v>1083</v>
      </c>
      <c r="H4" s="850" t="s">
        <v>1210</v>
      </c>
      <c r="I4" s="592" t="s">
        <v>1681</v>
      </c>
    </row>
    <row r="5" spans="2:9" ht="12.75">
      <c r="B5" s="547" t="s">
        <v>354</v>
      </c>
      <c r="C5" s="1398" t="s">
        <v>1600</v>
      </c>
      <c r="D5" s="847">
        <v>68.55</v>
      </c>
      <c r="E5" s="847">
        <v>69.15</v>
      </c>
      <c r="F5" s="847">
        <v>68.85</v>
      </c>
      <c r="G5" s="849">
        <v>67.781875</v>
      </c>
      <c r="H5" s="847">
        <v>68.3809375</v>
      </c>
      <c r="I5" s="848">
        <v>68.08140625</v>
      </c>
    </row>
    <row r="6" spans="2:9" ht="12.75">
      <c r="B6" s="547"/>
      <c r="C6" s="1398" t="s">
        <v>1601</v>
      </c>
      <c r="D6" s="847">
        <v>73.25</v>
      </c>
      <c r="E6" s="847">
        <v>73.85</v>
      </c>
      <c r="F6" s="847">
        <v>73.55</v>
      </c>
      <c r="G6" s="849">
        <v>70.53870967741935</v>
      </c>
      <c r="H6" s="847">
        <v>71.13870967741936</v>
      </c>
      <c r="I6" s="848">
        <v>70.83870967741936</v>
      </c>
    </row>
    <row r="7" spans="2:9" ht="12.75">
      <c r="B7" s="547"/>
      <c r="C7" s="1398" t="s">
        <v>1602</v>
      </c>
      <c r="D7" s="847">
        <v>77.4</v>
      </c>
      <c r="E7" s="847">
        <v>78</v>
      </c>
      <c r="F7" s="847">
        <v>77.7</v>
      </c>
      <c r="G7" s="849">
        <v>74.74733333333333</v>
      </c>
      <c r="H7" s="847">
        <v>75.34733333333334</v>
      </c>
      <c r="I7" s="848">
        <v>75.04733333333334</v>
      </c>
    </row>
    <row r="8" spans="2:9" ht="12.75">
      <c r="B8" s="547"/>
      <c r="C8" s="1398" t="s">
        <v>1603</v>
      </c>
      <c r="D8" s="847">
        <v>78.7</v>
      </c>
      <c r="E8" s="847">
        <v>79.3</v>
      </c>
      <c r="F8" s="847">
        <v>79</v>
      </c>
      <c r="G8" s="849">
        <v>78.13966666666667</v>
      </c>
      <c r="H8" s="847">
        <v>78.6689569892473</v>
      </c>
      <c r="I8" s="848">
        <v>78.40431182795699</v>
      </c>
    </row>
    <row r="9" spans="2:9" ht="12.75">
      <c r="B9" s="547"/>
      <c r="C9" s="1398" t="s">
        <v>1604</v>
      </c>
      <c r="D9" s="847">
        <v>77.3</v>
      </c>
      <c r="E9" s="847">
        <v>77.9</v>
      </c>
      <c r="F9" s="847">
        <v>77.6</v>
      </c>
      <c r="G9" s="849">
        <v>79.08</v>
      </c>
      <c r="H9" s="847">
        <v>79.68</v>
      </c>
      <c r="I9" s="848">
        <v>79.38</v>
      </c>
    </row>
    <row r="10" spans="2:9" ht="12.75">
      <c r="B10" s="547"/>
      <c r="C10" s="1398" t="s">
        <v>1605</v>
      </c>
      <c r="D10" s="847">
        <v>77.75</v>
      </c>
      <c r="E10" s="847">
        <v>78.35</v>
      </c>
      <c r="F10" s="847">
        <v>78.05</v>
      </c>
      <c r="G10" s="849">
        <v>77</v>
      </c>
      <c r="H10" s="847">
        <v>77.6</v>
      </c>
      <c r="I10" s="848">
        <v>77.3</v>
      </c>
    </row>
    <row r="11" spans="2:9" ht="12.75">
      <c r="B11" s="547"/>
      <c r="C11" s="1398" t="s">
        <v>1606</v>
      </c>
      <c r="D11" s="847">
        <v>77.7</v>
      </c>
      <c r="E11" s="847">
        <v>78.3</v>
      </c>
      <c r="F11" s="847">
        <v>78</v>
      </c>
      <c r="G11" s="849">
        <v>78.05172413793103</v>
      </c>
      <c r="H11" s="847">
        <v>78.65172413793104</v>
      </c>
      <c r="I11" s="848">
        <v>78.35172413793103</v>
      </c>
    </row>
    <row r="12" spans="2:9" ht="12.75">
      <c r="B12" s="547"/>
      <c r="C12" s="1398" t="s">
        <v>1607</v>
      </c>
      <c r="D12" s="847">
        <v>82.55</v>
      </c>
      <c r="E12" s="847">
        <v>83.15</v>
      </c>
      <c r="F12" s="847">
        <v>82.85</v>
      </c>
      <c r="G12" s="849">
        <v>80.45700000000001</v>
      </c>
      <c r="H12" s="847">
        <v>81.057</v>
      </c>
      <c r="I12" s="848">
        <v>80.757</v>
      </c>
    </row>
    <row r="13" spans="2:9" ht="12.75">
      <c r="B13" s="547"/>
      <c r="C13" s="1398" t="s">
        <v>1608</v>
      </c>
      <c r="D13" s="847">
        <v>79.65</v>
      </c>
      <c r="E13" s="847">
        <v>80.25</v>
      </c>
      <c r="F13" s="847">
        <v>79.95</v>
      </c>
      <c r="G13" s="849">
        <v>80.76612903225806</v>
      </c>
      <c r="H13" s="847">
        <v>81.36612903225806</v>
      </c>
      <c r="I13" s="848">
        <v>81.06612903225806</v>
      </c>
    </row>
    <row r="14" spans="2:9" ht="12.75">
      <c r="B14" s="547"/>
      <c r="C14" s="1398" t="s">
        <v>921</v>
      </c>
      <c r="D14" s="847">
        <v>79.15</v>
      </c>
      <c r="E14" s="847">
        <v>79.75</v>
      </c>
      <c r="F14" s="847">
        <v>79.45</v>
      </c>
      <c r="G14" s="849">
        <v>79.38645161290324</v>
      </c>
      <c r="H14" s="847">
        <v>79.98645161290322</v>
      </c>
      <c r="I14" s="848">
        <v>79.68645161290323</v>
      </c>
    </row>
    <row r="15" spans="2:9" ht="12.75">
      <c r="B15" s="547"/>
      <c r="C15" s="1398" t="s">
        <v>922</v>
      </c>
      <c r="D15" s="847">
        <v>75.6</v>
      </c>
      <c r="E15" s="847">
        <v>76.2</v>
      </c>
      <c r="F15" s="847">
        <v>75.9</v>
      </c>
      <c r="G15" s="849">
        <v>75.98903225806451</v>
      </c>
      <c r="H15" s="847">
        <v>76.62129032258063</v>
      </c>
      <c r="I15" s="848">
        <v>76.30516129032257</v>
      </c>
    </row>
    <row r="16" spans="2:9" ht="12.75">
      <c r="B16" s="547"/>
      <c r="C16" s="1398" t="s">
        <v>923</v>
      </c>
      <c r="D16" s="847">
        <v>78.05</v>
      </c>
      <c r="E16" s="847">
        <v>78.65</v>
      </c>
      <c r="F16" s="847">
        <v>78.35</v>
      </c>
      <c r="G16" s="849">
        <v>77.02387096774194</v>
      </c>
      <c r="H16" s="847">
        <v>77.62387096774194</v>
      </c>
      <c r="I16" s="848">
        <v>77.3238709677419</v>
      </c>
    </row>
    <row r="17" spans="2:9" ht="12.75">
      <c r="B17" s="1119"/>
      <c r="C17" s="1125" t="s">
        <v>50</v>
      </c>
      <c r="D17" s="1121">
        <v>77.1375</v>
      </c>
      <c r="E17" s="1121">
        <v>77.7375</v>
      </c>
      <c r="F17" s="1121">
        <v>77.4375</v>
      </c>
      <c r="G17" s="1122">
        <v>76.5801493905265</v>
      </c>
      <c r="H17" s="1121">
        <v>77.17686696445125</v>
      </c>
      <c r="I17" s="1123">
        <v>76.87850817748888</v>
      </c>
    </row>
    <row r="18" spans="2:9" ht="12.75">
      <c r="B18" s="547" t="s">
        <v>1374</v>
      </c>
      <c r="C18" s="1398" t="s">
        <v>1600</v>
      </c>
      <c r="D18" s="847">
        <v>77</v>
      </c>
      <c r="E18" s="847">
        <v>77.6</v>
      </c>
      <c r="F18" s="847">
        <v>77.3</v>
      </c>
      <c r="G18" s="849">
        <v>76.8359375</v>
      </c>
      <c r="H18" s="847">
        <v>77.4359375</v>
      </c>
      <c r="I18" s="848">
        <v>77.1359375</v>
      </c>
    </row>
    <row r="19" spans="2:9" ht="12.75">
      <c r="B19" s="547"/>
      <c r="C19" s="1398" t="s">
        <v>1601</v>
      </c>
      <c r="D19" s="847">
        <v>77.5</v>
      </c>
      <c r="E19" s="847">
        <v>78.1</v>
      </c>
      <c r="F19" s="847">
        <v>77.8</v>
      </c>
      <c r="G19" s="849">
        <v>77.64483870967742</v>
      </c>
      <c r="H19" s="847">
        <v>78.24483870967742</v>
      </c>
      <c r="I19" s="848">
        <v>77.94483870967741</v>
      </c>
    </row>
    <row r="20" spans="2:9" ht="12.75">
      <c r="B20" s="547"/>
      <c r="C20" s="1398" t="s">
        <v>1602</v>
      </c>
      <c r="D20" s="847">
        <v>73.66</v>
      </c>
      <c r="E20" s="847">
        <v>74.26</v>
      </c>
      <c r="F20" s="847">
        <v>73.96</v>
      </c>
      <c r="G20" s="849">
        <v>75.62419354838711</v>
      </c>
      <c r="H20" s="847">
        <v>76.22419354838712</v>
      </c>
      <c r="I20" s="848">
        <v>75.92419354838711</v>
      </c>
    </row>
    <row r="21" spans="2:9" ht="12.75">
      <c r="B21" s="547"/>
      <c r="C21" s="1398" t="s">
        <v>1603</v>
      </c>
      <c r="D21" s="847">
        <v>74</v>
      </c>
      <c r="E21" s="847">
        <v>74.6</v>
      </c>
      <c r="F21" s="847">
        <v>74.3</v>
      </c>
      <c r="G21" s="849">
        <v>74.4144827586207</v>
      </c>
      <c r="H21" s="847">
        <v>75.01448275862069</v>
      </c>
      <c r="I21" s="848">
        <v>74.71448275862069</v>
      </c>
    </row>
    <row r="22" spans="2:9" ht="12.75">
      <c r="B22" s="547"/>
      <c r="C22" s="1398" t="s">
        <v>1604</v>
      </c>
      <c r="D22" s="847">
        <v>74.44</v>
      </c>
      <c r="E22" s="847">
        <v>75.04</v>
      </c>
      <c r="F22" s="847">
        <v>74.74</v>
      </c>
      <c r="G22" s="849">
        <v>74.07137931034482</v>
      </c>
      <c r="H22" s="847">
        <v>74.67137931034483</v>
      </c>
      <c r="I22" s="848">
        <v>74.37137931034482</v>
      </c>
    </row>
    <row r="23" spans="2:9" ht="12.75">
      <c r="B23" s="547"/>
      <c r="C23" s="1398" t="s">
        <v>1605</v>
      </c>
      <c r="D23" s="847">
        <v>72.6</v>
      </c>
      <c r="E23" s="847">
        <v>73.2</v>
      </c>
      <c r="F23" s="847">
        <v>72.9</v>
      </c>
      <c r="G23" s="849">
        <v>73.94466666666666</v>
      </c>
      <c r="H23" s="847">
        <v>74.54466666666667</v>
      </c>
      <c r="I23" s="848">
        <v>74.24466666666666</v>
      </c>
    </row>
    <row r="24" spans="2:9" ht="12.75">
      <c r="B24" s="547"/>
      <c r="C24" s="1398" t="s">
        <v>1606</v>
      </c>
      <c r="D24" s="847">
        <v>73.99</v>
      </c>
      <c r="E24" s="847">
        <v>74.59</v>
      </c>
      <c r="F24" s="847">
        <v>74.29</v>
      </c>
      <c r="G24" s="849">
        <v>73.5455172413793</v>
      </c>
      <c r="H24" s="847">
        <v>74.14551724137931</v>
      </c>
      <c r="I24" s="848">
        <v>73.8455172413793</v>
      </c>
    </row>
    <row r="25" spans="2:9" ht="12.75">
      <c r="B25" s="547"/>
      <c r="C25" s="1398" t="s">
        <v>1607</v>
      </c>
      <c r="D25" s="847">
        <v>72.4</v>
      </c>
      <c r="E25" s="847">
        <v>73</v>
      </c>
      <c r="F25" s="847">
        <v>72.7</v>
      </c>
      <c r="G25" s="849">
        <v>73.35655172413793</v>
      </c>
      <c r="H25" s="847">
        <v>73.95655172413792</v>
      </c>
      <c r="I25" s="848">
        <v>73.65655172413793</v>
      </c>
    </row>
    <row r="26" spans="2:9" ht="12.75">
      <c r="B26" s="547"/>
      <c r="C26" s="1398" t="s">
        <v>1608</v>
      </c>
      <c r="D26" s="847">
        <v>70.76</v>
      </c>
      <c r="E26" s="847">
        <v>71.36</v>
      </c>
      <c r="F26" s="847">
        <v>71.06</v>
      </c>
      <c r="G26" s="849">
        <v>71.81322580645161</v>
      </c>
      <c r="H26" s="847">
        <v>72.4132258064516</v>
      </c>
      <c r="I26" s="848">
        <v>72.11322580645161</v>
      </c>
    </row>
    <row r="27" spans="2:9" ht="12.75">
      <c r="B27" s="547"/>
      <c r="C27" s="1398" t="s">
        <v>921</v>
      </c>
      <c r="D27" s="847">
        <v>71.81</v>
      </c>
      <c r="E27" s="847">
        <v>72.41</v>
      </c>
      <c r="F27" s="847">
        <v>72.11</v>
      </c>
      <c r="G27" s="849">
        <v>71.19516129032259</v>
      </c>
      <c r="H27" s="847">
        <v>71.79516129032257</v>
      </c>
      <c r="I27" s="848">
        <v>71.4951612903226</v>
      </c>
    </row>
    <row r="28" spans="2:9" ht="12.75">
      <c r="B28" s="547"/>
      <c r="C28" s="1398" t="s">
        <v>922</v>
      </c>
      <c r="D28" s="847">
        <v>74.6</v>
      </c>
      <c r="E28" s="847">
        <v>75.2</v>
      </c>
      <c r="F28" s="847">
        <v>74.9</v>
      </c>
      <c r="G28" s="849">
        <v>74.25129032258064</v>
      </c>
      <c r="H28" s="847">
        <v>74.85129032258065</v>
      </c>
      <c r="I28" s="848">
        <v>74.55129032258066</v>
      </c>
    </row>
    <row r="29" spans="2:9" ht="12.75">
      <c r="B29" s="547"/>
      <c r="C29" s="1398" t="s">
        <v>923</v>
      </c>
      <c r="D29" s="847">
        <v>74.44</v>
      </c>
      <c r="E29" s="847">
        <v>75.04</v>
      </c>
      <c r="F29" s="847">
        <v>74.74</v>
      </c>
      <c r="G29" s="849">
        <v>74.13</v>
      </c>
      <c r="H29" s="847">
        <v>74.73</v>
      </c>
      <c r="I29" s="848">
        <v>74.43</v>
      </c>
    </row>
    <row r="30" spans="2:9" ht="12.75">
      <c r="B30" s="1120"/>
      <c r="C30" s="1125" t="s">
        <v>50</v>
      </c>
      <c r="D30" s="1121">
        <v>73.93</v>
      </c>
      <c r="E30" s="1121">
        <v>74.53</v>
      </c>
      <c r="F30" s="1121">
        <v>74.23</v>
      </c>
      <c r="G30" s="1122">
        <v>74.24</v>
      </c>
      <c r="H30" s="1121">
        <v>74.84</v>
      </c>
      <c r="I30" s="1123">
        <v>74.54</v>
      </c>
    </row>
    <row r="31" spans="2:9" ht="12.75">
      <c r="B31" s="547" t="s">
        <v>1249</v>
      </c>
      <c r="C31" s="1398" t="s">
        <v>1600</v>
      </c>
      <c r="D31" s="847">
        <v>74.5</v>
      </c>
      <c r="E31" s="847">
        <v>75.1</v>
      </c>
      <c r="F31" s="847">
        <v>74.8</v>
      </c>
      <c r="G31" s="849">
        <v>74.27064516129032</v>
      </c>
      <c r="H31" s="847">
        <v>74.87064516129031</v>
      </c>
      <c r="I31" s="848">
        <v>74.57064516129032</v>
      </c>
    </row>
    <row r="32" spans="2:9" ht="12.75">
      <c r="B32" s="547"/>
      <c r="C32" s="1398" t="s">
        <v>1601</v>
      </c>
      <c r="D32" s="847">
        <v>73.9</v>
      </c>
      <c r="E32" s="847">
        <v>74.5</v>
      </c>
      <c r="F32" s="847">
        <v>74.2</v>
      </c>
      <c r="G32" s="849">
        <v>74.37580645161289</v>
      </c>
      <c r="H32" s="847">
        <v>74.9758064516129</v>
      </c>
      <c r="I32" s="848">
        <v>74.67580645161289</v>
      </c>
    </row>
    <row r="33" spans="2:9" ht="12.75">
      <c r="B33" s="547"/>
      <c r="C33" s="1398" t="s">
        <v>1602</v>
      </c>
      <c r="D33" s="847">
        <v>70.73</v>
      </c>
      <c r="E33" s="847">
        <v>71.33</v>
      </c>
      <c r="F33" s="847">
        <v>71.03</v>
      </c>
      <c r="G33" s="849">
        <v>71.66387096774193</v>
      </c>
      <c r="H33" s="847">
        <v>72.26387096774194</v>
      </c>
      <c r="I33" s="848">
        <v>71.96387096774194</v>
      </c>
    </row>
    <row r="34" spans="2:9" ht="12.75">
      <c r="B34" s="547"/>
      <c r="C34" s="1398" t="s">
        <v>1603</v>
      </c>
      <c r="D34" s="847">
        <v>72</v>
      </c>
      <c r="E34" s="847">
        <v>72.6</v>
      </c>
      <c r="F34" s="847">
        <v>72.3</v>
      </c>
      <c r="G34" s="849">
        <v>70.77033333333334</v>
      </c>
      <c r="H34" s="847">
        <v>71.37033333333332</v>
      </c>
      <c r="I34" s="848">
        <v>71.07033333333334</v>
      </c>
    </row>
    <row r="35" spans="2:9" ht="12.75">
      <c r="B35" s="547"/>
      <c r="C35" s="1398" t="s">
        <v>1604</v>
      </c>
      <c r="D35" s="847">
        <v>71.65</v>
      </c>
      <c r="E35" s="847">
        <v>72.25</v>
      </c>
      <c r="F35" s="847">
        <v>71.95</v>
      </c>
      <c r="G35" s="849">
        <v>72.22655172413793</v>
      </c>
      <c r="H35" s="847">
        <v>72.82655172413793</v>
      </c>
      <c r="I35" s="848">
        <v>72.52655172413793</v>
      </c>
    </row>
    <row r="36" spans="2:9" ht="12.75">
      <c r="B36" s="547"/>
      <c r="C36" s="1398" t="s">
        <v>1605</v>
      </c>
      <c r="D36" s="847">
        <v>71.95</v>
      </c>
      <c r="E36" s="847">
        <v>72.55</v>
      </c>
      <c r="F36" s="847">
        <v>72.25</v>
      </c>
      <c r="G36" s="849">
        <v>71.97099999999999</v>
      </c>
      <c r="H36" s="847">
        <v>70.157</v>
      </c>
      <c r="I36" s="848">
        <v>71.064</v>
      </c>
    </row>
    <row r="37" spans="2:9" ht="12.75">
      <c r="B37" s="547"/>
      <c r="C37" s="1398" t="s">
        <v>1606</v>
      </c>
      <c r="D37" s="847">
        <v>72.85</v>
      </c>
      <c r="E37" s="847">
        <v>73.45</v>
      </c>
      <c r="F37" s="847">
        <v>73.15</v>
      </c>
      <c r="G37" s="849">
        <v>72.62931034482759</v>
      </c>
      <c r="H37" s="847">
        <v>73.22931034482757</v>
      </c>
      <c r="I37" s="848">
        <v>72.92931034482757</v>
      </c>
    </row>
    <row r="38" spans="2:9" ht="12.75">
      <c r="B38" s="547"/>
      <c r="C38" s="1398" t="s">
        <v>1607</v>
      </c>
      <c r="D38" s="847">
        <v>72.1</v>
      </c>
      <c r="E38" s="847">
        <v>72.7</v>
      </c>
      <c r="F38" s="847">
        <v>72.4</v>
      </c>
      <c r="G38" s="849">
        <v>72.06833333333334</v>
      </c>
      <c r="H38" s="847">
        <v>72.66833333333332</v>
      </c>
      <c r="I38" s="848">
        <v>72.36833333333334</v>
      </c>
    </row>
    <row r="39" spans="2:9" ht="12.75">
      <c r="B39" s="547"/>
      <c r="C39" s="1398" t="s">
        <v>1608</v>
      </c>
      <c r="D39" s="847">
        <v>70.58</v>
      </c>
      <c r="E39" s="847">
        <v>71.18</v>
      </c>
      <c r="F39" s="847">
        <v>70.88</v>
      </c>
      <c r="G39" s="849">
        <v>71.18533333333333</v>
      </c>
      <c r="H39" s="847">
        <v>71.78533333333334</v>
      </c>
      <c r="I39" s="848">
        <v>71.48533333333333</v>
      </c>
    </row>
    <row r="40" spans="2:9" ht="12.75">
      <c r="B40" s="547"/>
      <c r="C40" s="1398" t="s">
        <v>921</v>
      </c>
      <c r="D40" s="847">
        <v>71.46</v>
      </c>
      <c r="E40" s="847">
        <v>72.06</v>
      </c>
      <c r="F40" s="847">
        <v>71.76</v>
      </c>
      <c r="G40" s="849">
        <v>70.90161290322581</v>
      </c>
      <c r="H40" s="847">
        <v>71.50161290322582</v>
      </c>
      <c r="I40" s="848">
        <v>71.20161290322582</v>
      </c>
    </row>
    <row r="41" spans="2:9" ht="12.75">
      <c r="B41" s="547"/>
      <c r="C41" s="1398" t="s">
        <v>922</v>
      </c>
      <c r="D41" s="847">
        <v>71.49</v>
      </c>
      <c r="E41" s="847">
        <v>72.09</v>
      </c>
      <c r="F41" s="847">
        <v>71.79</v>
      </c>
      <c r="G41" s="849">
        <v>71.60741935483871</v>
      </c>
      <c r="H41" s="847">
        <v>72.2074193548387</v>
      </c>
      <c r="I41" s="848">
        <v>71.90741935483871</v>
      </c>
    </row>
    <row r="42" spans="2:9" ht="12.75">
      <c r="B42" s="547"/>
      <c r="C42" s="1398" t="s">
        <v>923</v>
      </c>
      <c r="D42" s="847">
        <v>70.95</v>
      </c>
      <c r="E42" s="847">
        <v>71.55</v>
      </c>
      <c r="F42" s="847">
        <v>71.25</v>
      </c>
      <c r="G42" s="849">
        <v>71.220625</v>
      </c>
      <c r="H42" s="847">
        <v>71.820625</v>
      </c>
      <c r="I42" s="848">
        <v>71.520625</v>
      </c>
    </row>
    <row r="43" spans="2:9" ht="12.75">
      <c r="B43" s="1119"/>
      <c r="C43" s="1125" t="s">
        <v>50</v>
      </c>
      <c r="D43" s="1121">
        <v>72.01333333333334</v>
      </c>
      <c r="E43" s="1121">
        <v>72.61333333333333</v>
      </c>
      <c r="F43" s="1121">
        <v>72.31333333333332</v>
      </c>
      <c r="G43" s="1122">
        <v>72.0742368256396</v>
      </c>
      <c r="H43" s="1121">
        <v>72.47307015897293</v>
      </c>
      <c r="I43" s="1123">
        <v>72.27365349230627</v>
      </c>
    </row>
    <row r="44" spans="2:9" ht="12.75">
      <c r="B44" s="770" t="s">
        <v>692</v>
      </c>
      <c r="C44" s="735" t="s">
        <v>1600</v>
      </c>
      <c r="D44" s="1392">
        <v>72.1</v>
      </c>
      <c r="E44" s="1392">
        <v>72.7</v>
      </c>
      <c r="F44" s="1392">
        <v>72.4</v>
      </c>
      <c r="G44" s="1393">
        <v>71.1071875</v>
      </c>
      <c r="H44" s="1392">
        <v>71.7071875</v>
      </c>
      <c r="I44" s="1394">
        <v>71.4071875</v>
      </c>
    </row>
    <row r="45" spans="2:9" ht="12.75">
      <c r="B45" s="262"/>
      <c r="C45" s="49" t="s">
        <v>1601</v>
      </c>
      <c r="D45" s="847">
        <v>75.6</v>
      </c>
      <c r="E45" s="847">
        <v>76.2</v>
      </c>
      <c r="F45" s="847">
        <v>75.9</v>
      </c>
      <c r="G45" s="847">
        <v>73.61709677419353</v>
      </c>
      <c r="H45" s="847">
        <v>74.21709677419355</v>
      </c>
      <c r="I45" s="848">
        <v>73.91709677419354</v>
      </c>
    </row>
    <row r="46" spans="2:9" ht="13.5" thickBot="1">
      <c r="B46" s="1327"/>
      <c r="C46" s="1395" t="s">
        <v>1602</v>
      </c>
      <c r="D46" s="1396">
        <v>78.1</v>
      </c>
      <c r="E46" s="1396">
        <v>78.7</v>
      </c>
      <c r="F46" s="1396">
        <v>78.4</v>
      </c>
      <c r="G46" s="1396">
        <v>77.85466666666666</v>
      </c>
      <c r="H46" s="1396">
        <v>78.45466666666667</v>
      </c>
      <c r="I46" s="1397">
        <v>78.15466666666666</v>
      </c>
    </row>
    <row r="47" ht="13.5" thickTop="1">
      <c r="B47" s="34" t="s">
        <v>1214</v>
      </c>
    </row>
    <row r="49" spans="2:12" ht="12.75">
      <c r="B49" s="1512" t="s">
        <v>442</v>
      </c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</row>
    <row r="50" spans="2:12" ht="15.75">
      <c r="B50" s="1690" t="s">
        <v>1215</v>
      </c>
      <c r="C50" s="1690"/>
      <c r="D50" s="1690"/>
      <c r="E50" s="1690"/>
      <c r="F50" s="1690"/>
      <c r="G50" s="1690"/>
      <c r="H50" s="1690"/>
      <c r="I50" s="1690"/>
      <c r="J50" s="1690"/>
      <c r="K50" s="1690"/>
      <c r="L50" s="1690"/>
    </row>
    <row r="51" ht="13.5" thickBot="1"/>
    <row r="52" spans="2:12" ht="13.5" thickTop="1">
      <c r="B52" s="1752"/>
      <c r="C52" s="1604" t="s">
        <v>1216</v>
      </c>
      <c r="D52" s="1578"/>
      <c r="E52" s="1578"/>
      <c r="F52" s="1578" t="s">
        <v>1444</v>
      </c>
      <c r="G52" s="1578"/>
      <c r="H52" s="1578"/>
      <c r="I52" s="1686" t="s">
        <v>1400</v>
      </c>
      <c r="J52" s="1686"/>
      <c r="K52" s="1686"/>
      <c r="L52" s="1687"/>
    </row>
    <row r="53" spans="2:12" ht="12.75">
      <c r="B53" s="1753"/>
      <c r="C53" s="1598"/>
      <c r="D53" s="1575"/>
      <c r="E53" s="1575"/>
      <c r="F53" s="1575"/>
      <c r="G53" s="1575"/>
      <c r="H53" s="1575"/>
      <c r="I53" s="1754" t="s">
        <v>1021</v>
      </c>
      <c r="J53" s="1754"/>
      <c r="K53" s="1754" t="s">
        <v>1209</v>
      </c>
      <c r="L53" s="1755"/>
    </row>
    <row r="54" spans="2:12" ht="12.75">
      <c r="B54" s="1272"/>
      <c r="C54" s="852">
        <v>2008</v>
      </c>
      <c r="D54" s="853">
        <v>2009</v>
      </c>
      <c r="E54" s="853">
        <v>2010</v>
      </c>
      <c r="F54" s="853">
        <v>2009</v>
      </c>
      <c r="G54" s="853">
        <v>2010</v>
      </c>
      <c r="H54" s="853">
        <v>2011</v>
      </c>
      <c r="I54" s="853">
        <v>2009</v>
      </c>
      <c r="J54" s="853">
        <v>2010</v>
      </c>
      <c r="K54" s="853">
        <v>2010</v>
      </c>
      <c r="L54" s="1273">
        <v>2011</v>
      </c>
    </row>
    <row r="55" spans="2:12" ht="12.75">
      <c r="B55" s="1274" t="s">
        <v>1217</v>
      </c>
      <c r="C55" s="562">
        <v>143.25</v>
      </c>
      <c r="D55" s="562">
        <v>61.53</v>
      </c>
      <c r="E55" s="562">
        <v>76.4</v>
      </c>
      <c r="F55" s="562">
        <v>74.92</v>
      </c>
      <c r="G55" s="562">
        <v>84.1</v>
      </c>
      <c r="H55" s="562">
        <v>114.33</v>
      </c>
      <c r="I55" s="205">
        <v>-57.047120418848166</v>
      </c>
      <c r="J55" s="205">
        <v>24.16707297253373</v>
      </c>
      <c r="K55" s="205">
        <v>12.253069941270695</v>
      </c>
      <c r="L55" s="305">
        <v>35.94530321046375</v>
      </c>
    </row>
    <row r="56" spans="2:12" ht="13.5" thickBot="1">
      <c r="B56" s="1275" t="s">
        <v>1291</v>
      </c>
      <c r="C56" s="614">
        <v>986</v>
      </c>
      <c r="D56" s="614">
        <v>938</v>
      </c>
      <c r="E56" s="614">
        <v>1189.25</v>
      </c>
      <c r="F56" s="614">
        <v>1047.5</v>
      </c>
      <c r="G56" s="614">
        <v>1367.5</v>
      </c>
      <c r="H56" s="614">
        <v>1678</v>
      </c>
      <c r="I56" s="1124">
        <v>-4.868154158215006</v>
      </c>
      <c r="J56" s="1124">
        <v>26.785714285714278</v>
      </c>
      <c r="K56" s="1124">
        <v>30.54892601431979</v>
      </c>
      <c r="L56" s="1276">
        <v>22.705667276051187</v>
      </c>
    </row>
    <row r="57" ht="13.5" thickTop="1"/>
    <row r="58" ht="12.75">
      <c r="B58" s="984" t="s">
        <v>1218</v>
      </c>
    </row>
    <row r="59" ht="12.75">
      <c r="B59" s="984" t="s">
        <v>1290</v>
      </c>
    </row>
    <row r="60" spans="2:8" ht="12.75">
      <c r="B60" s="1421" t="s">
        <v>1683</v>
      </c>
      <c r="C60" s="985"/>
      <c r="D60" s="985"/>
      <c r="E60" s="985"/>
      <c r="F60" s="985"/>
      <c r="G60" s="985"/>
      <c r="H60" s="985"/>
    </row>
  </sheetData>
  <sheetProtection/>
  <mergeCells count="14">
    <mergeCell ref="B52:B53"/>
    <mergeCell ref="C52:E53"/>
    <mergeCell ref="F52:H53"/>
    <mergeCell ref="I52:L52"/>
    <mergeCell ref="I53:J53"/>
    <mergeCell ref="K53:L53"/>
    <mergeCell ref="B3:B4"/>
    <mergeCell ref="C3:C4"/>
    <mergeCell ref="D3:F3"/>
    <mergeCell ref="G3:I3"/>
    <mergeCell ref="B1:I1"/>
    <mergeCell ref="B50:L50"/>
    <mergeCell ref="B49:L49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9.421875" style="0" bestFit="1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84" t="s">
        <v>937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</row>
    <row r="2" spans="1:11" ht="15.75">
      <c r="A2" s="1498" t="s">
        <v>953</v>
      </c>
      <c r="B2" s="1498"/>
      <c r="C2" s="1498"/>
      <c r="D2" s="1498"/>
      <c r="E2" s="1498"/>
      <c r="F2" s="1498"/>
      <c r="G2" s="1498"/>
      <c r="H2" s="1498"/>
      <c r="I2" s="1498"/>
      <c r="J2" s="1498"/>
      <c r="K2" s="1498"/>
    </row>
    <row r="3" spans="1:11" ht="13.5" thickBot="1">
      <c r="A3" s="25"/>
      <c r="B3" s="24"/>
      <c r="C3" s="24"/>
      <c r="D3" s="24"/>
      <c r="E3" s="24"/>
      <c r="F3" s="24"/>
      <c r="G3" s="24"/>
      <c r="H3" s="24"/>
      <c r="J3" s="24"/>
      <c r="K3" s="215" t="s">
        <v>694</v>
      </c>
    </row>
    <row r="4" spans="1:11" ht="13.5" thickTop="1">
      <c r="A4" s="331"/>
      <c r="B4" s="298" t="s">
        <v>600</v>
      </c>
      <c r="C4" s="298"/>
      <c r="D4" s="298" t="s">
        <v>600</v>
      </c>
      <c r="E4" s="298"/>
      <c r="F4" s="1470" t="s">
        <v>1437</v>
      </c>
      <c r="G4" s="1471"/>
      <c r="H4" s="1471"/>
      <c r="I4" s="1471"/>
      <c r="J4" s="1471"/>
      <c r="K4" s="1472"/>
    </row>
    <row r="5" spans="1:11" ht="12.75">
      <c r="A5" s="332"/>
      <c r="B5" s="207">
        <v>2010</v>
      </c>
      <c r="C5" s="207">
        <v>2010</v>
      </c>
      <c r="D5" s="207">
        <v>2011</v>
      </c>
      <c r="E5" s="207">
        <v>2011</v>
      </c>
      <c r="F5" s="1499" t="s">
        <v>1249</v>
      </c>
      <c r="G5" s="1480"/>
      <c r="H5" s="1500"/>
      <c r="I5" s="1499" t="s">
        <v>692</v>
      </c>
      <c r="J5" s="1480"/>
      <c r="K5" s="1481"/>
    </row>
    <row r="6" spans="1:11" ht="12.75">
      <c r="A6" s="299"/>
      <c r="B6" s="314" t="s">
        <v>1213</v>
      </c>
      <c r="C6" s="314" t="s">
        <v>914</v>
      </c>
      <c r="D6" s="314" t="s">
        <v>650</v>
      </c>
      <c r="E6" s="314" t="s">
        <v>57</v>
      </c>
      <c r="F6" s="216" t="s">
        <v>604</v>
      </c>
      <c r="G6" s="200" t="s">
        <v>600</v>
      </c>
      <c r="H6" s="218" t="s">
        <v>653</v>
      </c>
      <c r="I6" s="217" t="s">
        <v>604</v>
      </c>
      <c r="J6" s="200" t="s">
        <v>600</v>
      </c>
      <c r="K6" s="333" t="s">
        <v>653</v>
      </c>
    </row>
    <row r="7" spans="1:27" ht="15" customHeight="1">
      <c r="A7" s="275" t="s">
        <v>648</v>
      </c>
      <c r="B7" s="202">
        <v>620608.6846791451</v>
      </c>
      <c r="C7" s="202">
        <v>613855.9606248746</v>
      </c>
      <c r="D7" s="202">
        <v>680230.0703709231</v>
      </c>
      <c r="E7" s="202">
        <v>721419.8590537986</v>
      </c>
      <c r="F7" s="208">
        <v>-6752.72405427054</v>
      </c>
      <c r="G7" s="4"/>
      <c r="H7" s="201">
        <v>-1.0880808182311694</v>
      </c>
      <c r="I7" s="27">
        <v>41189.788682875456</v>
      </c>
      <c r="J7" s="4"/>
      <c r="K7" s="301">
        <v>6.055273131400241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55">
        <v>133292.8480367401</v>
      </c>
      <c r="S7" s="155">
        <v>0</v>
      </c>
      <c r="T7" s="155">
        <v>31.24007157146551</v>
      </c>
      <c r="U7" s="155">
        <v>68313.73445902125</v>
      </c>
      <c r="V7" s="155">
        <v>0</v>
      </c>
      <c r="W7" s="155">
        <v>12.451119422898518</v>
      </c>
      <c r="Z7" s="155"/>
      <c r="AA7" s="155"/>
    </row>
    <row r="8" spans="1:27" ht="15" customHeight="1">
      <c r="A8" s="275" t="s">
        <v>649</v>
      </c>
      <c r="B8" s="202">
        <v>79149.21103583423</v>
      </c>
      <c r="C8" s="202">
        <v>70870.58722342989</v>
      </c>
      <c r="D8" s="202">
        <v>78203.61948215801</v>
      </c>
      <c r="E8" s="202">
        <v>71627.07964155845</v>
      </c>
      <c r="F8" s="46">
        <v>-8278.623812404345</v>
      </c>
      <c r="G8" s="4"/>
      <c r="H8" s="202">
        <v>-10.459515267506909</v>
      </c>
      <c r="I8" s="24">
        <v>-6576.539840599566</v>
      </c>
      <c r="J8" s="4"/>
      <c r="K8" s="277">
        <v>-8.409508260803694</v>
      </c>
      <c r="L8">
        <v>15365.19</v>
      </c>
      <c r="N8">
        <v>28.388679056270377</v>
      </c>
      <c r="O8">
        <v>9125.293035834198</v>
      </c>
      <c r="Q8">
        <v>13.131893111685125</v>
      </c>
      <c r="R8" s="155">
        <v>23403.11878849262</v>
      </c>
      <c r="S8" s="155">
        <v>0</v>
      </c>
      <c r="T8" s="155">
        <v>38.54409145179445</v>
      </c>
      <c r="U8" s="155">
        <v>16355.64459784422</v>
      </c>
      <c r="V8" s="155">
        <v>0</v>
      </c>
      <c r="W8" s="155">
        <v>22.377439046626936</v>
      </c>
      <c r="Z8" s="155"/>
      <c r="AA8" s="155"/>
    </row>
    <row r="9" spans="1:27" ht="15" customHeight="1">
      <c r="A9" s="275" t="s">
        <v>655</v>
      </c>
      <c r="B9" s="202">
        <v>67589.6000774294</v>
      </c>
      <c r="C9" s="202">
        <v>58698.18081424459</v>
      </c>
      <c r="D9" s="202">
        <v>67933.23687327243</v>
      </c>
      <c r="E9" s="202">
        <v>62082.15067377502</v>
      </c>
      <c r="F9" s="46">
        <v>-8891.419263184805</v>
      </c>
      <c r="G9" s="4"/>
      <c r="H9" s="202">
        <v>-13.155010908481424</v>
      </c>
      <c r="I9" s="24">
        <v>-5851.086199497411</v>
      </c>
      <c r="J9" s="4"/>
      <c r="K9" s="277">
        <v>-8.612994859073844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55">
        <v>22490.791682559407</v>
      </c>
      <c r="S9" s="155">
        <v>0</v>
      </c>
      <c r="T9" s="155">
        <v>43.83988041736555</v>
      </c>
      <c r="U9" s="155">
        <v>12282.78542704181</v>
      </c>
      <c r="V9" s="155">
        <v>0</v>
      </c>
      <c r="W9" s="155">
        <v>18.981458104156943</v>
      </c>
      <c r="Z9" s="155"/>
      <c r="AA9" s="155"/>
    </row>
    <row r="10" spans="1:27" ht="15" customHeight="1">
      <c r="A10" s="275" t="s">
        <v>656</v>
      </c>
      <c r="B10" s="202">
        <v>11559.610958404835</v>
      </c>
      <c r="C10" s="202">
        <v>12172.4064091853</v>
      </c>
      <c r="D10" s="202">
        <v>10270.382608885579</v>
      </c>
      <c r="E10" s="202">
        <v>9544.928967783426</v>
      </c>
      <c r="F10" s="46">
        <v>612.7954507804643</v>
      </c>
      <c r="G10" s="4"/>
      <c r="H10" s="202">
        <v>5.301177115609666</v>
      </c>
      <c r="I10" s="24">
        <v>-725.4536411021527</v>
      </c>
      <c r="J10" s="4"/>
      <c r="K10" s="277">
        <v>-7.063550295336761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55">
        <v>912.3271059332183</v>
      </c>
      <c r="S10" s="155">
        <v>0</v>
      </c>
      <c r="T10" s="155">
        <v>7.393727254695993</v>
      </c>
      <c r="U10" s="155">
        <v>4072.8591708024114</v>
      </c>
      <c r="V10" s="155">
        <v>0</v>
      </c>
      <c r="W10" s="155">
        <v>49.25186101855404</v>
      </c>
      <c r="Z10" s="155"/>
      <c r="AA10" s="155"/>
    </row>
    <row r="11" spans="1:27" ht="15" customHeight="1">
      <c r="A11" s="275" t="s">
        <v>657</v>
      </c>
      <c r="B11" s="202">
        <v>237492.57453188446</v>
      </c>
      <c r="C11" s="202">
        <v>234709.4708553342</v>
      </c>
      <c r="D11" s="202">
        <v>230693.10132506184</v>
      </c>
      <c r="E11" s="202">
        <v>243991.18998621838</v>
      </c>
      <c r="F11" s="46">
        <v>-2783.103676550265</v>
      </c>
      <c r="G11" s="4"/>
      <c r="H11" s="202">
        <v>-1.1718697656278179</v>
      </c>
      <c r="I11" s="24">
        <v>13298.088661156537</v>
      </c>
      <c r="J11" s="4"/>
      <c r="K11" s="277">
        <v>5.764406731182936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55">
        <v>51174.92986289275</v>
      </c>
      <c r="S11" s="155">
        <v>0</v>
      </c>
      <c r="T11" s="155">
        <v>24.06614682379661</v>
      </c>
      <c r="U11" s="155">
        <v>-22242.38425464771</v>
      </c>
      <c r="V11" s="155">
        <v>0</v>
      </c>
      <c r="W11" s="155">
        <v>-8.552272625790394</v>
      </c>
      <c r="Z11" s="155"/>
      <c r="AA11" s="155"/>
    </row>
    <row r="12" spans="1:27" ht="15" customHeight="1">
      <c r="A12" s="275" t="s">
        <v>655</v>
      </c>
      <c r="B12" s="202">
        <v>232263.46331532998</v>
      </c>
      <c r="C12" s="202">
        <v>229062.16893249657</v>
      </c>
      <c r="D12" s="202">
        <v>225019.44052872807</v>
      </c>
      <c r="E12" s="202">
        <v>238481.63829626024</v>
      </c>
      <c r="F12" s="46">
        <v>-3201.29438283341</v>
      </c>
      <c r="G12" s="4"/>
      <c r="H12" s="202">
        <v>-1.3783030430779408</v>
      </c>
      <c r="I12" s="24">
        <v>13462.197767532169</v>
      </c>
      <c r="J12" s="4"/>
      <c r="K12" s="277">
        <v>5.982682090000779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55">
        <v>49666.61270852998</v>
      </c>
      <c r="S12" s="155">
        <v>0</v>
      </c>
      <c r="T12" s="155">
        <v>24.18491299951896</v>
      </c>
      <c r="U12" s="155">
        <v>-17999.837262471992</v>
      </c>
      <c r="V12" s="155">
        <v>0</v>
      </c>
      <c r="W12" s="155">
        <v>-7.189588222680658</v>
      </c>
      <c r="Z12" s="155"/>
      <c r="AA12" s="155"/>
    </row>
    <row r="13" spans="1:27" ht="15" customHeight="1">
      <c r="A13" s="275" t="s">
        <v>656</v>
      </c>
      <c r="B13" s="202">
        <v>5229.111216554477</v>
      </c>
      <c r="C13" s="202">
        <v>5647.301922837629</v>
      </c>
      <c r="D13" s="202">
        <v>5673.660796333769</v>
      </c>
      <c r="E13" s="202">
        <v>5509.551689958145</v>
      </c>
      <c r="F13" s="46">
        <v>418.1907062831515</v>
      </c>
      <c r="G13" s="4"/>
      <c r="H13" s="202">
        <v>7.997357274774168</v>
      </c>
      <c r="I13" s="24">
        <v>-164.10910637562392</v>
      </c>
      <c r="J13" s="4"/>
      <c r="K13" s="277">
        <v>-2.89247299524266</v>
      </c>
      <c r="L13">
        <v>1936.015</v>
      </c>
      <c r="N13">
        <v>25.35559439483304</v>
      </c>
      <c r="O13">
        <v>-4342.358783445522</v>
      </c>
      <c r="Q13">
        <v>-45.36773122044495</v>
      </c>
      <c r="R13" s="155">
        <v>1508.3171543627502</v>
      </c>
      <c r="S13" s="155">
        <v>0</v>
      </c>
      <c r="T13" s="155">
        <v>17.176425355872247</v>
      </c>
      <c r="U13" s="155">
        <v>-4242.546992175715</v>
      </c>
      <c r="V13" s="155">
        <v>0</v>
      </c>
      <c r="W13" s="155">
        <v>-43.6085179919364</v>
      </c>
      <c r="Z13" s="155"/>
      <c r="AA13" s="155"/>
    </row>
    <row r="14" spans="1:27" ht="15" customHeight="1">
      <c r="A14" s="275" t="s">
        <v>658</v>
      </c>
      <c r="B14" s="202">
        <v>298925.09013046644</v>
      </c>
      <c r="C14" s="202">
        <v>302537.16072176053</v>
      </c>
      <c r="D14" s="202">
        <v>366195.9284144833</v>
      </c>
      <c r="E14" s="202">
        <v>399795.6920534818</v>
      </c>
      <c r="F14" s="46">
        <v>3612.0705912940903</v>
      </c>
      <c r="G14" s="4"/>
      <c r="H14" s="202">
        <v>1.2083530993392342</v>
      </c>
      <c r="I14" s="24">
        <v>33599.7636389985</v>
      </c>
      <c r="J14" s="4"/>
      <c r="K14" s="277">
        <v>9.175351507722992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55">
        <v>58211.504817774665</v>
      </c>
      <c r="S14" s="155">
        <v>0</v>
      </c>
      <c r="T14" s="155">
        <v>39.9444733140732</v>
      </c>
      <c r="U14" s="155">
        <v>73847.87658076492</v>
      </c>
      <c r="V14" s="155">
        <v>0</v>
      </c>
      <c r="W14" s="155">
        <v>35.67088968011952</v>
      </c>
      <c r="Z14" s="155"/>
      <c r="AA14" s="155"/>
    </row>
    <row r="15" spans="1:27" ht="15" customHeight="1">
      <c r="A15" s="275" t="s">
        <v>655</v>
      </c>
      <c r="B15" s="202">
        <v>264134.82876380003</v>
      </c>
      <c r="C15" s="202">
        <v>270352.649359563</v>
      </c>
      <c r="D15" s="202">
        <v>330065.87300787005</v>
      </c>
      <c r="E15" s="202">
        <v>358150.2169272599</v>
      </c>
      <c r="F15" s="46">
        <v>6217.820595762983</v>
      </c>
      <c r="G15" s="4"/>
      <c r="H15" s="202">
        <v>2.3540328342398222</v>
      </c>
      <c r="I15" s="24">
        <v>28084.34391938988</v>
      </c>
      <c r="J15" s="4"/>
      <c r="K15" s="277">
        <v>8.508708780904545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55">
        <v>37464.33731688757</v>
      </c>
      <c r="S15" s="155">
        <v>0</v>
      </c>
      <c r="T15" s="155">
        <v>30.744363943262265</v>
      </c>
      <c r="U15" s="155">
        <v>80507.91814624</v>
      </c>
      <c r="V15" s="155">
        <v>0</v>
      </c>
      <c r="W15" s="155">
        <v>46.778227734904206</v>
      </c>
      <c r="Z15" s="155"/>
      <c r="AA15" s="155"/>
    </row>
    <row r="16" spans="1:27" ht="15" customHeight="1">
      <c r="A16" s="275" t="s">
        <v>656</v>
      </c>
      <c r="B16" s="202">
        <v>34790.261366666404</v>
      </c>
      <c r="C16" s="202">
        <v>32184.511362197503</v>
      </c>
      <c r="D16" s="202">
        <v>36130.055406613275</v>
      </c>
      <c r="E16" s="202">
        <v>41645.47512622191</v>
      </c>
      <c r="F16" s="46">
        <v>-2605.7500044689004</v>
      </c>
      <c r="G16" s="4"/>
      <c r="H16" s="202">
        <v>-7.489883381461307</v>
      </c>
      <c r="I16" s="24">
        <v>5515.419719608632</v>
      </c>
      <c r="J16" s="4"/>
      <c r="K16" s="277">
        <v>15.265461559738114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55">
        <v>20747.167500887055</v>
      </c>
      <c r="S16" s="155">
        <v>0</v>
      </c>
      <c r="T16" s="155">
        <v>106.0246834588945</v>
      </c>
      <c r="U16" s="155">
        <v>-6660.041565475101</v>
      </c>
      <c r="V16" s="155">
        <v>0</v>
      </c>
      <c r="W16" s="155">
        <v>-17.876315991868193</v>
      </c>
      <c r="Z16" s="155"/>
      <c r="AA16" s="155"/>
    </row>
    <row r="17" spans="1:27" ht="15" customHeight="1">
      <c r="A17" s="275" t="s">
        <v>659</v>
      </c>
      <c r="B17" s="202">
        <v>5041.808980960001</v>
      </c>
      <c r="C17" s="202">
        <v>5738.74182435</v>
      </c>
      <c r="D17" s="202">
        <v>5137.421149219999</v>
      </c>
      <c r="E17" s="202">
        <v>6005.89737254</v>
      </c>
      <c r="F17" s="116">
        <v>696.9328433899991</v>
      </c>
      <c r="G17" s="4"/>
      <c r="H17" s="203">
        <v>13.823071163979272</v>
      </c>
      <c r="I17" s="2">
        <v>868.4762233200008</v>
      </c>
      <c r="J17" s="4"/>
      <c r="K17" s="280">
        <v>16.90490614054211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55">
        <v>503.29456758000015</v>
      </c>
      <c r="S17" s="155">
        <v>0</v>
      </c>
      <c r="T17" s="155">
        <v>16.4069347752928</v>
      </c>
      <c r="U17" s="155">
        <v>352.59753505999925</v>
      </c>
      <c r="V17" s="155">
        <v>0</v>
      </c>
      <c r="W17" s="155">
        <v>8.86848097186212</v>
      </c>
      <c r="Z17" s="155"/>
      <c r="AA17" s="155"/>
    </row>
    <row r="18" spans="1:27" ht="15" customHeight="1">
      <c r="A18" s="334" t="s">
        <v>695</v>
      </c>
      <c r="B18" s="205">
        <v>4783.251</v>
      </c>
      <c r="C18" s="205">
        <v>14750.301</v>
      </c>
      <c r="D18" s="205">
        <v>8327.68</v>
      </c>
      <c r="E18" s="205">
        <v>843.58</v>
      </c>
      <c r="F18" s="204">
        <v>9967.05</v>
      </c>
      <c r="G18" s="7"/>
      <c r="H18" s="205">
        <v>208.37396992129408</v>
      </c>
      <c r="I18" s="6">
        <v>-7484.1</v>
      </c>
      <c r="J18" s="7"/>
      <c r="K18" s="305">
        <v>-89.87016792191824</v>
      </c>
      <c r="L18">
        <v>-660.655</v>
      </c>
      <c r="N18">
        <v>-100</v>
      </c>
      <c r="O18">
        <v>4783.251</v>
      </c>
      <c r="Q18" t="e">
        <v>#DIV/0!</v>
      </c>
      <c r="R18" s="155">
        <v>631.545</v>
      </c>
      <c r="S18" s="155">
        <v>0</v>
      </c>
      <c r="T18" s="155">
        <v>-72.98490085508789</v>
      </c>
      <c r="U18" s="155">
        <v>11179.351</v>
      </c>
      <c r="V18" s="155">
        <v>0</v>
      </c>
      <c r="W18" s="155" t="e">
        <v>#DIV/0!</v>
      </c>
      <c r="Z18" s="155"/>
      <c r="AA18" s="155"/>
    </row>
    <row r="19" spans="1:27" ht="15" customHeight="1">
      <c r="A19" s="334" t="s">
        <v>660</v>
      </c>
      <c r="B19" s="205">
        <v>1933.2739488200034</v>
      </c>
      <c r="C19" s="205">
        <v>1911.7</v>
      </c>
      <c r="D19" s="205">
        <v>1868.0902337399998</v>
      </c>
      <c r="E19" s="205">
        <v>2265.38344839</v>
      </c>
      <c r="F19" s="116">
        <v>-21.573948820003352</v>
      </c>
      <c r="G19" s="7"/>
      <c r="H19" s="203">
        <v>-1.1159281814753292</v>
      </c>
      <c r="I19" s="2">
        <v>397.2932146500002</v>
      </c>
      <c r="J19" s="7"/>
      <c r="K19" s="280">
        <v>21.267346056116438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55">
        <v>-161.22465647999798</v>
      </c>
      <c r="S19" s="155">
        <v>0</v>
      </c>
      <c r="T19" s="155">
        <v>-8.478399072382954</v>
      </c>
      <c r="U19" s="155">
        <v>80.91741078000314</v>
      </c>
      <c r="V19" s="155">
        <v>0</v>
      </c>
      <c r="W19" s="155">
        <v>5.991102153209956</v>
      </c>
      <c r="Z19" s="155"/>
      <c r="AA19" s="155"/>
    </row>
    <row r="20" spans="1:27" ht="15" customHeight="1">
      <c r="A20" s="335" t="s">
        <v>661</v>
      </c>
      <c r="B20" s="201">
        <v>143814.18198398763</v>
      </c>
      <c r="C20" s="201">
        <v>172091.31695257477</v>
      </c>
      <c r="D20" s="201">
        <v>176843.17221072002</v>
      </c>
      <c r="E20" s="201">
        <v>174171.20762263087</v>
      </c>
      <c r="F20" s="208">
        <v>28277.13496858714</v>
      </c>
      <c r="G20" s="3"/>
      <c r="H20" s="201">
        <v>19.66227153573459</v>
      </c>
      <c r="I20" s="27">
        <v>-2671.9645880891476</v>
      </c>
      <c r="J20" s="3"/>
      <c r="K20" s="301">
        <v>-1.510923240454729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55">
        <v>21612.890996456816</v>
      </c>
      <c r="S20" s="155">
        <v>0</v>
      </c>
      <c r="T20" s="155">
        <v>18.124168997794396</v>
      </c>
      <c r="U20" s="155">
        <v>-6669.024418951041</v>
      </c>
      <c r="V20" s="155">
        <v>0</v>
      </c>
      <c r="W20" s="155">
        <v>-4.505996677591168</v>
      </c>
      <c r="Z20" s="155"/>
      <c r="AA20" s="155"/>
    </row>
    <row r="21" spans="1:27" ht="15" customHeight="1">
      <c r="A21" s="275" t="s">
        <v>662</v>
      </c>
      <c r="B21" s="202">
        <v>46890.530742129995</v>
      </c>
      <c r="C21" s="202">
        <v>50165.06306713</v>
      </c>
      <c r="D21" s="202">
        <v>58294.87745013001</v>
      </c>
      <c r="E21" s="202">
        <v>58636.995008</v>
      </c>
      <c r="F21" s="46">
        <v>3274.5323250000074</v>
      </c>
      <c r="G21" s="4"/>
      <c r="H21" s="202">
        <v>6.983355217299598</v>
      </c>
      <c r="I21" s="24">
        <v>342.1175578699913</v>
      </c>
      <c r="J21" s="4"/>
      <c r="K21" s="277">
        <v>0.5868741351462062</v>
      </c>
      <c r="L21">
        <v>8987.978</v>
      </c>
      <c r="N21">
        <v>28.30832197097457</v>
      </c>
      <c r="O21">
        <v>6152.249742129992</v>
      </c>
      <c r="Q21">
        <v>15.101888423151658</v>
      </c>
      <c r="R21" s="155">
        <v>8638.26918</v>
      </c>
      <c r="S21" s="155">
        <v>0</v>
      </c>
      <c r="T21" s="155">
        <v>27.562523588091704</v>
      </c>
      <c r="U21" s="155">
        <v>6040.389484130006</v>
      </c>
      <c r="V21" s="155">
        <v>0</v>
      </c>
      <c r="W21" s="155">
        <v>14.910001480605668</v>
      </c>
      <c r="Z21" s="155"/>
      <c r="AA21" s="155"/>
    </row>
    <row r="22" spans="1:27" ht="15" customHeight="1">
      <c r="A22" s="275" t="s">
        <v>663</v>
      </c>
      <c r="B22" s="202">
        <v>15373.017176414136</v>
      </c>
      <c r="C22" s="202">
        <v>22961.248629023168</v>
      </c>
      <c r="D22" s="202">
        <v>22370.402389197578</v>
      </c>
      <c r="E22" s="202">
        <v>36005.61793292238</v>
      </c>
      <c r="F22" s="46">
        <v>7588.231452609032</v>
      </c>
      <c r="G22" s="4"/>
      <c r="H22" s="202">
        <v>49.3607166734399</v>
      </c>
      <c r="I22" s="24">
        <v>13635.215543724804</v>
      </c>
      <c r="J22" s="4"/>
      <c r="K22" s="277">
        <v>60.952035222706144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55">
        <v>-889.8386788469597</v>
      </c>
      <c r="S22" s="155">
        <v>0</v>
      </c>
      <c r="T22" s="155">
        <v>208.73574796276336</v>
      </c>
      <c r="U22" s="155">
        <v>-13735.204458954968</v>
      </c>
      <c r="V22" s="155">
        <v>0</v>
      </c>
      <c r="W22" s="155">
        <v>-55.32783235851239</v>
      </c>
      <c r="Z22" s="155"/>
      <c r="AA22" s="155"/>
    </row>
    <row r="23" spans="1:27" ht="15" customHeight="1">
      <c r="A23" s="275" t="s">
        <v>664</v>
      </c>
      <c r="B23" s="202">
        <v>81550.6340654435</v>
      </c>
      <c r="C23" s="202">
        <v>98965.00525642159</v>
      </c>
      <c r="D23" s="202">
        <v>96177.89237139242</v>
      </c>
      <c r="E23" s="202">
        <v>79528.59468170849</v>
      </c>
      <c r="F23" s="46">
        <v>17414.371190978083</v>
      </c>
      <c r="G23" s="4"/>
      <c r="H23" s="202">
        <v>21.35405983110228</v>
      </c>
      <c r="I23" s="24">
        <v>-16649.297689683925</v>
      </c>
      <c r="J23" s="4"/>
      <c r="K23" s="277">
        <v>-17.31094046581142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55">
        <v>13864.460495303792</v>
      </c>
      <c r="S23" s="155">
        <v>0</v>
      </c>
      <c r="T23" s="155">
        <v>15.801423786149346</v>
      </c>
      <c r="U23" s="155">
        <v>1025.7905558738858</v>
      </c>
      <c r="V23" s="155">
        <v>0</v>
      </c>
      <c r="W23" s="155">
        <v>1.8289184286523543</v>
      </c>
      <c r="Z23" s="155"/>
      <c r="AA23" s="155"/>
    </row>
    <row r="24" spans="1:27" ht="15" customHeight="1">
      <c r="A24" s="334" t="s">
        <v>1292</v>
      </c>
      <c r="B24" s="205">
        <v>771139.3916119528</v>
      </c>
      <c r="C24" s="205">
        <v>802609.2785774493</v>
      </c>
      <c r="D24" s="205">
        <v>867269.0128153833</v>
      </c>
      <c r="E24" s="205">
        <v>898700.0301248195</v>
      </c>
      <c r="F24" s="204">
        <v>31469.886965496466</v>
      </c>
      <c r="G24" s="7"/>
      <c r="H24" s="205">
        <v>4.08095959145769</v>
      </c>
      <c r="I24" s="6">
        <v>31431.017309436225</v>
      </c>
      <c r="J24" s="7"/>
      <c r="K24" s="305">
        <v>3.624137014581309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55">
        <v>155376.05937671696</v>
      </c>
      <c r="S24" s="155">
        <v>0</v>
      </c>
      <c r="T24" s="155">
        <v>28.379324911078175</v>
      </c>
      <c r="U24" s="155">
        <v>72904.97845085035</v>
      </c>
      <c r="V24" s="155">
        <v>0</v>
      </c>
      <c r="W24" s="155">
        <v>10.120152072659197</v>
      </c>
      <c r="Z24" s="155"/>
      <c r="AA24" s="155"/>
    </row>
    <row r="25" spans="1:27" ht="15" customHeight="1">
      <c r="A25" s="335" t="s">
        <v>665</v>
      </c>
      <c r="B25" s="202">
        <v>131051.52477524297</v>
      </c>
      <c r="C25" s="202">
        <v>119851.3022633434</v>
      </c>
      <c r="D25" s="202">
        <v>131496.93966648597</v>
      </c>
      <c r="E25" s="202">
        <v>146972.5037934578</v>
      </c>
      <c r="F25" s="46">
        <v>-11200.22251189957</v>
      </c>
      <c r="G25" s="3"/>
      <c r="H25" s="202">
        <v>-8.546426705914536</v>
      </c>
      <c r="I25" s="24">
        <v>15475.564126971847</v>
      </c>
      <c r="J25" s="3"/>
      <c r="K25" s="277">
        <v>11.768763718929373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55">
        <v>55831.57203499085</v>
      </c>
      <c r="S25" s="155">
        <v>0</v>
      </c>
      <c r="T25" s="155">
        <v>64.54012027499861</v>
      </c>
      <c r="U25" s="155">
        <v>9476.648594266822</v>
      </c>
      <c r="V25" s="155">
        <v>0</v>
      </c>
      <c r="W25" s="155">
        <v>7.538533709406645</v>
      </c>
      <c r="Z25" s="155"/>
      <c r="AA25" s="155"/>
    </row>
    <row r="26" spans="1:27" ht="15" customHeight="1">
      <c r="A26" s="275" t="s">
        <v>666</v>
      </c>
      <c r="B26" s="202">
        <v>16863.662199649996</v>
      </c>
      <c r="C26" s="202">
        <v>19340.70664212</v>
      </c>
      <c r="D26" s="202">
        <v>19786.423178127996</v>
      </c>
      <c r="E26" s="202">
        <v>21981.272851401005</v>
      </c>
      <c r="F26" s="46">
        <v>2477.0444424700036</v>
      </c>
      <c r="G26" s="4"/>
      <c r="H26" s="202">
        <v>14.688650739940783</v>
      </c>
      <c r="I26" s="24">
        <v>2194.849673273009</v>
      </c>
      <c r="J26" s="4"/>
      <c r="K26" s="277">
        <v>11.092705606838562</v>
      </c>
      <c r="L26">
        <v>2364.195</v>
      </c>
      <c r="N26">
        <v>18.68654538223124</v>
      </c>
      <c r="O26">
        <v>1847.6101996499965</v>
      </c>
      <c r="Q26">
        <v>12.304234159884347</v>
      </c>
      <c r="R26" s="155">
        <v>5330.142374549996</v>
      </c>
      <c r="S26" s="155">
        <v>0</v>
      </c>
      <c r="T26" s="155">
        <v>36.274346533819504</v>
      </c>
      <c r="U26" s="155">
        <v>5353.719232574993</v>
      </c>
      <c r="V26" s="155">
        <v>0</v>
      </c>
      <c r="W26" s="155">
        <v>30.02400595168887</v>
      </c>
      <c r="Z26" s="155"/>
      <c r="AA26" s="155"/>
    </row>
    <row r="27" spans="1:27" ht="15" customHeight="1">
      <c r="A27" s="275" t="s">
        <v>667</v>
      </c>
      <c r="B27" s="202">
        <v>51113.72049142</v>
      </c>
      <c r="C27" s="202">
        <v>37872.38331519999</v>
      </c>
      <c r="D27" s="202">
        <v>54277.46827534</v>
      </c>
      <c r="E27" s="202">
        <v>69461.05300822</v>
      </c>
      <c r="F27" s="46">
        <v>-13241.337176220004</v>
      </c>
      <c r="G27" s="4"/>
      <c r="H27" s="202">
        <v>-25.90564147730688</v>
      </c>
      <c r="I27" s="24">
        <v>15183.584732880001</v>
      </c>
      <c r="J27" s="4"/>
      <c r="K27" s="277">
        <v>27.974010607599382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55">
        <v>29106.712231199996</v>
      </c>
      <c r="S27" s="155">
        <v>0</v>
      </c>
      <c r="T27" s="155">
        <v>106.09969010694968</v>
      </c>
      <c r="U27" s="155">
        <v>3418.3039076299974</v>
      </c>
      <c r="V27" s="155">
        <v>0</v>
      </c>
      <c r="W27" s="155">
        <v>8.081106363056385</v>
      </c>
      <c r="Z27" s="155"/>
      <c r="AA27" s="155"/>
    </row>
    <row r="28" spans="1:27" ht="15" customHeight="1">
      <c r="A28" s="275" t="s">
        <v>668</v>
      </c>
      <c r="B28" s="202">
        <v>437.3466635750002</v>
      </c>
      <c r="C28" s="202">
        <v>840.9977101425002</v>
      </c>
      <c r="D28" s="202">
        <v>500.3157125644999</v>
      </c>
      <c r="E28" s="202">
        <v>1114.0267544932494</v>
      </c>
      <c r="F28" s="46">
        <v>403.6510465675</v>
      </c>
      <c r="G28" s="4"/>
      <c r="H28" s="202">
        <v>92.2954443662466</v>
      </c>
      <c r="I28" s="24">
        <v>613.7110419287495</v>
      </c>
      <c r="J28" s="4"/>
      <c r="K28" s="277">
        <v>122.66475477714103</v>
      </c>
      <c r="L28">
        <v>464.453</v>
      </c>
      <c r="N28">
        <v>129.43538723072206</v>
      </c>
      <c r="O28">
        <v>-385.9363364249998</v>
      </c>
      <c r="Q28">
        <v>-46.87772447931025</v>
      </c>
      <c r="R28" s="155">
        <v>438.95988018749995</v>
      </c>
      <c r="S28" s="155">
        <v>0</v>
      </c>
      <c r="T28" s="155">
        <v>123.60634543488172</v>
      </c>
      <c r="U28" s="155">
        <v>-473.04363470525016</v>
      </c>
      <c r="V28" s="155">
        <v>0</v>
      </c>
      <c r="W28" s="155">
        <v>-64.28819072946237</v>
      </c>
      <c r="Z28" s="155"/>
      <c r="AA28" s="155"/>
    </row>
    <row r="29" spans="1:27" ht="15" customHeight="1">
      <c r="A29" s="275" t="s">
        <v>669</v>
      </c>
      <c r="B29" s="202">
        <v>62357.178785497985</v>
      </c>
      <c r="C29" s="202">
        <v>59492.278000630904</v>
      </c>
      <c r="D29" s="202">
        <v>56773.06469105347</v>
      </c>
      <c r="E29" s="202">
        <v>54181.812020343576</v>
      </c>
      <c r="F29" s="46">
        <v>-2864.900784867081</v>
      </c>
      <c r="G29" s="4"/>
      <c r="H29" s="202">
        <v>-4.594339963201402</v>
      </c>
      <c r="I29" s="24">
        <v>-2591.252670709895</v>
      </c>
      <c r="J29" s="4"/>
      <c r="K29" s="277">
        <v>-4.564228978673112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55">
        <v>21793.57884457337</v>
      </c>
      <c r="S29" s="155">
        <v>0</v>
      </c>
      <c r="T29" s="155">
        <v>50.591759586870985</v>
      </c>
      <c r="U29" s="155">
        <v>2017.8295403470838</v>
      </c>
      <c r="V29" s="155">
        <v>0</v>
      </c>
      <c r="W29" s="155">
        <v>3.5487019256156467</v>
      </c>
      <c r="Z29" s="155"/>
      <c r="AA29" s="155"/>
    </row>
    <row r="30" spans="1:27" ht="15" customHeight="1">
      <c r="A30" s="275" t="s">
        <v>670</v>
      </c>
      <c r="B30" s="202">
        <v>279.6166351</v>
      </c>
      <c r="C30" s="202">
        <v>2304.93659525</v>
      </c>
      <c r="D30" s="202">
        <v>159.6678094</v>
      </c>
      <c r="E30" s="202">
        <v>234.339159</v>
      </c>
      <c r="F30" s="116">
        <v>2025.3199601500003</v>
      </c>
      <c r="G30" s="4"/>
      <c r="H30" s="203">
        <v>724.320267792966</v>
      </c>
      <c r="I30" s="2">
        <v>74.67134959999999</v>
      </c>
      <c r="J30" s="4"/>
      <c r="K30" s="280">
        <v>46.76669009276204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55">
        <v>-837.8212955199999</v>
      </c>
      <c r="S30" s="155">
        <v>0</v>
      </c>
      <c r="T30" s="155">
        <v>-291.30924270233646</v>
      </c>
      <c r="U30" s="155">
        <v>-840.1604515800001</v>
      </c>
      <c r="V30" s="155">
        <v>0</v>
      </c>
      <c r="W30" s="155">
        <v>-140.97218714604804</v>
      </c>
      <c r="Z30" s="155"/>
      <c r="AA30" s="155"/>
    </row>
    <row r="31" spans="1:27" ht="15" customHeight="1">
      <c r="A31" s="336" t="s">
        <v>671</v>
      </c>
      <c r="B31" s="201">
        <v>597348.529746977</v>
      </c>
      <c r="C31" s="201">
        <v>621805.8229551903</v>
      </c>
      <c r="D31" s="201">
        <v>677148.1593443477</v>
      </c>
      <c r="E31" s="201">
        <v>696287.572726832</v>
      </c>
      <c r="F31" s="208">
        <v>24457.29320821329</v>
      </c>
      <c r="G31" s="337"/>
      <c r="H31" s="201">
        <v>4.094308764528614</v>
      </c>
      <c r="I31" s="27">
        <v>19139.413382484345</v>
      </c>
      <c r="J31" s="337"/>
      <c r="K31" s="301">
        <v>2.826473515192921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55">
        <v>104970.04930525587</v>
      </c>
      <c r="S31" s="155">
        <v>0</v>
      </c>
      <c r="T31" s="155">
        <v>24.655452868987165</v>
      </c>
      <c r="U31" s="155">
        <v>71226.62490503828</v>
      </c>
      <c r="V31" s="155">
        <v>0</v>
      </c>
      <c r="W31" s="155">
        <v>13.756146690847107</v>
      </c>
      <c r="Z31" s="155"/>
      <c r="AA31" s="155"/>
    </row>
    <row r="32" spans="1:27" ht="15" customHeight="1">
      <c r="A32" s="275" t="s">
        <v>672</v>
      </c>
      <c r="B32" s="202">
        <v>82995.775</v>
      </c>
      <c r="C32" s="202">
        <v>84674.125</v>
      </c>
      <c r="D32" s="202">
        <v>105940.875</v>
      </c>
      <c r="E32" s="202">
        <v>108278.575</v>
      </c>
      <c r="F32" s="46">
        <v>1678.3500000000058</v>
      </c>
      <c r="G32" s="4"/>
      <c r="H32" s="202">
        <v>2.0222113716029595</v>
      </c>
      <c r="I32" s="24">
        <v>2337.7</v>
      </c>
      <c r="J32" s="4"/>
      <c r="K32" s="277">
        <v>2.206608167055442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55">
        <v>-1256.5500000000175</v>
      </c>
      <c r="S32" s="155">
        <v>0</v>
      </c>
      <c r="T32" s="155">
        <v>-1.5415046578118854</v>
      </c>
      <c r="U32" s="155">
        <v>10101.75</v>
      </c>
      <c r="V32" s="155">
        <v>0</v>
      </c>
      <c r="W32" s="155">
        <v>14.46150553900907</v>
      </c>
      <c r="Z32" s="155"/>
      <c r="AA32" s="155"/>
    </row>
    <row r="33" spans="1:27" ht="15" customHeight="1">
      <c r="A33" s="275" t="s">
        <v>673</v>
      </c>
      <c r="B33" s="202">
        <v>5431.693499999999</v>
      </c>
      <c r="C33" s="202">
        <v>6657.844500000001</v>
      </c>
      <c r="D33" s="202">
        <v>6507.1080999999995</v>
      </c>
      <c r="E33" s="202">
        <v>9826.1811</v>
      </c>
      <c r="F33" s="46">
        <v>1226.1510000000017</v>
      </c>
      <c r="G33" s="4"/>
      <c r="H33" s="202">
        <v>22.574009376633676</v>
      </c>
      <c r="I33" s="24">
        <v>3319.0730000000003</v>
      </c>
      <c r="J33" s="4"/>
      <c r="K33" s="277">
        <v>51.00688276563287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55">
        <v>-1228.5184000000036</v>
      </c>
      <c r="S33" s="155">
        <v>0</v>
      </c>
      <c r="T33" s="155">
        <v>-22.24842046031899</v>
      </c>
      <c r="U33" s="155">
        <v>-1577.6575000000012</v>
      </c>
      <c r="V33" s="155">
        <v>0</v>
      </c>
      <c r="W33" s="155">
        <v>-22.732100469649193</v>
      </c>
      <c r="Z33" s="155"/>
      <c r="AA33" s="155"/>
    </row>
    <row r="34" spans="1:27" ht="15" customHeight="1">
      <c r="A34" s="275" t="s">
        <v>674</v>
      </c>
      <c r="B34" s="202">
        <v>11039.96669652</v>
      </c>
      <c r="C34" s="202">
        <v>10932.4784090515</v>
      </c>
      <c r="D34" s="202">
        <v>8376.6095140165</v>
      </c>
      <c r="E34" s="202">
        <v>6256.8520849100005</v>
      </c>
      <c r="F34" s="46">
        <v>-107.48828746849904</v>
      </c>
      <c r="G34" s="4"/>
      <c r="H34" s="202">
        <v>-0.9736287293546033</v>
      </c>
      <c r="I34" s="24">
        <v>-2119.7574291064993</v>
      </c>
      <c r="J34" s="4"/>
      <c r="K34" s="277">
        <v>-25.305673202977047</v>
      </c>
      <c r="L34">
        <v>2885.219</v>
      </c>
      <c r="N34">
        <v>67.96080760990206</v>
      </c>
      <c r="O34">
        <v>120.71119844999976</v>
      </c>
      <c r="Q34">
        <v>1.6928534197865934</v>
      </c>
      <c r="R34" s="155">
        <v>7882.6271253215</v>
      </c>
      <c r="S34" s="155">
        <v>0</v>
      </c>
      <c r="T34" s="155">
        <v>113.22732210850806</v>
      </c>
      <c r="U34" s="155">
        <v>1362.0679087109993</v>
      </c>
      <c r="V34" s="155">
        <v>0</v>
      </c>
      <c r="W34" s="155">
        <v>16.512175105772425</v>
      </c>
      <c r="Z34" s="155"/>
      <c r="AA34" s="155"/>
    </row>
    <row r="35" spans="1:27" ht="15" customHeight="1">
      <c r="A35" s="275" t="s">
        <v>1300</v>
      </c>
      <c r="B35" s="202">
        <v>1811.4976384700003</v>
      </c>
      <c r="C35" s="202">
        <v>2362.1829000000002</v>
      </c>
      <c r="D35" s="202">
        <v>2573.5325000000003</v>
      </c>
      <c r="E35" s="202">
        <v>2423.2293</v>
      </c>
      <c r="F35" s="46">
        <v>550.6852615299999</v>
      </c>
      <c r="G35" s="4"/>
      <c r="H35" s="202">
        <v>30.399446835332967</v>
      </c>
      <c r="I35" s="24">
        <v>-150.3032000000003</v>
      </c>
      <c r="J35" s="4"/>
      <c r="K35" s="277">
        <v>-5.840345905870638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55">
        <v>439.5875384700005</v>
      </c>
      <c r="S35" s="155">
        <v>0</v>
      </c>
      <c r="T35" s="155">
        <v>22.716051694009607</v>
      </c>
      <c r="U35" s="155">
        <v>795.0716384700004</v>
      </c>
      <c r="V35" s="155">
        <v>0</v>
      </c>
      <c r="W35" s="155">
        <v>60.08622818804936</v>
      </c>
      <c r="Z35" s="155"/>
      <c r="AA35" s="155"/>
    </row>
    <row r="36" spans="1:27" ht="15" customHeight="1">
      <c r="A36" s="275" t="s">
        <v>1301</v>
      </c>
      <c r="B36" s="202">
        <v>9228.46905805</v>
      </c>
      <c r="C36" s="202">
        <v>8570.2955090515</v>
      </c>
      <c r="D36" s="202">
        <v>5803.0770140165</v>
      </c>
      <c r="E36" s="202">
        <v>3833.62278491</v>
      </c>
      <c r="F36" s="46">
        <v>-658.1735489984985</v>
      </c>
      <c r="G36" s="4"/>
      <c r="H36" s="202">
        <v>-7.131990635265481</v>
      </c>
      <c r="I36" s="24">
        <v>-1969.4542291064995</v>
      </c>
      <c r="J36" s="4"/>
      <c r="K36" s="277">
        <v>-33.93810256781989</v>
      </c>
      <c r="L36">
        <v>2945.904</v>
      </c>
      <c r="N36">
        <v>97.96612243703493</v>
      </c>
      <c r="O36">
        <v>-513.1194400200002</v>
      </c>
      <c r="Q36">
        <v>-8.619556497196024</v>
      </c>
      <c r="R36" s="155">
        <v>7443.039586851499</v>
      </c>
      <c r="S36" s="155">
        <v>0</v>
      </c>
      <c r="T36" s="155">
        <v>146.69723437513744</v>
      </c>
      <c r="U36" s="155">
        <v>566.9962702409994</v>
      </c>
      <c r="V36" s="155">
        <v>0</v>
      </c>
      <c r="W36" s="155">
        <v>9.993253700775417</v>
      </c>
      <c r="Z36" s="155"/>
      <c r="AA36" s="155"/>
    </row>
    <row r="37" spans="1:27" ht="15" customHeight="1">
      <c r="A37" s="275" t="s">
        <v>1302</v>
      </c>
      <c r="B37" s="202">
        <v>497139.81882118713</v>
      </c>
      <c r="C37" s="202">
        <v>518149.5162635588</v>
      </c>
      <c r="D37" s="202">
        <v>554588.9997551687</v>
      </c>
      <c r="E37" s="202">
        <v>567769.1169540024</v>
      </c>
      <c r="F37" s="46">
        <v>21009.69744237169</v>
      </c>
      <c r="G37" s="4"/>
      <c r="H37" s="202">
        <v>4.2261143941737895</v>
      </c>
      <c r="I37" s="24">
        <v>13180.11719883373</v>
      </c>
      <c r="J37" s="4"/>
      <c r="K37" s="277">
        <v>2.3765558286681276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55">
        <v>99475.30664290453</v>
      </c>
      <c r="S37" s="155">
        <v>0</v>
      </c>
      <c r="T37" s="155">
        <v>29.408399005572466</v>
      </c>
      <c r="U37" s="155">
        <v>63674.53493343992</v>
      </c>
      <c r="V37" s="155">
        <v>0</v>
      </c>
      <c r="W37" s="155">
        <v>14.568947854724517</v>
      </c>
      <c r="Z37" s="155"/>
      <c r="AA37" s="155"/>
    </row>
    <row r="38" spans="1:27" ht="15" customHeight="1">
      <c r="A38" s="275" t="s">
        <v>675</v>
      </c>
      <c r="B38" s="202">
        <v>472283.95882118715</v>
      </c>
      <c r="C38" s="202">
        <v>491505.41626355884</v>
      </c>
      <c r="D38" s="202">
        <v>530219.8197551686</v>
      </c>
      <c r="E38" s="202">
        <v>539990.2974745728</v>
      </c>
      <c r="F38" s="46">
        <v>19221.4574423717</v>
      </c>
      <c r="G38" s="4"/>
      <c r="H38" s="202">
        <v>4.0698941988942705</v>
      </c>
      <c r="I38" s="24">
        <v>9770.477719404153</v>
      </c>
      <c r="J38" s="4"/>
      <c r="K38" s="277">
        <v>1.842722085325991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55">
        <v>103157.64664290455</v>
      </c>
      <c r="S38" s="155">
        <v>0</v>
      </c>
      <c r="T38" s="155">
        <v>33.144933347419645</v>
      </c>
      <c r="U38" s="155">
        <v>70295.58643011993</v>
      </c>
      <c r="V38" s="155">
        <v>0</v>
      </c>
      <c r="W38" s="155">
        <v>17.01710033717481</v>
      </c>
      <c r="Z38" s="155"/>
      <c r="AA38" s="155"/>
    </row>
    <row r="39" spans="1:27" ht="15" customHeight="1">
      <c r="A39" s="275" t="s">
        <v>676</v>
      </c>
      <c r="B39" s="202">
        <v>24855.86</v>
      </c>
      <c r="C39" s="202">
        <v>26644.1</v>
      </c>
      <c r="D39" s="202">
        <v>24369.18</v>
      </c>
      <c r="E39" s="202">
        <v>27778.819479429574</v>
      </c>
      <c r="F39" s="46">
        <v>1788.24</v>
      </c>
      <c r="G39" s="4"/>
      <c r="H39" s="202">
        <v>7.19444026479067</v>
      </c>
      <c r="I39" s="24">
        <v>3409.639479429574</v>
      </c>
      <c r="J39" s="4"/>
      <c r="K39" s="277">
        <v>13.991605295826833</v>
      </c>
      <c r="L39">
        <v>-1269.4</v>
      </c>
      <c r="N39">
        <v>-4.301753030441668</v>
      </c>
      <c r="O39">
        <v>-3383.64</v>
      </c>
      <c r="Q39">
        <v>-11.981940190159172</v>
      </c>
      <c r="R39" s="155">
        <v>-3682.34</v>
      </c>
      <c r="S39" s="155">
        <v>0</v>
      </c>
      <c r="T39" s="155">
        <v>-14.009483923679717</v>
      </c>
      <c r="U39" s="155">
        <v>-6621.051496680026</v>
      </c>
      <c r="V39" s="155">
        <v>0</v>
      </c>
      <c r="W39" s="155">
        <v>-25.26680039751956</v>
      </c>
      <c r="Z39" s="155"/>
      <c r="AA39" s="155"/>
    </row>
    <row r="40" spans="1:27" ht="15" customHeight="1">
      <c r="A40" s="275" t="s">
        <v>677</v>
      </c>
      <c r="B40" s="202">
        <v>741.27572927</v>
      </c>
      <c r="C40" s="202">
        <v>1391.8587825800003</v>
      </c>
      <c r="D40" s="202">
        <v>1734.566975162509</v>
      </c>
      <c r="E40" s="202">
        <v>4156.847587919599</v>
      </c>
      <c r="F40" s="46">
        <v>650.5830533100002</v>
      </c>
      <c r="G40" s="4"/>
      <c r="H40" s="202">
        <v>87.76532504992265</v>
      </c>
      <c r="I40" s="24">
        <v>2422.2806127570902</v>
      </c>
      <c r="J40" s="4"/>
      <c r="K40" s="277">
        <v>139.64756895767317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55">
        <v>97.18393702999992</v>
      </c>
      <c r="S40" s="155">
        <v>0</v>
      </c>
      <c r="T40" s="155">
        <v>7.672029676674574</v>
      </c>
      <c r="U40" s="155">
        <v>-2334.070437112491</v>
      </c>
      <c r="V40" s="155">
        <v>0</v>
      </c>
      <c r="W40" s="155">
        <v>-139.81076328447097</v>
      </c>
      <c r="Z40" s="155"/>
      <c r="AA40" s="155"/>
    </row>
    <row r="41" spans="1:27" ht="15" customHeight="1">
      <c r="A41" s="275" t="s">
        <v>696</v>
      </c>
      <c r="B41" s="202">
        <v>0</v>
      </c>
      <c r="C41" s="202">
        <v>0</v>
      </c>
      <c r="D41" s="202">
        <v>0</v>
      </c>
      <c r="E41" s="202">
        <v>0</v>
      </c>
      <c r="F41" s="46">
        <v>0</v>
      </c>
      <c r="G41" s="4"/>
      <c r="H41" s="202"/>
      <c r="I41" s="24"/>
      <c r="J41" s="4"/>
      <c r="K41" s="277"/>
      <c r="L41">
        <v>0</v>
      </c>
      <c r="O41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Z41" s="155"/>
      <c r="AA41" s="155"/>
    </row>
    <row r="42" spans="1:27" ht="15" customHeight="1">
      <c r="A42" s="278" t="s">
        <v>697</v>
      </c>
      <c r="B42" s="203">
        <v>42739</v>
      </c>
      <c r="C42" s="203">
        <v>60952.3</v>
      </c>
      <c r="D42" s="203">
        <v>58624.4</v>
      </c>
      <c r="E42" s="203">
        <v>55440.96759099941</v>
      </c>
      <c r="F42" s="116">
        <v>18213.3</v>
      </c>
      <c r="G42" s="5"/>
      <c r="H42" s="203">
        <v>42.61517583471771</v>
      </c>
      <c r="I42" s="2">
        <v>-3183.4324090005903</v>
      </c>
      <c r="J42" s="5"/>
      <c r="K42" s="280">
        <v>-5.4302174674718895</v>
      </c>
      <c r="L42">
        <v>12905.9</v>
      </c>
      <c r="N42">
        <v>25.896169720950862</v>
      </c>
      <c r="O42">
        <v>-13891.1</v>
      </c>
      <c r="Q42">
        <v>-22.13968092058078</v>
      </c>
      <c r="R42" s="155">
        <v>-5425.8</v>
      </c>
      <c r="S42" s="155">
        <v>0</v>
      </c>
      <c r="T42" s="155">
        <v>-16.996036460756702</v>
      </c>
      <c r="U42" s="155">
        <v>-7798.865957410921</v>
      </c>
      <c r="V42" s="155">
        <v>0</v>
      </c>
      <c r="W42" s="155">
        <v>-11.74770412834226</v>
      </c>
      <c r="Z42" s="155"/>
      <c r="AA42" s="155"/>
    </row>
    <row r="43" spans="1:23" ht="15" customHeight="1">
      <c r="A43" s="275" t="s">
        <v>678</v>
      </c>
      <c r="B43" s="24">
        <v>82.87875555800473</v>
      </c>
      <c r="C43" s="24">
        <v>87.50125964540887</v>
      </c>
      <c r="D43" s="24">
        <v>83.97266001970092</v>
      </c>
      <c r="E43" s="24">
        <v>81.50718203100953</v>
      </c>
      <c r="F43" s="24"/>
      <c r="G43" s="4"/>
      <c r="H43" s="202"/>
      <c r="I43" s="24"/>
      <c r="J43" s="4"/>
      <c r="K43" s="277"/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</row>
    <row r="44" spans="1:23" ht="15" customHeight="1">
      <c r="A44" s="275" t="s">
        <v>679</v>
      </c>
      <c r="B44" s="24">
        <v>34.48989758915564</v>
      </c>
      <c r="C44" s="24">
        <v>33.318146337643576</v>
      </c>
      <c r="D44" s="24">
        <v>34.90551579659119</v>
      </c>
      <c r="E44" s="24">
        <v>35.381764944513804</v>
      </c>
      <c r="F44" s="24"/>
      <c r="G44" s="4"/>
      <c r="H44" s="202"/>
      <c r="I44" s="24"/>
      <c r="J44" s="4"/>
      <c r="K44" s="277"/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</row>
    <row r="45" spans="1:27" ht="15" customHeight="1">
      <c r="A45" s="275" t="s">
        <v>637</v>
      </c>
      <c r="B45" s="24">
        <v>10023.54368789726</v>
      </c>
      <c r="C45" s="24">
        <v>9809.214799132973</v>
      </c>
      <c r="D45" s="24">
        <v>5065.758333207861</v>
      </c>
      <c r="E45" s="24">
        <v>487.3471304029508</v>
      </c>
      <c r="F45" s="24">
        <v>-259.8288887642866</v>
      </c>
      <c r="G45" s="4" t="s">
        <v>555</v>
      </c>
      <c r="H45" s="202">
        <v>-2.5921859260015214</v>
      </c>
      <c r="I45" s="24">
        <v>-4630.61120280491</v>
      </c>
      <c r="J45" s="4" t="s">
        <v>556</v>
      </c>
      <c r="K45" s="277">
        <v>-91.41002981625859</v>
      </c>
      <c r="L45">
        <v>-1065.7565803499933</v>
      </c>
      <c r="M45" t="s">
        <v>555</v>
      </c>
      <c r="N45">
        <v>-15.675510587243293</v>
      </c>
      <c r="O45">
        <v>5122.649961807282</v>
      </c>
      <c r="P45" t="s">
        <v>556</v>
      </c>
      <c r="Q45">
        <v>88.19675266062785</v>
      </c>
      <c r="R45" s="1112">
        <v>-717.4644429121549</v>
      </c>
      <c r="S45" s="155" t="e">
        <v>#VALUE!</v>
      </c>
      <c r="T45" s="155">
        <v>-12.200770033576855</v>
      </c>
      <c r="U45" s="155">
        <v>5897.187444597732</v>
      </c>
      <c r="V45" s="155" t="e">
        <v>#VALUE!</v>
      </c>
      <c r="W45" s="155">
        <v>103.48641773827435</v>
      </c>
      <c r="Z45" s="155"/>
      <c r="AA45" s="155"/>
    </row>
    <row r="46" spans="1:27" ht="15" customHeight="1">
      <c r="A46" s="275" t="s">
        <v>638</v>
      </c>
      <c r="B46" s="24">
        <v>559006.1574496222</v>
      </c>
      <c r="C46" s="24">
        <v>554042.5261315211</v>
      </c>
      <c r="D46" s="24">
        <v>623090.2132258827</v>
      </c>
      <c r="E46" s="24">
        <v>664232.5561394322</v>
      </c>
      <c r="F46" s="24">
        <v>-4918.131318101077</v>
      </c>
      <c r="G46" s="4" t="s">
        <v>555</v>
      </c>
      <c r="H46" s="202">
        <v>-0.8797991314691916</v>
      </c>
      <c r="I46" s="24">
        <v>41194.54291354951</v>
      </c>
      <c r="J46" s="4" t="s">
        <v>556</v>
      </c>
      <c r="K46" s="277">
        <v>6.611328831546846</v>
      </c>
      <c r="L46">
        <v>108707.46990519002</v>
      </c>
      <c r="M46" t="s">
        <v>555</v>
      </c>
      <c r="N46">
        <v>28.569955799058945</v>
      </c>
      <c r="O46">
        <v>70572.02586108944</v>
      </c>
      <c r="P46" t="s">
        <v>556</v>
      </c>
      <c r="Q46">
        <v>14.428126664795716</v>
      </c>
      <c r="R46" s="1112">
        <v>110842.57303122905</v>
      </c>
      <c r="S46" s="155" t="e">
        <v>#VALUE!</v>
      </c>
      <c r="T46" s="155">
        <v>28.951902061651133</v>
      </c>
      <c r="U46" s="155">
        <v>69246.3230866495</v>
      </c>
      <c r="V46" s="155" t="e">
        <v>#VALUE!</v>
      </c>
      <c r="W46" s="155">
        <v>14.215364091046329</v>
      </c>
      <c r="Z46" s="155"/>
      <c r="AA46" s="155"/>
    </row>
    <row r="47" spans="1:27" ht="15" customHeight="1">
      <c r="A47" s="275" t="s">
        <v>647</v>
      </c>
      <c r="B47" s="24">
        <v>100795.56534888761</v>
      </c>
      <c r="C47" s="24">
        <v>108834.08035732475</v>
      </c>
      <c r="D47" s="24">
        <v>118059.10440132002</v>
      </c>
      <c r="E47" s="24">
        <v>118495.90087263146</v>
      </c>
      <c r="F47" s="24">
        <v>7993.015008437142</v>
      </c>
      <c r="G47" s="4" t="s">
        <v>555</v>
      </c>
      <c r="H47" s="202">
        <v>7.929927255004332</v>
      </c>
      <c r="I47" s="24">
        <v>384.59647131144885</v>
      </c>
      <c r="J47" s="4" t="s">
        <v>556</v>
      </c>
      <c r="K47" s="277">
        <v>0.32576604173116924</v>
      </c>
      <c r="L47">
        <v>16620.06347008999</v>
      </c>
      <c r="M47" t="s">
        <v>555</v>
      </c>
      <c r="N47">
        <v>22.42475085580233</v>
      </c>
      <c r="O47">
        <v>5502.629047757593</v>
      </c>
      <c r="P47" t="s">
        <v>556</v>
      </c>
      <c r="Q47">
        <v>6.059497985045991</v>
      </c>
      <c r="R47" s="1112">
        <v>27835.91229197679</v>
      </c>
      <c r="S47" s="155" t="e">
        <v>#VALUE!</v>
      </c>
      <c r="T47" s="155">
        <v>33.55207454615016</v>
      </c>
      <c r="U47" s="155">
        <v>1907.6619900398764</v>
      </c>
      <c r="V47" s="155" t="e">
        <v>#VALUE!</v>
      </c>
      <c r="W47" s="155">
        <v>3.0144409553930354</v>
      </c>
      <c r="Z47" s="155"/>
      <c r="AA47" s="155"/>
    </row>
    <row r="48" spans="1:27" ht="15" customHeight="1">
      <c r="A48" s="275" t="s">
        <v>680</v>
      </c>
      <c r="B48" s="24">
        <v>569029.7011375194</v>
      </c>
      <c r="C48" s="24">
        <v>563851.7409306542</v>
      </c>
      <c r="D48" s="24">
        <v>628155.9715590905</v>
      </c>
      <c r="E48" s="24">
        <v>664719.9032698352</v>
      </c>
      <c r="F48" s="24">
        <v>-5177.960206865217</v>
      </c>
      <c r="G48" s="56"/>
      <c r="H48" s="202">
        <v>-0.9099630821579628</v>
      </c>
      <c r="I48" s="24">
        <v>36563.931710744626</v>
      </c>
      <c r="J48" s="56"/>
      <c r="K48" s="277">
        <v>5.8208364428968995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55">
        <v>110125.0362755569</v>
      </c>
      <c r="S48" s="155">
        <v>0</v>
      </c>
      <c r="T48" s="155">
        <v>28.22964248385716</v>
      </c>
      <c r="U48" s="155">
        <v>75143.46384586988</v>
      </c>
      <c r="V48" s="155">
        <v>0</v>
      </c>
      <c r="W48" s="155">
        <v>15.206069094056886</v>
      </c>
      <c r="Z48" s="155"/>
      <c r="AA48" s="155"/>
    </row>
    <row r="49" spans="1:27" ht="15" customHeight="1" thickBot="1">
      <c r="A49" s="290" t="s">
        <v>681</v>
      </c>
      <c r="B49" s="338">
        <v>51578.98354162571</v>
      </c>
      <c r="C49" s="338">
        <v>50004.21969422043</v>
      </c>
      <c r="D49" s="338">
        <v>52074.09881183262</v>
      </c>
      <c r="E49" s="338">
        <v>56699.95578396348</v>
      </c>
      <c r="F49" s="338">
        <v>-1574.76384740528</v>
      </c>
      <c r="G49" s="339"/>
      <c r="H49" s="242">
        <v>-3.0531114405044466</v>
      </c>
      <c r="I49" s="338">
        <v>4625.8569721308595</v>
      </c>
      <c r="J49" s="339"/>
      <c r="K49" s="340">
        <v>8.883220406456159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55">
        <v>23167.811761183017</v>
      </c>
      <c r="S49" s="155">
        <v>0</v>
      </c>
      <c r="T49" s="155">
        <v>65.19745356018426</v>
      </c>
      <c r="U49" s="155">
        <v>-6829.729386848405</v>
      </c>
      <c r="V49" s="155">
        <v>0</v>
      </c>
      <c r="W49" s="155">
        <v>-12.466943596628223</v>
      </c>
      <c r="Z49" s="155"/>
      <c r="AA49" s="155"/>
    </row>
    <row r="50" spans="1:11" ht="15" customHeight="1" thickTop="1">
      <c r="A50" s="51" t="s">
        <v>693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15" customHeight="1">
      <c r="A51" s="855" t="s">
        <v>1438</v>
      </c>
      <c r="B51" s="1107"/>
      <c r="C51" s="1111"/>
      <c r="D51" s="48"/>
      <c r="E51" s="83"/>
      <c r="F51" s="83"/>
      <c r="G51" s="83"/>
      <c r="H51" s="83"/>
      <c r="I51" s="83"/>
      <c r="J51" s="83"/>
      <c r="K51" s="83"/>
    </row>
    <row r="52" spans="1:11" ht="12.75">
      <c r="A52" s="855" t="s">
        <v>1439</v>
      </c>
      <c r="B52" s="1107"/>
      <c r="C52" s="45"/>
      <c r="D52" s="18"/>
      <c r="E52" s="16"/>
      <c r="F52" s="16"/>
      <c r="G52" s="16"/>
      <c r="H52" s="16"/>
      <c r="I52" s="16"/>
      <c r="J52" s="16"/>
      <c r="K52" s="16"/>
    </row>
    <row r="53" ht="12.75">
      <c r="A53" s="8"/>
    </row>
    <row r="54" ht="12.75">
      <c r="E54" s="155"/>
    </row>
    <row r="55" spans="2:5" ht="12.75">
      <c r="B55" s="155"/>
      <c r="C55" s="155"/>
      <c r="D55" s="155"/>
      <c r="E55" s="155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6.421875" style="16" customWidth="1"/>
    <col min="2" max="2" width="30.7109375" style="16" bestFit="1" customWidth="1"/>
    <col min="3" max="7" width="11.7109375" style="16" customWidth="1"/>
    <col min="8" max="8" width="8.8515625" style="16" customWidth="1"/>
    <col min="9" max="9" width="11.7109375" style="16" customWidth="1"/>
    <col min="10" max="10" width="8.00390625" style="16" customWidth="1"/>
    <col min="11" max="16384" width="9.140625" style="16" customWidth="1"/>
  </cols>
  <sheetData>
    <row r="1" spans="2:10" ht="12.75">
      <c r="B1" s="1501" t="s">
        <v>947</v>
      </c>
      <c r="C1" s="1501"/>
      <c r="D1" s="1501"/>
      <c r="E1" s="1501"/>
      <c r="F1" s="1501"/>
      <c r="G1" s="1501"/>
      <c r="H1" s="1501"/>
      <c r="I1" s="1501"/>
      <c r="J1" s="1501"/>
    </row>
    <row r="2" spans="2:10" ht="15.75">
      <c r="B2" s="1469" t="s">
        <v>1668</v>
      </c>
      <c r="C2" s="1469"/>
      <c r="D2" s="1469"/>
      <c r="E2" s="1469"/>
      <c r="F2" s="1469"/>
      <c r="G2" s="1469"/>
      <c r="H2" s="1469"/>
      <c r="I2" s="1469"/>
      <c r="J2" s="1469"/>
    </row>
    <row r="3" spans="2:10" ht="13.5" thickBot="1">
      <c r="B3" s="83"/>
      <c r="C3" s="83"/>
      <c r="D3" s="83"/>
      <c r="E3" s="83"/>
      <c r="F3" s="83"/>
      <c r="G3" s="83"/>
      <c r="H3" s="341"/>
      <c r="I3" s="1502" t="s">
        <v>247</v>
      </c>
      <c r="J3" s="1503"/>
    </row>
    <row r="4" spans="2:10" ht="13.5" thickTop="1">
      <c r="B4" s="342"/>
      <c r="C4" s="1504">
        <v>2010</v>
      </c>
      <c r="D4" s="1504">
        <v>2010</v>
      </c>
      <c r="E4" s="1504">
        <v>2011</v>
      </c>
      <c r="F4" s="1504">
        <v>2011</v>
      </c>
      <c r="G4" s="1506" t="s">
        <v>56</v>
      </c>
      <c r="H4" s="1507"/>
      <c r="I4" s="1507"/>
      <c r="J4" s="1508"/>
    </row>
    <row r="5" spans="2:10" ht="12.75">
      <c r="B5" s="343"/>
      <c r="C5" s="1505"/>
      <c r="D5" s="1505"/>
      <c r="E5" s="1505"/>
      <c r="F5" s="1505"/>
      <c r="G5" s="1509" t="s">
        <v>1249</v>
      </c>
      <c r="H5" s="1510"/>
      <c r="I5" s="1509" t="s">
        <v>692</v>
      </c>
      <c r="J5" s="1511"/>
    </row>
    <row r="6" spans="2:10" ht="12.75">
      <c r="B6" s="344" t="s">
        <v>866</v>
      </c>
      <c r="C6" s="345" t="s">
        <v>1213</v>
      </c>
      <c r="D6" s="345" t="s">
        <v>914</v>
      </c>
      <c r="E6" s="345" t="s">
        <v>650</v>
      </c>
      <c r="F6" s="345" t="s">
        <v>57</v>
      </c>
      <c r="G6" s="346" t="s">
        <v>604</v>
      </c>
      <c r="H6" s="347" t="s">
        <v>685</v>
      </c>
      <c r="I6" s="346" t="s">
        <v>604</v>
      </c>
      <c r="J6" s="348" t="s">
        <v>685</v>
      </c>
    </row>
    <row r="7" spans="2:12" ht="15" customHeight="1">
      <c r="B7" s="349" t="s">
        <v>558</v>
      </c>
      <c r="C7" s="350">
        <v>51579.011633344795</v>
      </c>
      <c r="D7" s="350">
        <v>50004.2</v>
      </c>
      <c r="E7" s="350">
        <v>52074.0860856801</v>
      </c>
      <c r="F7" s="350">
        <v>56700</v>
      </c>
      <c r="G7" s="351">
        <v>-1574.8116333447979</v>
      </c>
      <c r="H7" s="352">
        <v>-3.0532024237678757</v>
      </c>
      <c r="I7" s="351">
        <v>4625.913914319899</v>
      </c>
      <c r="J7" s="353">
        <v>8.88333192580404</v>
      </c>
      <c r="L7" s="37"/>
    </row>
    <row r="8" spans="2:12" ht="15" customHeight="1">
      <c r="B8" s="349" t="s">
        <v>1630</v>
      </c>
      <c r="C8" s="350">
        <v>1129.0768704</v>
      </c>
      <c r="D8" s="350">
        <v>1197.9533408799998</v>
      </c>
      <c r="E8" s="350">
        <v>1039.70076926</v>
      </c>
      <c r="F8" s="350">
        <v>4212.04059964</v>
      </c>
      <c r="G8" s="354">
        <v>68.87647047999985</v>
      </c>
      <c r="H8" s="355">
        <v>6.100246341562101</v>
      </c>
      <c r="I8" s="354">
        <v>3172.3398303800004</v>
      </c>
      <c r="J8" s="356">
        <v>305.1204658276719</v>
      </c>
      <c r="L8" s="37"/>
    </row>
    <row r="9" spans="2:12" ht="15" customHeight="1">
      <c r="B9" s="357" t="s">
        <v>559</v>
      </c>
      <c r="C9" s="351">
        <v>90928.12371294541</v>
      </c>
      <c r="D9" s="351">
        <v>88719.09789062</v>
      </c>
      <c r="E9" s="351">
        <v>100207.79256994001</v>
      </c>
      <c r="F9" s="351">
        <v>107323.32494154</v>
      </c>
      <c r="G9" s="350">
        <v>-2209.025822325406</v>
      </c>
      <c r="H9" s="358">
        <v>-2.4294197791864343</v>
      </c>
      <c r="I9" s="350">
        <v>7115.532371599998</v>
      </c>
      <c r="J9" s="359">
        <v>7.100777483581144</v>
      </c>
      <c r="L9" s="37"/>
    </row>
    <row r="10" spans="2:12" ht="15" customHeight="1">
      <c r="B10" s="349" t="s">
        <v>560</v>
      </c>
      <c r="C10" s="350">
        <v>32145.538985962834</v>
      </c>
      <c r="D10" s="350">
        <v>25693.308287859996</v>
      </c>
      <c r="E10" s="350">
        <v>32067.555122920003</v>
      </c>
      <c r="F10" s="350">
        <v>34338.41369233999</v>
      </c>
      <c r="G10" s="350">
        <v>-6452.230698102838</v>
      </c>
      <c r="H10" s="358">
        <v>-20.071931912295415</v>
      </c>
      <c r="I10" s="350">
        <v>2270.85856941999</v>
      </c>
      <c r="J10" s="359">
        <v>7.081483327043269</v>
      </c>
      <c r="L10" s="37"/>
    </row>
    <row r="11" spans="2:12" ht="15" customHeight="1">
      <c r="B11" s="349" t="s">
        <v>561</v>
      </c>
      <c r="C11" s="350">
        <v>54428.510431352595</v>
      </c>
      <c r="D11" s="350">
        <v>59440.76244942001</v>
      </c>
      <c r="E11" s="350">
        <v>64625.776237100006</v>
      </c>
      <c r="F11" s="350">
        <v>69752.55850705001</v>
      </c>
      <c r="G11" s="350">
        <v>5012.252018067418</v>
      </c>
      <c r="H11" s="358">
        <v>9.208872295686046</v>
      </c>
      <c r="I11" s="350">
        <v>5126.782269950003</v>
      </c>
      <c r="J11" s="359">
        <v>7.93303008251814</v>
      </c>
      <c r="L11" s="37"/>
    </row>
    <row r="12" spans="2:12" ht="15" customHeight="1">
      <c r="B12" s="349" t="s">
        <v>562</v>
      </c>
      <c r="C12" s="350">
        <v>19492.665947152593</v>
      </c>
      <c r="D12" s="350">
        <v>20182.15053348</v>
      </c>
      <c r="E12" s="350">
        <v>24274.90054975</v>
      </c>
      <c r="F12" s="350">
        <v>25669.014062680002</v>
      </c>
      <c r="G12" s="350">
        <v>689.4845863274059</v>
      </c>
      <c r="H12" s="358">
        <v>3.5371487317163144</v>
      </c>
      <c r="I12" s="350">
        <v>1394.113512930002</v>
      </c>
      <c r="J12" s="359">
        <v>5.743024611255758</v>
      </c>
      <c r="L12" s="37"/>
    </row>
    <row r="13" spans="2:12" ht="15" customHeight="1">
      <c r="B13" s="349" t="s">
        <v>563</v>
      </c>
      <c r="C13" s="350">
        <v>19886.651507420003</v>
      </c>
      <c r="D13" s="350">
        <v>23641.69865439</v>
      </c>
      <c r="E13" s="350">
        <v>26192.077820730003</v>
      </c>
      <c r="F13" s="350">
        <v>26789.84424704</v>
      </c>
      <c r="G13" s="350">
        <v>3755.047146969995</v>
      </c>
      <c r="H13" s="358">
        <v>18.882249460493295</v>
      </c>
      <c r="I13" s="350">
        <v>597.7664263099978</v>
      </c>
      <c r="J13" s="359">
        <v>2.2822413341979653</v>
      </c>
      <c r="L13" s="37"/>
    </row>
    <row r="14" spans="2:12" ht="15" customHeight="1">
      <c r="B14" s="349" t="s">
        <v>564</v>
      </c>
      <c r="C14" s="350">
        <v>7205.25405352</v>
      </c>
      <c r="D14" s="350">
        <v>7468.01272816</v>
      </c>
      <c r="E14" s="350">
        <v>10761.29427013</v>
      </c>
      <c r="F14" s="350">
        <v>11548.10282327</v>
      </c>
      <c r="G14" s="350">
        <v>262.7586746400002</v>
      </c>
      <c r="H14" s="358">
        <v>3.6467648841838423</v>
      </c>
      <c r="I14" s="350">
        <v>786.8085531399993</v>
      </c>
      <c r="J14" s="359">
        <v>7.311467685852014</v>
      </c>
      <c r="L14" s="37"/>
    </row>
    <row r="15" spans="2:12" ht="15" customHeight="1">
      <c r="B15" s="349" t="s">
        <v>565</v>
      </c>
      <c r="C15" s="350">
        <v>7843.938923259999</v>
      </c>
      <c r="D15" s="350">
        <v>8148.90053339</v>
      </c>
      <c r="E15" s="350">
        <v>3397.503596489999</v>
      </c>
      <c r="F15" s="350">
        <v>5745.59737406</v>
      </c>
      <c r="G15" s="350">
        <v>304.96161013000165</v>
      </c>
      <c r="H15" s="358">
        <v>3.887863140107896</v>
      </c>
      <c r="I15" s="350">
        <v>2348.0937775700013</v>
      </c>
      <c r="J15" s="359">
        <v>69.11232647393942</v>
      </c>
      <c r="L15" s="37"/>
    </row>
    <row r="16" spans="2:12" ht="15" customHeight="1">
      <c r="B16" s="360" t="s">
        <v>566</v>
      </c>
      <c r="C16" s="354">
        <v>4354.07429563</v>
      </c>
      <c r="D16" s="354">
        <v>3585.02715334</v>
      </c>
      <c r="E16" s="354">
        <v>3514.4612099199994</v>
      </c>
      <c r="F16" s="354">
        <v>3232.35274215</v>
      </c>
      <c r="G16" s="354">
        <v>-769.04714229</v>
      </c>
      <c r="H16" s="355">
        <v>-17.662701416506835</v>
      </c>
      <c r="I16" s="354">
        <v>-282.1084677699996</v>
      </c>
      <c r="J16" s="356">
        <v>-8.027075870796745</v>
      </c>
      <c r="L16" s="37"/>
    </row>
    <row r="17" spans="2:12" ht="15" customHeight="1">
      <c r="B17" s="349" t="s">
        <v>567</v>
      </c>
      <c r="C17" s="351">
        <v>45812.8784735435</v>
      </c>
      <c r="D17" s="351">
        <v>44614.48720809</v>
      </c>
      <c r="E17" s="351">
        <v>55600.58919520001</v>
      </c>
      <c r="F17" s="351">
        <v>55602.39300075</v>
      </c>
      <c r="G17" s="350">
        <v>-1198.3912654534943</v>
      </c>
      <c r="H17" s="358">
        <v>-2.615839269181817</v>
      </c>
      <c r="I17" s="350">
        <v>1.8038055499928305</v>
      </c>
      <c r="J17" s="359">
        <v>0.0032442202071998054</v>
      </c>
      <c r="L17" s="37"/>
    </row>
    <row r="18" spans="2:12" ht="15" customHeight="1">
      <c r="B18" s="349" t="s">
        <v>568</v>
      </c>
      <c r="C18" s="350">
        <v>61775.23201680519</v>
      </c>
      <c r="D18" s="350">
        <v>63872.504835432475</v>
      </c>
      <c r="E18" s="350">
        <v>74822.81723615385</v>
      </c>
      <c r="F18" s="350">
        <v>76314.21023873484</v>
      </c>
      <c r="G18" s="350">
        <v>2097.272818627287</v>
      </c>
      <c r="H18" s="358">
        <v>3.3950059759496334</v>
      </c>
      <c r="I18" s="350">
        <v>1491.3930025809968</v>
      </c>
      <c r="J18" s="359">
        <v>1.993232890274501</v>
      </c>
      <c r="L18" s="37"/>
    </row>
    <row r="19" spans="2:12" ht="15" customHeight="1">
      <c r="B19" s="349" t="s">
        <v>570</v>
      </c>
      <c r="C19" s="350">
        <v>9081.460927409</v>
      </c>
      <c r="D19" s="350">
        <v>5391.3</v>
      </c>
      <c r="E19" s="350">
        <v>6744.5825339291905</v>
      </c>
      <c r="F19" s="350">
        <v>3874.5</v>
      </c>
      <c r="G19" s="350">
        <v>-3690.1609274089997</v>
      </c>
      <c r="H19" s="358">
        <v>-40.63400103689954</v>
      </c>
      <c r="I19" s="350">
        <v>-2870.0825339291905</v>
      </c>
      <c r="J19" s="359">
        <v>-42.55389446998385</v>
      </c>
      <c r="L19" s="37"/>
    </row>
    <row r="20" spans="2:12" ht="15" customHeight="1">
      <c r="B20" s="349" t="s">
        <v>571</v>
      </c>
      <c r="C20" s="350">
        <v>25472.456607160988</v>
      </c>
      <c r="D20" s="350">
        <v>21506.992869629998</v>
      </c>
      <c r="E20" s="350">
        <v>26257.668124183652</v>
      </c>
      <c r="F20" s="350">
        <v>26328.21810399</v>
      </c>
      <c r="G20" s="350">
        <v>-3965.4637375309903</v>
      </c>
      <c r="H20" s="358">
        <v>-15.56765332330056</v>
      </c>
      <c r="I20" s="350">
        <v>70.54997980634653</v>
      </c>
      <c r="J20" s="359">
        <v>0.2686833403205713</v>
      </c>
      <c r="L20" s="37"/>
    </row>
    <row r="21" spans="2:12" ht="15" customHeight="1">
      <c r="B21" s="349" t="s">
        <v>572</v>
      </c>
      <c r="C21" s="350">
        <v>327127.0332845443</v>
      </c>
      <c r="D21" s="350">
        <v>322895.23405773443</v>
      </c>
      <c r="E21" s="350">
        <v>335334.32151808275</v>
      </c>
      <c r="F21" s="350">
        <v>365088.46194550267</v>
      </c>
      <c r="G21" s="350">
        <v>-4231.799226809875</v>
      </c>
      <c r="H21" s="358">
        <v>-1.2936256549390515</v>
      </c>
      <c r="I21" s="350">
        <v>29754.140427419916</v>
      </c>
      <c r="J21" s="359">
        <v>8.872977956065089</v>
      </c>
      <c r="L21" s="37"/>
    </row>
    <row r="22" spans="2:12" ht="15" customHeight="1">
      <c r="B22" s="349" t="s">
        <v>573</v>
      </c>
      <c r="C22" s="350">
        <v>16784.88740125578</v>
      </c>
      <c r="D22" s="350">
        <v>21045.536487560003</v>
      </c>
      <c r="E22" s="350">
        <v>34893.12450149964</v>
      </c>
      <c r="F22" s="350">
        <v>29851.2345369096</v>
      </c>
      <c r="G22" s="354">
        <v>4260.649086304224</v>
      </c>
      <c r="H22" s="355">
        <v>25.383840739887585</v>
      </c>
      <c r="I22" s="354">
        <v>-5041.889964590038</v>
      </c>
      <c r="J22" s="356">
        <v>-14.449522754470864</v>
      </c>
      <c r="L22" s="37"/>
    </row>
    <row r="23" spans="2:12" ht="15" customHeight="1" thickBot="1">
      <c r="B23" s="361" t="s">
        <v>926</v>
      </c>
      <c r="C23" s="362">
        <v>629690.160927409</v>
      </c>
      <c r="D23" s="362">
        <v>619247.3066899469</v>
      </c>
      <c r="E23" s="362">
        <v>686974.6825339291</v>
      </c>
      <c r="F23" s="362">
        <v>725294.3833670671</v>
      </c>
      <c r="G23" s="363">
        <v>-10442.854237462045</v>
      </c>
      <c r="H23" s="364">
        <v>-1.6584115308522192</v>
      </c>
      <c r="I23" s="363">
        <v>38319.70083313796</v>
      </c>
      <c r="J23" s="365">
        <v>5.578036834166066</v>
      </c>
      <c r="L23" s="37"/>
    </row>
    <row r="24" spans="2:10" ht="13.5" thickTop="1">
      <c r="B24" s="83" t="s">
        <v>654</v>
      </c>
      <c r="C24" s="368"/>
      <c r="D24" s="368"/>
      <c r="E24" s="368"/>
      <c r="F24" s="368"/>
      <c r="G24" s="368"/>
      <c r="H24" s="368"/>
      <c r="I24" s="366"/>
      <c r="J24" s="367"/>
    </row>
    <row r="25" spans="2:10" ht="12.75">
      <c r="B25" s="1113" t="s">
        <v>693</v>
      </c>
      <c r="C25" s="83"/>
      <c r="D25" s="83"/>
      <c r="E25" s="83"/>
      <c r="F25" s="83"/>
      <c r="G25" s="83"/>
      <c r="H25" s="83"/>
      <c r="I25" s="366"/>
      <c r="J25" s="367"/>
    </row>
    <row r="26" spans="2:10" ht="12.75">
      <c r="B26" s="160"/>
      <c r="C26" s="83"/>
      <c r="D26" s="83"/>
      <c r="E26" s="83"/>
      <c r="F26" s="83"/>
      <c r="G26" s="83"/>
      <c r="H26" s="341"/>
      <c r="I26" s="83"/>
      <c r="J26" s="367"/>
    </row>
    <row r="27" spans="2:10" ht="12.75">
      <c r="B27" s="83"/>
      <c r="C27" s="83"/>
      <c r="D27" s="83"/>
      <c r="E27" s="83"/>
      <c r="F27" s="83"/>
      <c r="G27" s="83"/>
      <c r="H27" s="341"/>
      <c r="I27" s="83"/>
      <c r="J27" s="367"/>
    </row>
    <row r="28" spans="2:10" ht="12.75">
      <c r="B28" s="160"/>
      <c r="C28" s="83"/>
      <c r="D28" s="83"/>
      <c r="E28" s="83"/>
      <c r="F28" s="83"/>
      <c r="G28" s="83"/>
      <c r="H28" s="341"/>
      <c r="I28" s="83"/>
      <c r="J28" s="367"/>
    </row>
    <row r="29" spans="2:10" ht="12.75">
      <c r="B29" s="83"/>
      <c r="C29" s="83"/>
      <c r="D29" s="83"/>
      <c r="E29" s="83"/>
      <c r="F29" s="83"/>
      <c r="G29" s="83"/>
      <c r="H29" s="341"/>
      <c r="I29" s="83"/>
      <c r="J29" s="367"/>
    </row>
    <row r="30" spans="2:10" ht="12.75">
      <c r="B30" s="83"/>
      <c r="C30" s="83"/>
      <c r="D30" s="83"/>
      <c r="E30" s="83"/>
      <c r="F30" s="83"/>
      <c r="G30" s="83"/>
      <c r="H30" s="341"/>
      <c r="I30" s="83"/>
      <c r="J30" s="367"/>
    </row>
    <row r="31" spans="2:10" ht="12.75">
      <c r="B31" s="368"/>
      <c r="C31" s="368"/>
      <c r="D31" s="368"/>
      <c r="E31" s="368"/>
      <c r="F31" s="368"/>
      <c r="G31" s="368"/>
      <c r="H31" s="369"/>
      <c r="I31" s="368"/>
      <c r="J31" s="370"/>
    </row>
    <row r="32" spans="2:10" ht="12.75">
      <c r="B32" s="83"/>
      <c r="C32" s="83"/>
      <c r="D32" s="83"/>
      <c r="E32" s="83"/>
      <c r="F32" s="83"/>
      <c r="G32" s="83"/>
      <c r="H32" s="341"/>
      <c r="I32" s="83"/>
      <c r="J32" s="367"/>
    </row>
  </sheetData>
  <sheetProtection/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49.28125" style="16" bestFit="1" customWidth="1"/>
    <col min="2" max="3" width="7.421875" style="16" bestFit="1" customWidth="1"/>
    <col min="4" max="5" width="8.421875" style="16" bestFit="1" customWidth="1"/>
    <col min="6" max="6" width="7.140625" style="16" bestFit="1" customWidth="1"/>
    <col min="7" max="7" width="6.8515625" style="16" bestFit="1" customWidth="1"/>
    <col min="8" max="8" width="7.140625" style="16" bestFit="1" customWidth="1"/>
    <col min="9" max="9" width="10.28125" style="16" customWidth="1"/>
    <col min="10" max="10" width="9.140625" style="16" customWidth="1"/>
    <col min="11" max="11" width="48.00390625" style="16" customWidth="1"/>
    <col min="12" max="14" width="9.140625" style="16" customWidth="1"/>
    <col min="15" max="15" width="8.421875" style="16" bestFit="1" customWidth="1"/>
    <col min="16" max="16" width="7.140625" style="16" bestFit="1" customWidth="1"/>
    <col min="17" max="16384" width="9.140625" style="16" customWidth="1"/>
  </cols>
  <sheetData>
    <row r="1" spans="1:19" ht="12.75">
      <c r="A1" s="1512" t="s">
        <v>948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</row>
    <row r="2" spans="1:19" ht="15.75">
      <c r="A2" s="1513" t="s">
        <v>1670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</row>
    <row r="3" spans="1:19" ht="13.5" thickBot="1">
      <c r="A3" s="117"/>
      <c r="B3" s="117"/>
      <c r="C3" s="117"/>
      <c r="D3" s="117"/>
      <c r="E3" s="117"/>
      <c r="F3" s="117"/>
      <c r="G3" s="117"/>
      <c r="H3" s="50"/>
      <c r="S3" s="214" t="s">
        <v>247</v>
      </c>
    </row>
    <row r="4" spans="1:19" ht="13.5" thickTop="1">
      <c r="A4" s="371"/>
      <c r="B4" s="395">
        <v>2010</v>
      </c>
      <c r="C4" s="395">
        <v>2010</v>
      </c>
      <c r="D4" s="395">
        <v>2011</v>
      </c>
      <c r="E4" s="395">
        <v>2011</v>
      </c>
      <c r="F4" s="1514" t="s">
        <v>56</v>
      </c>
      <c r="G4" s="1515"/>
      <c r="H4" s="1515"/>
      <c r="I4" s="1516"/>
      <c r="K4" s="371"/>
      <c r="L4" s="395">
        <v>2010</v>
      </c>
      <c r="M4" s="395">
        <v>2010</v>
      </c>
      <c r="N4" s="395">
        <v>2011</v>
      </c>
      <c r="O4" s="395">
        <v>2011</v>
      </c>
      <c r="P4" s="1514" t="s">
        <v>56</v>
      </c>
      <c r="Q4" s="1515"/>
      <c r="R4" s="1515"/>
      <c r="S4" s="1516"/>
    </row>
    <row r="5" spans="1:19" ht="12.75">
      <c r="A5" s="372" t="s">
        <v>451</v>
      </c>
      <c r="B5" s="207" t="s">
        <v>1213</v>
      </c>
      <c r="C5" s="207" t="s">
        <v>914</v>
      </c>
      <c r="D5" s="207" t="s">
        <v>650</v>
      </c>
      <c r="E5" s="207" t="s">
        <v>57</v>
      </c>
      <c r="F5" s="1517" t="s">
        <v>1249</v>
      </c>
      <c r="G5" s="1518"/>
      <c r="H5" s="1517" t="s">
        <v>692</v>
      </c>
      <c r="I5" s="1519"/>
      <c r="K5" s="372" t="s">
        <v>451</v>
      </c>
      <c r="L5" s="207" t="s">
        <v>1213</v>
      </c>
      <c r="M5" s="207" t="s">
        <v>914</v>
      </c>
      <c r="N5" s="207" t="s">
        <v>650</v>
      </c>
      <c r="O5" s="207" t="s">
        <v>57</v>
      </c>
      <c r="P5" s="1517" t="s">
        <v>1249</v>
      </c>
      <c r="Q5" s="1518"/>
      <c r="R5" s="1517" t="s">
        <v>692</v>
      </c>
      <c r="S5" s="1519"/>
    </row>
    <row r="6" spans="1:19" ht="12.75">
      <c r="A6" s="373"/>
      <c r="B6" s="227"/>
      <c r="C6" s="227"/>
      <c r="D6" s="227"/>
      <c r="E6" s="84"/>
      <c r="F6" s="219" t="s">
        <v>604</v>
      </c>
      <c r="G6" s="219" t="s">
        <v>653</v>
      </c>
      <c r="H6" s="219" t="s">
        <v>604</v>
      </c>
      <c r="I6" s="374" t="s">
        <v>653</v>
      </c>
      <c r="K6" s="373"/>
      <c r="L6" s="227"/>
      <c r="M6" s="227"/>
      <c r="N6" s="227"/>
      <c r="O6" s="84"/>
      <c r="P6" s="219" t="s">
        <v>604</v>
      </c>
      <c r="Q6" s="219" t="s">
        <v>653</v>
      </c>
      <c r="R6" s="219" t="s">
        <v>604</v>
      </c>
      <c r="S6" s="374" t="s">
        <v>653</v>
      </c>
    </row>
    <row r="7" spans="1:19" ht="15" customHeight="1">
      <c r="A7" s="375" t="s">
        <v>452</v>
      </c>
      <c r="B7" s="150">
        <v>14290.870771449143</v>
      </c>
      <c r="C7" s="150">
        <v>14652.865270629147</v>
      </c>
      <c r="D7" s="150">
        <v>14191.60552752</v>
      </c>
      <c r="E7" s="376">
        <v>16175.6512006646</v>
      </c>
      <c r="F7" s="376">
        <v>361.9944991800039</v>
      </c>
      <c r="G7" s="376">
        <v>2.5330471807443016</v>
      </c>
      <c r="H7" s="376">
        <v>1984.045673144601</v>
      </c>
      <c r="I7" s="377">
        <v>13.980417291737643</v>
      </c>
      <c r="K7" s="375" t="s">
        <v>518</v>
      </c>
      <c r="L7" s="150">
        <v>10548.897792374952</v>
      </c>
      <c r="M7" s="150">
        <v>11084.516288744951</v>
      </c>
      <c r="N7" s="150">
        <v>12013.7729207</v>
      </c>
      <c r="O7" s="212">
        <v>12887.126925109997</v>
      </c>
      <c r="P7" s="212">
        <v>535.6184963699998</v>
      </c>
      <c r="Q7" s="212">
        <v>5.077483040523536</v>
      </c>
      <c r="R7" s="212">
        <v>873.3540044099973</v>
      </c>
      <c r="S7" s="393">
        <v>7.269606394051189</v>
      </c>
    </row>
    <row r="8" spans="1:19" ht="15" customHeight="1">
      <c r="A8" s="378" t="s">
        <v>463</v>
      </c>
      <c r="B8" s="379">
        <v>741.6803736830632</v>
      </c>
      <c r="C8" s="379">
        <v>971.3743547930632</v>
      </c>
      <c r="D8" s="379">
        <v>1114.0307567700002</v>
      </c>
      <c r="E8" s="380">
        <v>1389.0528443330002</v>
      </c>
      <c r="F8" s="380">
        <v>229.69398110999998</v>
      </c>
      <c r="G8" s="380">
        <v>30.96940262412194</v>
      </c>
      <c r="H8" s="380">
        <v>275.022087563</v>
      </c>
      <c r="I8" s="381">
        <v>24.687118007441185</v>
      </c>
      <c r="K8" s="378" t="s">
        <v>519</v>
      </c>
      <c r="L8" s="379">
        <v>7226.027425065235</v>
      </c>
      <c r="M8" s="379">
        <v>7056.384209945233</v>
      </c>
      <c r="N8" s="379">
        <v>7155.4550927499995</v>
      </c>
      <c r="O8" s="198">
        <v>7620.146004689997</v>
      </c>
      <c r="P8" s="198">
        <v>-169.6432151200015</v>
      </c>
      <c r="Q8" s="198">
        <v>-2.3476691291200025</v>
      </c>
      <c r="R8" s="198">
        <v>464.69091193999793</v>
      </c>
      <c r="S8" s="384">
        <v>6.494218829083685</v>
      </c>
    </row>
    <row r="9" spans="1:19" ht="15" customHeight="1">
      <c r="A9" s="382" t="s">
        <v>464</v>
      </c>
      <c r="B9" s="383">
        <v>885.7339237749632</v>
      </c>
      <c r="C9" s="383">
        <v>950.0270119549632</v>
      </c>
      <c r="D9" s="383">
        <v>1147.7173062699999</v>
      </c>
      <c r="E9" s="198">
        <v>1289.36415589</v>
      </c>
      <c r="F9" s="198">
        <v>64.29308818000004</v>
      </c>
      <c r="G9" s="198">
        <v>7.258736111854611</v>
      </c>
      <c r="H9" s="198">
        <v>141.64684962</v>
      </c>
      <c r="I9" s="384">
        <v>12.341614859877147</v>
      </c>
      <c r="K9" s="382" t="s">
        <v>1480</v>
      </c>
      <c r="L9" s="383">
        <v>138.642122509957</v>
      </c>
      <c r="M9" s="383">
        <v>141.01091595995706</v>
      </c>
      <c r="N9" s="383">
        <v>83.3683953</v>
      </c>
      <c r="O9" s="198">
        <v>71.85231141999999</v>
      </c>
      <c r="P9" s="198">
        <v>2.368793450000055</v>
      </c>
      <c r="Q9" s="904">
        <v>1.7085669254882714</v>
      </c>
      <c r="R9" s="198">
        <v>-11.51608388000001</v>
      </c>
      <c r="S9" s="384">
        <v>-13.813488719027808</v>
      </c>
    </row>
    <row r="10" spans="1:19" ht="15" customHeight="1">
      <c r="A10" s="382" t="s">
        <v>465</v>
      </c>
      <c r="B10" s="383">
        <v>893.5025933312778</v>
      </c>
      <c r="C10" s="383">
        <v>1060.5299714112778</v>
      </c>
      <c r="D10" s="383">
        <v>1194.5975953900002</v>
      </c>
      <c r="E10" s="198">
        <v>1452.8626979016005</v>
      </c>
      <c r="F10" s="198">
        <v>167.02737807999995</v>
      </c>
      <c r="G10" s="198">
        <v>18.693552691018585</v>
      </c>
      <c r="H10" s="198">
        <v>258.2651025116004</v>
      </c>
      <c r="I10" s="384">
        <v>21.61942259956455</v>
      </c>
      <c r="K10" s="382" t="s">
        <v>520</v>
      </c>
      <c r="L10" s="383">
        <v>1744.399445865384</v>
      </c>
      <c r="M10" s="383">
        <v>2519.655356395384</v>
      </c>
      <c r="N10" s="383">
        <v>3375.1487648899993</v>
      </c>
      <c r="O10" s="198">
        <v>3814.3151435699997</v>
      </c>
      <c r="P10" s="198">
        <v>775.2559105299999</v>
      </c>
      <c r="Q10" s="198">
        <v>44.44256803494919</v>
      </c>
      <c r="R10" s="198">
        <v>439.16637868000043</v>
      </c>
      <c r="S10" s="384">
        <v>13.011763607235057</v>
      </c>
    </row>
    <row r="11" spans="1:19" ht="15" customHeight="1">
      <c r="A11" s="382" t="s">
        <v>1478</v>
      </c>
      <c r="B11" s="383">
        <v>157.0946017</v>
      </c>
      <c r="C11" s="383">
        <v>130.29820231999997</v>
      </c>
      <c r="D11" s="383">
        <v>95.25252224999998</v>
      </c>
      <c r="E11" s="198">
        <v>82.00710299999999</v>
      </c>
      <c r="F11" s="198">
        <v>-26.796399380000025</v>
      </c>
      <c r="G11" s="198">
        <v>-17.05749216715448</v>
      </c>
      <c r="H11" s="198">
        <v>-13.245419249999998</v>
      </c>
      <c r="I11" s="384">
        <v>-13.905583744266679</v>
      </c>
      <c r="K11" s="382" t="s">
        <v>521</v>
      </c>
      <c r="L11" s="383">
        <v>1439.828798934378</v>
      </c>
      <c r="M11" s="383">
        <v>1367.4658064443777</v>
      </c>
      <c r="N11" s="383">
        <v>1399.8006677600001</v>
      </c>
      <c r="O11" s="198">
        <v>1380.8134654300002</v>
      </c>
      <c r="P11" s="198">
        <v>-72.36299249000035</v>
      </c>
      <c r="Q11" s="198">
        <v>-5.025805327935963</v>
      </c>
      <c r="R11" s="198">
        <v>-18.987202329999946</v>
      </c>
      <c r="S11" s="384">
        <v>-1.356421865434869</v>
      </c>
    </row>
    <row r="12" spans="1:19" ht="15" customHeight="1">
      <c r="A12" s="385" t="s">
        <v>466</v>
      </c>
      <c r="B12" s="386">
        <v>11612.85927895984</v>
      </c>
      <c r="C12" s="386">
        <v>11540.635730149841</v>
      </c>
      <c r="D12" s="386">
        <v>10640.00734684</v>
      </c>
      <c r="E12" s="198">
        <v>11962.36439954</v>
      </c>
      <c r="F12" s="198">
        <v>-72.22354880999956</v>
      </c>
      <c r="G12" s="198">
        <v>-0.6219273572086942</v>
      </c>
      <c r="H12" s="198">
        <v>1322.3570526999993</v>
      </c>
      <c r="I12" s="384">
        <v>12.42815920698334</v>
      </c>
      <c r="K12" s="375" t="s">
        <v>522</v>
      </c>
      <c r="L12" s="150">
        <v>22273.542056718303</v>
      </c>
      <c r="M12" s="150">
        <v>20397.6701872073</v>
      </c>
      <c r="N12" s="150">
        <v>19811.828443110004</v>
      </c>
      <c r="O12" s="212">
        <v>20716.718177210998</v>
      </c>
      <c r="P12" s="212">
        <v>-1875.8718695110038</v>
      </c>
      <c r="Q12" s="212">
        <v>-8.421973769300829</v>
      </c>
      <c r="R12" s="212">
        <v>904.8897341009942</v>
      </c>
      <c r="S12" s="393">
        <v>4.56742161229288</v>
      </c>
    </row>
    <row r="13" spans="1:19" ht="15" customHeight="1">
      <c r="A13" s="375" t="s">
        <v>467</v>
      </c>
      <c r="B13" s="150">
        <v>2019.7545935820049</v>
      </c>
      <c r="C13" s="150">
        <v>2249.0720771720053</v>
      </c>
      <c r="D13" s="150">
        <v>2204.84150331</v>
      </c>
      <c r="E13" s="387">
        <v>2154.7973064099997</v>
      </c>
      <c r="F13" s="387">
        <v>229.3174835900004</v>
      </c>
      <c r="G13" s="387">
        <v>11.353730018423141</v>
      </c>
      <c r="H13" s="387">
        <v>-50.044196900000316</v>
      </c>
      <c r="I13" s="388">
        <v>-2.269741241031243</v>
      </c>
      <c r="K13" s="382" t="s">
        <v>523</v>
      </c>
      <c r="L13" s="383">
        <v>4318.397210327535</v>
      </c>
      <c r="M13" s="383">
        <v>4112.833625337536</v>
      </c>
      <c r="N13" s="383">
        <v>3389.3273062299995</v>
      </c>
      <c r="O13" s="198">
        <v>3477.14380238</v>
      </c>
      <c r="P13" s="198">
        <v>-205.56358498999816</v>
      </c>
      <c r="Q13" s="198">
        <v>-4.760182423663776</v>
      </c>
      <c r="R13" s="198">
        <v>87.8164961500006</v>
      </c>
      <c r="S13" s="384">
        <v>2.590971252277203</v>
      </c>
    </row>
    <row r="14" spans="1:19" ht="15" customHeight="1">
      <c r="A14" s="378" t="s">
        <v>468</v>
      </c>
      <c r="B14" s="379">
        <v>1075.4058550534974</v>
      </c>
      <c r="C14" s="379">
        <v>1312.0550122334976</v>
      </c>
      <c r="D14" s="379">
        <v>1045.3965222900001</v>
      </c>
      <c r="E14" s="198">
        <v>1024.08210835</v>
      </c>
      <c r="F14" s="198">
        <v>236.6491571800002</v>
      </c>
      <c r="G14" s="198">
        <v>22.005567113843526</v>
      </c>
      <c r="H14" s="198">
        <v>-21.314413940000122</v>
      </c>
      <c r="I14" s="384">
        <v>-2.0388831879132043</v>
      </c>
      <c r="K14" s="382" t="s">
        <v>524</v>
      </c>
      <c r="L14" s="383">
        <v>3787.7683331314693</v>
      </c>
      <c r="M14" s="383">
        <v>3789.9882718814697</v>
      </c>
      <c r="N14" s="383">
        <v>3697.68124551</v>
      </c>
      <c r="O14" s="198">
        <v>3488.681841292199</v>
      </c>
      <c r="P14" s="198">
        <v>2.2199387500004377</v>
      </c>
      <c r="Q14" s="198">
        <v>0.05860809201509807</v>
      </c>
      <c r="R14" s="198">
        <v>-208.99940421780093</v>
      </c>
      <c r="S14" s="384">
        <v>-5.652174710072254</v>
      </c>
    </row>
    <row r="15" spans="1:19" ht="15" customHeight="1">
      <c r="A15" s="382" t="s">
        <v>469</v>
      </c>
      <c r="B15" s="383">
        <v>46.32226246</v>
      </c>
      <c r="C15" s="383">
        <v>44.191340809999986</v>
      </c>
      <c r="D15" s="383">
        <v>87.07977137999998</v>
      </c>
      <c r="E15" s="198">
        <v>87.23711945999997</v>
      </c>
      <c r="F15" s="198">
        <v>-2.130921650000012</v>
      </c>
      <c r="G15" s="198">
        <v>-4.60021064782856</v>
      </c>
      <c r="H15" s="198">
        <v>0.15734807999999134</v>
      </c>
      <c r="I15" s="384">
        <v>0.18069418133099302</v>
      </c>
      <c r="K15" s="382" t="s">
        <v>1481</v>
      </c>
      <c r="L15" s="383">
        <v>0</v>
      </c>
      <c r="M15" s="383">
        <v>0</v>
      </c>
      <c r="N15" s="383">
        <v>0</v>
      </c>
      <c r="O15" s="198">
        <v>0</v>
      </c>
      <c r="P15" s="198">
        <v>0</v>
      </c>
      <c r="Q15" s="904" t="s">
        <v>1336</v>
      </c>
      <c r="R15" s="198">
        <v>0</v>
      </c>
      <c r="S15" s="905" t="s">
        <v>1336</v>
      </c>
    </row>
    <row r="16" spans="1:19" ht="15" customHeight="1">
      <c r="A16" s="382" t="s">
        <v>470</v>
      </c>
      <c r="B16" s="383">
        <v>44.088568620000004</v>
      </c>
      <c r="C16" s="383">
        <v>43.359927909999996</v>
      </c>
      <c r="D16" s="383">
        <v>65.8698865</v>
      </c>
      <c r="E16" s="198">
        <v>77.74451523</v>
      </c>
      <c r="F16" s="198">
        <v>-0.7286407100000076</v>
      </c>
      <c r="G16" s="198">
        <v>-1.6526749060060721</v>
      </c>
      <c r="H16" s="198">
        <v>11.874628729999998</v>
      </c>
      <c r="I16" s="384">
        <v>18.02740123136541</v>
      </c>
      <c r="K16" s="382" t="s">
        <v>1482</v>
      </c>
      <c r="L16" s="383">
        <v>16.860428059999997</v>
      </c>
      <c r="M16" s="383">
        <v>9.39901196</v>
      </c>
      <c r="N16" s="383">
        <v>0</v>
      </c>
      <c r="O16" s="198">
        <v>0</v>
      </c>
      <c r="P16" s="198">
        <v>-7.461416099999997</v>
      </c>
      <c r="Q16" s="904">
        <v>-44.254013441696685</v>
      </c>
      <c r="R16" s="198">
        <v>0</v>
      </c>
      <c r="S16" s="905" t="s">
        <v>1336</v>
      </c>
    </row>
    <row r="17" spans="1:19" ht="15" customHeight="1">
      <c r="A17" s="382" t="s">
        <v>471</v>
      </c>
      <c r="B17" s="383">
        <v>14.007960419358204</v>
      </c>
      <c r="C17" s="383">
        <v>14.007960419358204</v>
      </c>
      <c r="D17" s="383">
        <v>13.947</v>
      </c>
      <c r="E17" s="198">
        <v>6.938893903907228E-17</v>
      </c>
      <c r="F17" s="198">
        <v>0</v>
      </c>
      <c r="G17" s="198">
        <v>0</v>
      </c>
      <c r="H17" s="198">
        <v>-13.947</v>
      </c>
      <c r="I17" s="384">
        <v>-100</v>
      </c>
      <c r="K17" s="382" t="s">
        <v>1483</v>
      </c>
      <c r="L17" s="383">
        <v>5461.622939834559</v>
      </c>
      <c r="M17" s="383">
        <v>5254.44646366006</v>
      </c>
      <c r="N17" s="383">
        <v>5599.047526350004</v>
      </c>
      <c r="O17" s="198">
        <v>6724.840487215502</v>
      </c>
      <c r="P17" s="198">
        <v>-207.17647617449893</v>
      </c>
      <c r="Q17" s="198">
        <v>-3.7933134245399707</v>
      </c>
      <c r="R17" s="198">
        <v>1125.7929608654986</v>
      </c>
      <c r="S17" s="384">
        <v>20.106865597538487</v>
      </c>
    </row>
    <row r="18" spans="1:19" ht="15" customHeight="1">
      <c r="A18" s="382" t="s">
        <v>472</v>
      </c>
      <c r="B18" s="383">
        <v>6.355261304455981</v>
      </c>
      <c r="C18" s="383">
        <v>6.375261304455981</v>
      </c>
      <c r="D18" s="383">
        <v>13.40805285</v>
      </c>
      <c r="E18" s="198">
        <v>8.117392839999999</v>
      </c>
      <c r="F18" s="198">
        <v>0.020000000000000462</v>
      </c>
      <c r="G18" s="198">
        <v>0.31469988473923954</v>
      </c>
      <c r="H18" s="198">
        <v>-5.290660010000002</v>
      </c>
      <c r="I18" s="384">
        <v>-39.45882425426151</v>
      </c>
      <c r="K18" s="382" t="s">
        <v>1484</v>
      </c>
      <c r="L18" s="383">
        <v>1091.397192783338</v>
      </c>
      <c r="M18" s="383">
        <v>1298.6134710233378</v>
      </c>
      <c r="N18" s="383">
        <v>1170.8344964100002</v>
      </c>
      <c r="O18" s="198">
        <v>1329.3322706700005</v>
      </c>
      <c r="P18" s="198">
        <v>207.21627823999984</v>
      </c>
      <c r="Q18" s="198">
        <v>18.98633051378354</v>
      </c>
      <c r="R18" s="198">
        <v>158.49777426000037</v>
      </c>
      <c r="S18" s="384">
        <v>13.537163001772198</v>
      </c>
    </row>
    <row r="19" spans="1:19" ht="15" customHeight="1">
      <c r="A19" s="382" t="s">
        <v>473</v>
      </c>
      <c r="B19" s="383">
        <v>345.9447235550982</v>
      </c>
      <c r="C19" s="383">
        <v>379.91524479509826</v>
      </c>
      <c r="D19" s="383">
        <v>523.3103822800001</v>
      </c>
      <c r="E19" s="198">
        <v>475.34777565999997</v>
      </c>
      <c r="F19" s="198">
        <v>33.97052124000004</v>
      </c>
      <c r="G19" s="198">
        <v>9.819638493370341</v>
      </c>
      <c r="H19" s="198">
        <v>-47.962606620000145</v>
      </c>
      <c r="I19" s="384">
        <v>-9.165231236390316</v>
      </c>
      <c r="K19" s="382" t="s">
        <v>1485</v>
      </c>
      <c r="L19" s="383">
        <v>7597.495952581402</v>
      </c>
      <c r="M19" s="383">
        <v>5932.4103433449</v>
      </c>
      <c r="N19" s="383">
        <v>5954.93786861</v>
      </c>
      <c r="O19" s="198">
        <v>5696.7197756533</v>
      </c>
      <c r="P19" s="198">
        <v>-1665.085609236502</v>
      </c>
      <c r="Q19" s="198">
        <v>-21.916242135946852</v>
      </c>
      <c r="R19" s="198">
        <v>-258.2180929567003</v>
      </c>
      <c r="S19" s="384">
        <v>-4.336201294690812</v>
      </c>
    </row>
    <row r="20" spans="1:19" ht="15" customHeight="1">
      <c r="A20" s="385" t="s">
        <v>474</v>
      </c>
      <c r="B20" s="386">
        <v>487.62996216959516</v>
      </c>
      <c r="C20" s="386">
        <v>449.16732969959514</v>
      </c>
      <c r="D20" s="386">
        <v>455.8298880100001</v>
      </c>
      <c r="E20" s="198">
        <v>482.26839487</v>
      </c>
      <c r="F20" s="198">
        <v>-38.46263247000002</v>
      </c>
      <c r="G20" s="198">
        <v>-7.8876679970339705</v>
      </c>
      <c r="H20" s="198">
        <v>26.438506859999904</v>
      </c>
      <c r="I20" s="384">
        <v>5.800081906744099</v>
      </c>
      <c r="K20" s="1219" t="s">
        <v>525</v>
      </c>
      <c r="L20" s="1220">
        <v>88584.1486379595</v>
      </c>
      <c r="M20" s="1220">
        <v>92618.08964143282</v>
      </c>
      <c r="N20" s="1220">
        <v>109211.53595381002</v>
      </c>
      <c r="O20" s="1221">
        <v>110399.27367634395</v>
      </c>
      <c r="P20" s="1221">
        <v>4033.9410034733155</v>
      </c>
      <c r="Q20" s="1221">
        <v>4.5537955328327415</v>
      </c>
      <c r="R20" s="1221">
        <v>1187.7377225339296</v>
      </c>
      <c r="S20" s="1222">
        <v>1.0875570169036648</v>
      </c>
    </row>
    <row r="21" spans="1:19" ht="15" customHeight="1">
      <c r="A21" s="375" t="s">
        <v>475</v>
      </c>
      <c r="B21" s="150">
        <v>94714.21635194718</v>
      </c>
      <c r="C21" s="150">
        <v>99608.61932604115</v>
      </c>
      <c r="D21" s="150">
        <v>115185.976562467</v>
      </c>
      <c r="E21" s="387">
        <v>119786.22867421331</v>
      </c>
      <c r="F21" s="387">
        <v>4894.402974093973</v>
      </c>
      <c r="G21" s="387">
        <v>5.167548402561799</v>
      </c>
      <c r="H21" s="387">
        <v>4600.252111746318</v>
      </c>
      <c r="I21" s="388">
        <v>3.9937605679381782</v>
      </c>
      <c r="K21" s="404" t="s">
        <v>526</v>
      </c>
      <c r="L21" s="405">
        <v>33324.01520557977</v>
      </c>
      <c r="M21" s="405">
        <v>35178.34620262978</v>
      </c>
      <c r="N21" s="405">
        <v>39818.62648524001</v>
      </c>
      <c r="O21" s="1223">
        <v>40682.30126875949</v>
      </c>
      <c r="P21" s="1223">
        <v>1854.330997050005</v>
      </c>
      <c r="Q21" s="1223">
        <v>5.564548526371803</v>
      </c>
      <c r="R21" s="1223">
        <v>863.6747835194765</v>
      </c>
      <c r="S21" s="1224">
        <v>2.169022037562305</v>
      </c>
    </row>
    <row r="22" spans="1:19" ht="15" customHeight="1">
      <c r="A22" s="378" t="s">
        <v>476</v>
      </c>
      <c r="B22" s="379">
        <v>18974.5686440602</v>
      </c>
      <c r="C22" s="379">
        <v>19155.096449690238</v>
      </c>
      <c r="D22" s="379">
        <v>22998.826171775</v>
      </c>
      <c r="E22" s="198">
        <v>18481.5541102953</v>
      </c>
      <c r="F22" s="198">
        <v>180.52780563003762</v>
      </c>
      <c r="G22" s="198">
        <v>0.9514198136280165</v>
      </c>
      <c r="H22" s="198">
        <v>-4517.2720614797</v>
      </c>
      <c r="I22" s="384">
        <v>-19.641315725162798</v>
      </c>
      <c r="K22" s="378" t="s">
        <v>527</v>
      </c>
      <c r="L22" s="379">
        <v>12938.843452242358</v>
      </c>
      <c r="M22" s="379">
        <v>13443.707758522354</v>
      </c>
      <c r="N22" s="379">
        <v>16331.48686854</v>
      </c>
      <c r="O22" s="198">
        <v>16369.818496218199</v>
      </c>
      <c r="P22" s="198">
        <v>504.8643062799965</v>
      </c>
      <c r="Q22" s="198">
        <v>3.9019276192919805</v>
      </c>
      <c r="R22" s="198">
        <v>38.331627678198856</v>
      </c>
      <c r="S22" s="384">
        <v>0.23470996845999745</v>
      </c>
    </row>
    <row r="23" spans="1:19" ht="15" customHeight="1">
      <c r="A23" s="382" t="s">
        <v>1479</v>
      </c>
      <c r="B23" s="383">
        <v>5496.92101224042</v>
      </c>
      <c r="C23" s="383">
        <v>5264.0597723504225</v>
      </c>
      <c r="D23" s="383">
        <v>5065.3</v>
      </c>
      <c r="E23" s="198">
        <v>6198.095857630033</v>
      </c>
      <c r="F23" s="198">
        <v>-232.8612398899977</v>
      </c>
      <c r="G23" s="198">
        <v>-4.2362122244701625</v>
      </c>
      <c r="H23" s="198">
        <v>1132.7958576300325</v>
      </c>
      <c r="I23" s="384">
        <v>22.36384533255745</v>
      </c>
      <c r="K23" s="382" t="s">
        <v>528</v>
      </c>
      <c r="L23" s="383">
        <v>9774.23962664854</v>
      </c>
      <c r="M23" s="383">
        <v>10655.333432078538</v>
      </c>
      <c r="N23" s="383">
        <v>9257.689954409998</v>
      </c>
      <c r="O23" s="198">
        <v>10059.873085449799</v>
      </c>
      <c r="P23" s="198">
        <v>881.0938054299986</v>
      </c>
      <c r="Q23" s="198">
        <v>9.014448582043965</v>
      </c>
      <c r="R23" s="198">
        <v>802.1831310398011</v>
      </c>
      <c r="S23" s="384">
        <v>8.665046409959675</v>
      </c>
    </row>
    <row r="24" spans="1:19" ht="15" customHeight="1">
      <c r="A24" s="382" t="s">
        <v>1362</v>
      </c>
      <c r="B24" s="383">
        <v>2587.4475962749475</v>
      </c>
      <c r="C24" s="383">
        <v>2174.101480264948</v>
      </c>
      <c r="D24" s="383">
        <v>3559.093948600001</v>
      </c>
      <c r="E24" s="389">
        <v>3731.7816219351002</v>
      </c>
      <c r="F24" s="389">
        <v>-413.3461160099996</v>
      </c>
      <c r="G24" s="389">
        <v>-15.975052658267503</v>
      </c>
      <c r="H24" s="389">
        <v>172.68767333509913</v>
      </c>
      <c r="I24" s="390">
        <v>4.852012220779596</v>
      </c>
      <c r="K24" s="382" t="s">
        <v>529</v>
      </c>
      <c r="L24" s="383">
        <v>20214.50034205228</v>
      </c>
      <c r="M24" s="383">
        <v>20101.05030579227</v>
      </c>
      <c r="N24" s="383">
        <v>27913.55466638001</v>
      </c>
      <c r="O24" s="198">
        <v>26064.599990198396</v>
      </c>
      <c r="P24" s="198">
        <v>-113.45003626001198</v>
      </c>
      <c r="Q24" s="198">
        <v>-0.5612309695530864</v>
      </c>
      <c r="R24" s="198">
        <v>-1848.9546761816127</v>
      </c>
      <c r="S24" s="384">
        <v>-6.623859620460857</v>
      </c>
    </row>
    <row r="25" spans="1:19" ht="15" customHeight="1">
      <c r="A25" s="382" t="s">
        <v>477</v>
      </c>
      <c r="B25" s="383">
        <v>1865.4052953049472</v>
      </c>
      <c r="C25" s="383">
        <v>1361.0487086349476</v>
      </c>
      <c r="D25" s="383">
        <v>2104.2937754699997</v>
      </c>
      <c r="E25" s="198">
        <v>2606.440658043</v>
      </c>
      <c r="F25" s="198">
        <v>-504.3565866699996</v>
      </c>
      <c r="G25" s="198">
        <v>-27.037372947284886</v>
      </c>
      <c r="H25" s="198">
        <v>502.1468825730003</v>
      </c>
      <c r="I25" s="384">
        <v>23.862964783082365</v>
      </c>
      <c r="K25" s="382" t="s">
        <v>530</v>
      </c>
      <c r="L25" s="383">
        <v>11286.597543105447</v>
      </c>
      <c r="M25" s="383">
        <v>12383.76019632545</v>
      </c>
      <c r="N25" s="383">
        <v>14824.012576040002</v>
      </c>
      <c r="O25" s="198">
        <v>15997.6499587181</v>
      </c>
      <c r="P25" s="198">
        <v>1097.1626532200025</v>
      </c>
      <c r="Q25" s="198">
        <v>9.720933603149671</v>
      </c>
      <c r="R25" s="198">
        <v>1173.6373826780982</v>
      </c>
      <c r="S25" s="384">
        <v>7.917136987424336</v>
      </c>
    </row>
    <row r="26" spans="1:19" ht="15" customHeight="1">
      <c r="A26" s="382" t="s">
        <v>478</v>
      </c>
      <c r="B26" s="383">
        <v>722.0423009699998</v>
      </c>
      <c r="C26" s="383">
        <v>813.0527716299999</v>
      </c>
      <c r="D26" s="383">
        <v>1454.8001731299996</v>
      </c>
      <c r="E26" s="198">
        <v>1125.3409638921003</v>
      </c>
      <c r="F26" s="198">
        <v>91.01047066000012</v>
      </c>
      <c r="G26" s="198">
        <v>12.604589860972915</v>
      </c>
      <c r="H26" s="198">
        <v>-329.45920923789936</v>
      </c>
      <c r="I26" s="384">
        <v>-22.646354827485933</v>
      </c>
      <c r="K26" s="382" t="s">
        <v>531</v>
      </c>
      <c r="L26" s="383">
        <v>1045.9524683311167</v>
      </c>
      <c r="M26" s="383">
        <v>855.8917460844166</v>
      </c>
      <c r="N26" s="383">
        <v>1066.1654032000001</v>
      </c>
      <c r="O26" s="198">
        <v>1225.0308770000004</v>
      </c>
      <c r="P26" s="198">
        <v>-190.06072224670015</v>
      </c>
      <c r="Q26" s="198">
        <v>-18.17106685067191</v>
      </c>
      <c r="R26" s="198">
        <v>158.86547380000025</v>
      </c>
      <c r="S26" s="384">
        <v>14.900640493790151</v>
      </c>
    </row>
    <row r="27" spans="1:19" ht="15" customHeight="1">
      <c r="A27" s="382" t="s">
        <v>479</v>
      </c>
      <c r="B27" s="383">
        <v>67.0160301</v>
      </c>
      <c r="C27" s="383">
        <v>55.216640659999996</v>
      </c>
      <c r="D27" s="383">
        <v>39.74083702</v>
      </c>
      <c r="E27" s="198">
        <v>511.50238647</v>
      </c>
      <c r="F27" s="198">
        <v>-11.799389439999999</v>
      </c>
      <c r="G27" s="198">
        <v>-17.60681649210373</v>
      </c>
      <c r="H27" s="198">
        <v>471.76154944999996</v>
      </c>
      <c r="I27" s="384">
        <v>1187.0951515504842</v>
      </c>
      <c r="K27" s="1219" t="s">
        <v>532</v>
      </c>
      <c r="L27" s="1220">
        <v>54093.25578451061</v>
      </c>
      <c r="M27" s="1220">
        <v>54291.52550896059</v>
      </c>
      <c r="N27" s="1220">
        <v>57934.20333544999</v>
      </c>
      <c r="O27" s="1221">
        <v>59742.867309068395</v>
      </c>
      <c r="P27" s="1221">
        <v>198.26972444997955</v>
      </c>
      <c r="Q27" s="1221">
        <v>0.3665331686445712</v>
      </c>
      <c r="R27" s="1221">
        <v>1808.663973618408</v>
      </c>
      <c r="S27" s="1222">
        <v>3.1219277550877873</v>
      </c>
    </row>
    <row r="28" spans="1:19" ht="15" customHeight="1">
      <c r="A28" s="382" t="s">
        <v>480</v>
      </c>
      <c r="B28" s="383">
        <v>2910.672865274021</v>
      </c>
      <c r="C28" s="383">
        <v>2617.3784154680206</v>
      </c>
      <c r="D28" s="383">
        <v>2781.9891094000004</v>
      </c>
      <c r="E28" s="198">
        <v>2448.409062955501</v>
      </c>
      <c r="F28" s="198">
        <v>-293.29444980600056</v>
      </c>
      <c r="G28" s="198">
        <v>-10.076517127883719</v>
      </c>
      <c r="H28" s="198">
        <v>-333.5800464444992</v>
      </c>
      <c r="I28" s="384">
        <v>-11.990702814664985</v>
      </c>
      <c r="K28" s="404" t="s">
        <v>534</v>
      </c>
      <c r="L28" s="405">
        <v>1.3984941499999999</v>
      </c>
      <c r="M28" s="405">
        <v>1.2513240500000002</v>
      </c>
      <c r="N28" s="405">
        <v>38.52732405</v>
      </c>
      <c r="O28" s="1225">
        <v>38.53</v>
      </c>
      <c r="P28" s="1225">
        <v>-0.14717009999999964</v>
      </c>
      <c r="Q28" s="1225">
        <v>-10.523469118551526</v>
      </c>
      <c r="R28" s="1225">
        <v>0.0026759500000039793</v>
      </c>
      <c r="S28" s="1226">
        <v>0.006945590087002109</v>
      </c>
    </row>
    <row r="29" spans="1:19" ht="15" customHeight="1">
      <c r="A29" s="382" t="s">
        <v>481</v>
      </c>
      <c r="B29" s="383">
        <v>0</v>
      </c>
      <c r="C29" s="383">
        <v>31.982999999999997</v>
      </c>
      <c r="D29" s="383">
        <v>0</v>
      </c>
      <c r="E29" s="198">
        <v>0</v>
      </c>
      <c r="F29" s="198">
        <v>31.982999999999997</v>
      </c>
      <c r="G29" s="904" t="s">
        <v>1336</v>
      </c>
      <c r="H29" s="1237">
        <v>0</v>
      </c>
      <c r="I29" s="905" t="s">
        <v>1336</v>
      </c>
      <c r="K29" s="378" t="s">
        <v>535</v>
      </c>
      <c r="L29" s="379">
        <v>495.62196617844876</v>
      </c>
      <c r="M29" s="379">
        <v>665.5862365784488</v>
      </c>
      <c r="N29" s="379">
        <v>677.27957777</v>
      </c>
      <c r="O29" s="198">
        <v>557.0679442200001</v>
      </c>
      <c r="P29" s="198">
        <v>169.9642704000001</v>
      </c>
      <c r="Q29" s="198">
        <v>34.29312701987959</v>
      </c>
      <c r="R29" s="198">
        <v>-120.21163354999987</v>
      </c>
      <c r="S29" s="384">
        <v>-17.74918918208147</v>
      </c>
    </row>
    <row r="30" spans="1:19" ht="15" customHeight="1">
      <c r="A30" s="382" t="s">
        <v>482</v>
      </c>
      <c r="B30" s="383">
        <v>7705.943168431586</v>
      </c>
      <c r="C30" s="383">
        <v>7202.643048582085</v>
      </c>
      <c r="D30" s="383">
        <v>7338.9824812265</v>
      </c>
      <c r="E30" s="198">
        <v>7707.6799292649</v>
      </c>
      <c r="F30" s="198">
        <v>-503.30011984950124</v>
      </c>
      <c r="G30" s="198">
        <v>-6.5313240553257215</v>
      </c>
      <c r="H30" s="198">
        <v>368.6974480384006</v>
      </c>
      <c r="I30" s="384">
        <v>5.023822430174045</v>
      </c>
      <c r="K30" s="382" t="s">
        <v>536</v>
      </c>
      <c r="L30" s="383">
        <v>1061.9309836624548</v>
      </c>
      <c r="M30" s="383">
        <v>1149.0270558424547</v>
      </c>
      <c r="N30" s="383">
        <v>1199.2969746</v>
      </c>
      <c r="O30" s="198">
        <v>963.0329931900001</v>
      </c>
      <c r="P30" s="198">
        <v>87.09607217999996</v>
      </c>
      <c r="Q30" s="198">
        <v>8.201669743133166</v>
      </c>
      <c r="R30" s="198">
        <v>-236.26398141000004</v>
      </c>
      <c r="S30" s="384">
        <v>-19.70020657217124</v>
      </c>
    </row>
    <row r="31" spans="1:19" ht="15" customHeight="1">
      <c r="A31" s="382" t="s">
        <v>483</v>
      </c>
      <c r="B31" s="383">
        <v>486.05721151999995</v>
      </c>
      <c r="C31" s="383">
        <v>754.9530376199999</v>
      </c>
      <c r="D31" s="383">
        <v>3255</v>
      </c>
      <c r="E31" s="198">
        <v>3644.8837638053005</v>
      </c>
      <c r="F31" s="198">
        <v>268.89582609999997</v>
      </c>
      <c r="G31" s="198">
        <v>55.321846837558056</v>
      </c>
      <c r="H31" s="198">
        <v>389.88376380530053</v>
      </c>
      <c r="I31" s="384">
        <v>11.977995815831045</v>
      </c>
      <c r="K31" s="382" t="s">
        <v>537</v>
      </c>
      <c r="L31" s="383">
        <v>5108.414209745795</v>
      </c>
      <c r="M31" s="383">
        <v>5165.0906618657955</v>
      </c>
      <c r="N31" s="383">
        <v>5700.25094462</v>
      </c>
      <c r="O31" s="198">
        <v>6712.708499000001</v>
      </c>
      <c r="P31" s="198">
        <v>56.67645212000025</v>
      </c>
      <c r="Q31" s="198">
        <v>1.1094725249936337</v>
      </c>
      <c r="R31" s="198">
        <v>1012.457554380001</v>
      </c>
      <c r="S31" s="384">
        <v>17.761631272314016</v>
      </c>
    </row>
    <row r="32" spans="1:19" ht="15" customHeight="1">
      <c r="A32" s="382" t="s">
        <v>484</v>
      </c>
      <c r="B32" s="383">
        <v>1913.5833642609462</v>
      </c>
      <c r="C32" s="383">
        <v>1885.848732490946</v>
      </c>
      <c r="D32" s="383">
        <v>2534.7594148800003</v>
      </c>
      <c r="E32" s="198">
        <v>1914.27232174</v>
      </c>
      <c r="F32" s="198">
        <v>-27.734631770000078</v>
      </c>
      <c r="G32" s="198">
        <v>-1.4493558152723385</v>
      </c>
      <c r="H32" s="198">
        <v>-620.4870931400003</v>
      </c>
      <c r="I32" s="384">
        <v>-24.479131609000262</v>
      </c>
      <c r="K32" s="382" t="s">
        <v>538</v>
      </c>
      <c r="L32" s="383">
        <v>340.3269042600001</v>
      </c>
      <c r="M32" s="383">
        <v>230.73977810000005</v>
      </c>
      <c r="N32" s="383">
        <v>397.25609842000006</v>
      </c>
      <c r="O32" s="198">
        <v>943.461255</v>
      </c>
      <c r="P32" s="198">
        <v>-109.58712616000005</v>
      </c>
      <c r="Q32" s="198">
        <v>-32.200547411402596</v>
      </c>
      <c r="R32" s="198">
        <v>546.20515658</v>
      </c>
      <c r="S32" s="384">
        <v>137.49446736057988</v>
      </c>
    </row>
    <row r="33" spans="1:19" ht="15" customHeight="1">
      <c r="A33" s="382" t="s">
        <v>485</v>
      </c>
      <c r="B33" s="383">
        <v>2605.835747297425</v>
      </c>
      <c r="C33" s="383">
        <v>3027.273595179826</v>
      </c>
      <c r="D33" s="383">
        <v>2975.64254855</v>
      </c>
      <c r="E33" s="198">
        <v>3549.4188731129993</v>
      </c>
      <c r="F33" s="198">
        <v>421.437847882401</v>
      </c>
      <c r="G33" s="198">
        <v>16.172847744509006</v>
      </c>
      <c r="H33" s="198">
        <v>573.7763245629994</v>
      </c>
      <c r="I33" s="384">
        <v>19.282434472601377</v>
      </c>
      <c r="K33" s="382" t="s">
        <v>539</v>
      </c>
      <c r="L33" s="383">
        <v>964.0997884300001</v>
      </c>
      <c r="M33" s="383">
        <v>334.4565411000001</v>
      </c>
      <c r="N33" s="383">
        <v>2024.11629669</v>
      </c>
      <c r="O33" s="198">
        <v>1392.0333104200001</v>
      </c>
      <c r="P33" s="198">
        <v>-629.64324733</v>
      </c>
      <c r="Q33" s="198">
        <v>-65.30892910529003</v>
      </c>
      <c r="R33" s="198">
        <v>-632.0829862699998</v>
      </c>
      <c r="S33" s="384">
        <v>-31.227602253073773</v>
      </c>
    </row>
    <row r="34" spans="1:19" ht="15" customHeight="1">
      <c r="A34" s="382" t="s">
        <v>486</v>
      </c>
      <c r="B34" s="383">
        <v>0</v>
      </c>
      <c r="C34" s="383">
        <v>689.4350243884999</v>
      </c>
      <c r="D34" s="383">
        <v>0</v>
      </c>
      <c r="E34" s="198">
        <v>0</v>
      </c>
      <c r="F34" s="198">
        <v>689.4350243884999</v>
      </c>
      <c r="G34" s="904" t="s">
        <v>1336</v>
      </c>
      <c r="H34" s="1237">
        <v>0</v>
      </c>
      <c r="I34" s="905" t="s">
        <v>1336</v>
      </c>
      <c r="K34" s="382" t="s">
        <v>540</v>
      </c>
      <c r="L34" s="383">
        <v>1695.6887992304569</v>
      </c>
      <c r="M34" s="383">
        <v>1642.4112936904571</v>
      </c>
      <c r="N34" s="383">
        <v>1662.9712033699998</v>
      </c>
      <c r="O34" s="198">
        <v>2398.80319639</v>
      </c>
      <c r="P34" s="198">
        <v>-53.277505539999765</v>
      </c>
      <c r="Q34" s="198">
        <v>-3.1419388725206145</v>
      </c>
      <c r="R34" s="198">
        <v>735.83199302</v>
      </c>
      <c r="S34" s="384">
        <v>44.24802976316376</v>
      </c>
    </row>
    <row r="35" spans="1:19" ht="15" customHeight="1">
      <c r="A35" s="382" t="s">
        <v>487</v>
      </c>
      <c r="B35" s="383">
        <v>3938.509990475134</v>
      </c>
      <c r="C35" s="383">
        <v>4065.791656995133</v>
      </c>
      <c r="D35" s="383">
        <v>4708.179884739999</v>
      </c>
      <c r="E35" s="198">
        <v>4959.338395776002</v>
      </c>
      <c r="F35" s="198">
        <v>127.28166651999891</v>
      </c>
      <c r="G35" s="198">
        <v>3.231721306479253</v>
      </c>
      <c r="H35" s="198">
        <v>251.1585110360029</v>
      </c>
      <c r="I35" s="384">
        <v>5.334513913753589</v>
      </c>
      <c r="K35" s="382" t="s">
        <v>552</v>
      </c>
      <c r="L35" s="383">
        <v>0</v>
      </c>
      <c r="M35" s="383">
        <v>0</v>
      </c>
      <c r="N35" s="383">
        <v>0</v>
      </c>
      <c r="O35" s="198">
        <v>0</v>
      </c>
      <c r="P35" s="198">
        <v>0</v>
      </c>
      <c r="Q35" s="904" t="s">
        <v>1336</v>
      </c>
      <c r="R35" s="1237">
        <v>0</v>
      </c>
      <c r="S35" s="905" t="s">
        <v>1336</v>
      </c>
    </row>
    <row r="36" spans="1:19" ht="15" customHeight="1">
      <c r="A36" s="382" t="s">
        <v>488</v>
      </c>
      <c r="B36" s="383">
        <v>1482.4428224905357</v>
      </c>
      <c r="C36" s="383">
        <v>2073.640662655536</v>
      </c>
      <c r="D36" s="383">
        <v>1281.9232548699997</v>
      </c>
      <c r="E36" s="198">
        <v>1420.4540044300004</v>
      </c>
      <c r="F36" s="198">
        <v>591.1978401650001</v>
      </c>
      <c r="G36" s="198">
        <v>39.87997588816107</v>
      </c>
      <c r="H36" s="198">
        <v>138.5307495600007</v>
      </c>
      <c r="I36" s="384">
        <v>10.806477613517444</v>
      </c>
      <c r="K36" s="382" t="s">
        <v>553</v>
      </c>
      <c r="L36" s="383">
        <v>1523.6076590645266</v>
      </c>
      <c r="M36" s="383">
        <v>1584.8060897345267</v>
      </c>
      <c r="N36" s="383">
        <v>1840.34905019</v>
      </c>
      <c r="O36" s="198">
        <v>1629.80431539</v>
      </c>
      <c r="P36" s="198">
        <v>61.19843067000011</v>
      </c>
      <c r="Q36" s="904">
        <v>4.016679117219394</v>
      </c>
      <c r="R36" s="198">
        <v>-210.54473480000001</v>
      </c>
      <c r="S36" s="905">
        <v>-11.4404783580736</v>
      </c>
    </row>
    <row r="37" spans="1:19" ht="15" customHeight="1">
      <c r="A37" s="382" t="s">
        <v>489</v>
      </c>
      <c r="B37" s="383">
        <v>400.9642602274844</v>
      </c>
      <c r="C37" s="383">
        <v>401.13143925748443</v>
      </c>
      <c r="D37" s="383">
        <v>295.73291508</v>
      </c>
      <c r="E37" s="198">
        <v>382.61066529000004</v>
      </c>
      <c r="F37" s="198">
        <v>0.16717903000005663</v>
      </c>
      <c r="G37" s="198">
        <v>0.041694247239195015</v>
      </c>
      <c r="H37" s="198">
        <v>86.87775021000004</v>
      </c>
      <c r="I37" s="384">
        <v>29.37709865217349</v>
      </c>
      <c r="K37" s="382" t="s">
        <v>554</v>
      </c>
      <c r="L37" s="383">
        <v>1713.9662574752128</v>
      </c>
      <c r="M37" s="383">
        <v>1592.1901298652124</v>
      </c>
      <c r="N37" s="383">
        <v>1319.1306166099998</v>
      </c>
      <c r="O37" s="198">
        <v>1654.0932489100003</v>
      </c>
      <c r="P37" s="198">
        <v>-121.77612761000046</v>
      </c>
      <c r="Q37" s="198">
        <v>-7.104931446514288</v>
      </c>
      <c r="R37" s="198">
        <v>334.96263230000045</v>
      </c>
      <c r="S37" s="384">
        <v>25.392681216118866</v>
      </c>
    </row>
    <row r="38" spans="1:19" ht="15" customHeight="1">
      <c r="A38" s="382" t="s">
        <v>490</v>
      </c>
      <c r="B38" s="383">
        <v>273.2601234211883</v>
      </c>
      <c r="C38" s="383">
        <v>289.95492341118836</v>
      </c>
      <c r="D38" s="383">
        <v>263.55825318</v>
      </c>
      <c r="E38" s="198">
        <v>297.48034478</v>
      </c>
      <c r="F38" s="198">
        <v>16.694799990000035</v>
      </c>
      <c r="G38" s="198">
        <v>6.109490027664072</v>
      </c>
      <c r="H38" s="198">
        <v>33.92209159999999</v>
      </c>
      <c r="I38" s="384">
        <v>12.87081364013766</v>
      </c>
      <c r="K38" s="382" t="s">
        <v>614</v>
      </c>
      <c r="L38" s="383">
        <v>37967.402041375906</v>
      </c>
      <c r="M38" s="383">
        <v>38431.3214525959</v>
      </c>
      <c r="N38" s="383">
        <v>38166.62887847999</v>
      </c>
      <c r="O38" s="198">
        <v>40755.86143778</v>
      </c>
      <c r="P38" s="198">
        <v>463.91941121999116</v>
      </c>
      <c r="Q38" s="198">
        <v>1.2218887421225808</v>
      </c>
      <c r="R38" s="198">
        <v>2589.232559300006</v>
      </c>
      <c r="S38" s="384">
        <v>6.784022155962346</v>
      </c>
    </row>
    <row r="39" spans="1:19" ht="15" customHeight="1">
      <c r="A39" s="382" t="s">
        <v>491</v>
      </c>
      <c r="B39" s="383">
        <v>713.7881428944888</v>
      </c>
      <c r="C39" s="383">
        <v>673.4409149154887</v>
      </c>
      <c r="D39" s="383">
        <v>997.6053099554999</v>
      </c>
      <c r="E39" s="198">
        <v>1070.93566761</v>
      </c>
      <c r="F39" s="198">
        <v>-40.34722797900008</v>
      </c>
      <c r="G39" s="198">
        <v>-5.652549482734144</v>
      </c>
      <c r="H39" s="198">
        <v>73.33035765450018</v>
      </c>
      <c r="I39" s="384">
        <v>7.350638265725672</v>
      </c>
      <c r="K39" s="382" t="s">
        <v>1486</v>
      </c>
      <c r="L39" s="383">
        <v>3220.798680937804</v>
      </c>
      <c r="M39" s="383">
        <v>3494.644945537804</v>
      </c>
      <c r="N39" s="383">
        <v>4908.39637065</v>
      </c>
      <c r="O39" s="198">
        <v>2697.4711087683995</v>
      </c>
      <c r="P39" s="198">
        <v>273.8462645999998</v>
      </c>
      <c r="Q39" s="198">
        <v>8.50243345604773</v>
      </c>
      <c r="R39" s="198">
        <v>-2210.9252618816004</v>
      </c>
      <c r="S39" s="384">
        <v>-45.04373923634077</v>
      </c>
    </row>
    <row r="40" spans="1:19" ht="15" customHeight="1">
      <c r="A40" s="382" t="s">
        <v>492</v>
      </c>
      <c r="B40" s="383">
        <v>4928.49054178854</v>
      </c>
      <c r="C40" s="383">
        <v>4740.44022062854</v>
      </c>
      <c r="D40" s="383">
        <v>6439.20834778</v>
      </c>
      <c r="E40" s="198">
        <v>6798.2367753615</v>
      </c>
      <c r="F40" s="198">
        <v>-188.05032115999984</v>
      </c>
      <c r="G40" s="198">
        <v>-3.8155763831852</v>
      </c>
      <c r="H40" s="198">
        <v>359.0284275815002</v>
      </c>
      <c r="I40" s="384">
        <v>5.575660984867493</v>
      </c>
      <c r="K40" s="1219" t="s">
        <v>574</v>
      </c>
      <c r="L40" s="1220">
        <v>29605.387653875994</v>
      </c>
      <c r="M40" s="1220">
        <v>30726.238702336763</v>
      </c>
      <c r="N40" s="1220">
        <v>36504.961112610996</v>
      </c>
      <c r="O40" s="1221">
        <v>36782.3209511758</v>
      </c>
      <c r="P40" s="1221">
        <v>1120.8510484607687</v>
      </c>
      <c r="Q40" s="1221">
        <v>3.785969842938451</v>
      </c>
      <c r="R40" s="1221">
        <v>277.35983856480743</v>
      </c>
      <c r="S40" s="1222">
        <v>0.7597866977839096</v>
      </c>
    </row>
    <row r="41" spans="1:19" ht="15" customHeight="1">
      <c r="A41" s="382" t="s">
        <v>493</v>
      </c>
      <c r="B41" s="383">
        <v>6692.767338419751</v>
      </c>
      <c r="C41" s="383">
        <v>7815.602404239749</v>
      </c>
      <c r="D41" s="383">
        <v>12268.666358639999</v>
      </c>
      <c r="E41" s="198">
        <v>14453.216528403998</v>
      </c>
      <c r="F41" s="198">
        <v>1122.8350658199988</v>
      </c>
      <c r="G41" s="198">
        <v>16.776842956640337</v>
      </c>
      <c r="H41" s="198">
        <v>2184.5501697639993</v>
      </c>
      <c r="I41" s="384">
        <v>17.805930212011734</v>
      </c>
      <c r="K41" s="404" t="s">
        <v>575</v>
      </c>
      <c r="L41" s="405">
        <v>1959.2059772075966</v>
      </c>
      <c r="M41" s="405">
        <v>1918.0460275075961</v>
      </c>
      <c r="N41" s="405">
        <v>2713.975020040001</v>
      </c>
      <c r="O41" s="1225">
        <v>2982.4582517620997</v>
      </c>
      <c r="P41" s="1225">
        <v>-41.159949700000425</v>
      </c>
      <c r="Q41" s="1225">
        <v>-2.1008485161251187</v>
      </c>
      <c r="R41" s="1225">
        <v>268.48323172209894</v>
      </c>
      <c r="S41" s="1226">
        <v>9.892619856101028</v>
      </c>
    </row>
    <row r="42" spans="1:19" ht="15" customHeight="1">
      <c r="A42" s="382" t="s">
        <v>494</v>
      </c>
      <c r="B42" s="383">
        <v>2614.1221422561935</v>
      </c>
      <c r="C42" s="383">
        <v>2378.5174503761928</v>
      </c>
      <c r="D42" s="383">
        <v>2585.06378265</v>
      </c>
      <c r="E42" s="198">
        <v>2565.540025836</v>
      </c>
      <c r="F42" s="198">
        <v>-235.6046918800007</v>
      </c>
      <c r="G42" s="198">
        <v>-9.012765244268781</v>
      </c>
      <c r="H42" s="198">
        <v>-19.52375681400008</v>
      </c>
      <c r="I42" s="384">
        <v>-0.7552524214310059</v>
      </c>
      <c r="K42" s="378" t="s">
        <v>576</v>
      </c>
      <c r="L42" s="379">
        <v>6142.580628738523</v>
      </c>
      <c r="M42" s="379">
        <v>6222.106293398521</v>
      </c>
      <c r="N42" s="379">
        <v>7162.604231880001</v>
      </c>
      <c r="O42" s="198">
        <v>8467.021784062597</v>
      </c>
      <c r="P42" s="198">
        <v>79.52566465999826</v>
      </c>
      <c r="Q42" s="198">
        <v>1.2946621211275842</v>
      </c>
      <c r="R42" s="198">
        <v>1304.4175521825964</v>
      </c>
      <c r="S42" s="384">
        <v>18.21149835944824</v>
      </c>
    </row>
    <row r="43" spans="1:19" ht="15" customHeight="1">
      <c r="A43" s="382" t="s">
        <v>495</v>
      </c>
      <c r="B43" s="383">
        <v>15793.463057636658</v>
      </c>
      <c r="C43" s="383">
        <v>18685.292974901655</v>
      </c>
      <c r="D43" s="383">
        <v>20578.788076820005</v>
      </c>
      <c r="E43" s="198">
        <v>21761.883763943602</v>
      </c>
      <c r="F43" s="198">
        <v>2891.8299172649968</v>
      </c>
      <c r="G43" s="198">
        <v>18.31029652402107</v>
      </c>
      <c r="H43" s="198">
        <v>1183.0956871235976</v>
      </c>
      <c r="I43" s="384">
        <v>5.749102827178824</v>
      </c>
      <c r="K43" s="382" t="s">
        <v>577</v>
      </c>
      <c r="L43" s="383">
        <v>383.15008358489683</v>
      </c>
      <c r="M43" s="383">
        <v>1364.1339517648962</v>
      </c>
      <c r="N43" s="383">
        <v>928.65768877</v>
      </c>
      <c r="O43" s="198">
        <v>528.3173964499999</v>
      </c>
      <c r="P43" s="198">
        <v>980.9838681799994</v>
      </c>
      <c r="Q43" s="198">
        <v>256.03122906865735</v>
      </c>
      <c r="R43" s="198">
        <v>-400.3402923200001</v>
      </c>
      <c r="S43" s="384">
        <v>-43.109565253290235</v>
      </c>
    </row>
    <row r="44" spans="1:19" ht="15" customHeight="1">
      <c r="A44" s="382" t="s">
        <v>496</v>
      </c>
      <c r="B44" s="383">
        <v>2601.504896887261</v>
      </c>
      <c r="C44" s="383">
        <v>3029.3216123372613</v>
      </c>
      <c r="D44" s="383">
        <v>3228.07270991</v>
      </c>
      <c r="E44" s="198">
        <v>2975.774729296199</v>
      </c>
      <c r="F44" s="198">
        <v>427.8167154500002</v>
      </c>
      <c r="G44" s="198">
        <v>16.444970599974237</v>
      </c>
      <c r="H44" s="198">
        <v>-252.29798061380097</v>
      </c>
      <c r="I44" s="384">
        <v>-7.815746523901414</v>
      </c>
      <c r="K44" s="382" t="s">
        <v>578</v>
      </c>
      <c r="L44" s="383">
        <v>449.3841911667834</v>
      </c>
      <c r="M44" s="383">
        <v>318.76208670678335</v>
      </c>
      <c r="N44" s="383">
        <v>591.0593410200001</v>
      </c>
      <c r="O44" s="198">
        <v>756.3989182199999</v>
      </c>
      <c r="P44" s="198">
        <v>-130.62210446000006</v>
      </c>
      <c r="Q44" s="198">
        <v>-29.066911348361447</v>
      </c>
      <c r="R44" s="198">
        <v>165.33957719999978</v>
      </c>
      <c r="S44" s="384">
        <v>27.97343104580172</v>
      </c>
    </row>
    <row r="45" spans="1:19" ht="15" customHeight="1">
      <c r="A45" s="385" t="s">
        <v>497</v>
      </c>
      <c r="B45" s="386">
        <v>12526.8573959904</v>
      </c>
      <c r="C45" s="386">
        <v>12597.495869627934</v>
      </c>
      <c r="D45" s="386">
        <v>11989.84315739</v>
      </c>
      <c r="E45" s="198">
        <v>14913.159846276905</v>
      </c>
      <c r="F45" s="198">
        <v>70.63847363753302</v>
      </c>
      <c r="G45" s="198">
        <v>0.5638962064032357</v>
      </c>
      <c r="H45" s="198">
        <v>2923.3166888869055</v>
      </c>
      <c r="I45" s="384">
        <v>24.381609087897907</v>
      </c>
      <c r="K45" s="382" t="s">
        <v>1558</v>
      </c>
      <c r="L45" s="383">
        <v>3580.1851812100003</v>
      </c>
      <c r="M45" s="383">
        <v>3462.112711440772</v>
      </c>
      <c r="N45" s="383">
        <v>4258.351</v>
      </c>
      <c r="O45" s="198">
        <v>4402.8390965815</v>
      </c>
      <c r="P45" s="198">
        <v>-118.07246976922852</v>
      </c>
      <c r="Q45" s="198">
        <v>-3.2979430893382835</v>
      </c>
      <c r="R45" s="198">
        <v>144.48809658150003</v>
      </c>
      <c r="S45" s="384">
        <v>3.3930527704620883</v>
      </c>
    </row>
    <row r="46" spans="1:19" ht="15" customHeight="1">
      <c r="A46" s="375" t="s">
        <v>500</v>
      </c>
      <c r="B46" s="150">
        <v>49567.96429747394</v>
      </c>
      <c r="C46" s="150">
        <v>49802.56840146395</v>
      </c>
      <c r="D46" s="150">
        <v>51590.766911649975</v>
      </c>
      <c r="E46" s="391">
        <v>54877.982836030096</v>
      </c>
      <c r="F46" s="391">
        <v>234.6041039900083</v>
      </c>
      <c r="G46" s="391">
        <v>0.4732978392698772</v>
      </c>
      <c r="H46" s="391">
        <v>3287.2159243801216</v>
      </c>
      <c r="I46" s="392">
        <v>6.371713624667631</v>
      </c>
      <c r="K46" s="382" t="s">
        <v>1559</v>
      </c>
      <c r="L46" s="383">
        <v>7907.392187076994</v>
      </c>
      <c r="M46" s="383">
        <v>7419.760713016993</v>
      </c>
      <c r="N46" s="383">
        <v>9084.509585409996</v>
      </c>
      <c r="O46" s="198">
        <v>8761.283109311998</v>
      </c>
      <c r="P46" s="198">
        <v>-487.631474060001</v>
      </c>
      <c r="Q46" s="198">
        <v>-6.1667799259651535</v>
      </c>
      <c r="R46" s="198">
        <v>-323.2264760979979</v>
      </c>
      <c r="S46" s="384">
        <v>-3.557995872634771</v>
      </c>
    </row>
    <row r="47" spans="1:19" ht="15" customHeight="1">
      <c r="A47" s="378" t="s">
        <v>501</v>
      </c>
      <c r="B47" s="379">
        <v>37517.77517388765</v>
      </c>
      <c r="C47" s="379">
        <v>38432.00118248766</v>
      </c>
      <c r="D47" s="379">
        <v>39367.20221546</v>
      </c>
      <c r="E47" s="198">
        <v>40171.32910280002</v>
      </c>
      <c r="F47" s="198">
        <v>914.2260086000097</v>
      </c>
      <c r="G47" s="198">
        <v>2.4367809774506846</v>
      </c>
      <c r="H47" s="198">
        <v>804.1268873400186</v>
      </c>
      <c r="I47" s="384">
        <v>2.0426315361172094</v>
      </c>
      <c r="K47" s="382" t="s">
        <v>1560</v>
      </c>
      <c r="L47" s="383">
        <v>1286.432379282543</v>
      </c>
      <c r="M47" s="383">
        <v>1870.9097813825424</v>
      </c>
      <c r="N47" s="383">
        <v>1334.1415016299995</v>
      </c>
      <c r="O47" s="198">
        <v>1517.2552153200002</v>
      </c>
      <c r="P47" s="198">
        <v>584.4774020999994</v>
      </c>
      <c r="Q47" s="198">
        <v>45.43397783768228</v>
      </c>
      <c r="R47" s="198">
        <v>183.11371369000062</v>
      </c>
      <c r="S47" s="384">
        <v>13.72520931747343</v>
      </c>
    </row>
    <row r="48" spans="1:19" ht="15" customHeight="1">
      <c r="A48" s="382" t="s">
        <v>502</v>
      </c>
      <c r="B48" s="383">
        <v>6620.478696586504</v>
      </c>
      <c r="C48" s="383">
        <v>5699.932366496503</v>
      </c>
      <c r="D48" s="383">
        <v>4980.08426926</v>
      </c>
      <c r="E48" s="198">
        <v>7000.3787590601005</v>
      </c>
      <c r="F48" s="198">
        <v>-920.546330090001</v>
      </c>
      <c r="G48" s="198">
        <v>-13.90452824150966</v>
      </c>
      <c r="H48" s="198">
        <v>2020.2944898001006</v>
      </c>
      <c r="I48" s="384">
        <v>40.567475981692574</v>
      </c>
      <c r="K48" s="382" t="s">
        <v>1561</v>
      </c>
      <c r="L48" s="383">
        <v>7897.057025608662</v>
      </c>
      <c r="M48" s="383">
        <v>8150.407137118661</v>
      </c>
      <c r="N48" s="383">
        <v>10431.662743860998</v>
      </c>
      <c r="O48" s="198">
        <v>9366.747179467597</v>
      </c>
      <c r="P48" s="198">
        <v>253.3501115099989</v>
      </c>
      <c r="Q48" s="198">
        <v>3.208158567026076</v>
      </c>
      <c r="R48" s="198">
        <v>-1064.915564393401</v>
      </c>
      <c r="S48" s="384">
        <v>-10.208493032619375</v>
      </c>
    </row>
    <row r="49" spans="1:19" ht="15" customHeight="1">
      <c r="A49" s="385" t="s">
        <v>503</v>
      </c>
      <c r="B49" s="386">
        <v>5429.710426999787</v>
      </c>
      <c r="C49" s="386">
        <v>5670.634852479788</v>
      </c>
      <c r="D49" s="386">
        <v>7243.4804269299975</v>
      </c>
      <c r="E49" s="198">
        <v>7706.27497417</v>
      </c>
      <c r="F49" s="198">
        <v>240.92442548000054</v>
      </c>
      <c r="G49" s="198">
        <v>4.43715053904126</v>
      </c>
      <c r="H49" s="198">
        <v>462.79454724000243</v>
      </c>
      <c r="I49" s="384">
        <v>6.389118489495919</v>
      </c>
      <c r="K49" s="1227" t="s">
        <v>587</v>
      </c>
      <c r="L49" s="1228">
        <v>22694.93241894676</v>
      </c>
      <c r="M49" s="1228">
        <v>22623.007813759457</v>
      </c>
      <c r="N49" s="1228">
        <v>22359.730203765703</v>
      </c>
      <c r="O49" s="1221">
        <v>21971.850240309595</v>
      </c>
      <c r="P49" s="1221">
        <v>-71.9246051873015</v>
      </c>
      <c r="Q49" s="1221">
        <v>-0.31691923051181053</v>
      </c>
      <c r="R49" s="1221">
        <v>-387.87996345610736</v>
      </c>
      <c r="S49" s="1222">
        <v>-1.734725597855303</v>
      </c>
    </row>
    <row r="50" spans="1:19" ht="15" customHeight="1">
      <c r="A50" s="375" t="s">
        <v>504</v>
      </c>
      <c r="B50" s="150">
        <v>5877.755400921622</v>
      </c>
      <c r="C50" s="150">
        <v>6492.074692650622</v>
      </c>
      <c r="D50" s="150">
        <v>6418.820778750001</v>
      </c>
      <c r="E50" s="387">
        <v>7112.737522941515</v>
      </c>
      <c r="F50" s="387">
        <v>614.3192917289998</v>
      </c>
      <c r="G50" s="387">
        <v>10.451596737636882</v>
      </c>
      <c r="H50" s="387">
        <v>693.9167441915133</v>
      </c>
      <c r="I50" s="388">
        <v>10.810657722190623</v>
      </c>
      <c r="K50" s="385" t="s">
        <v>590</v>
      </c>
      <c r="L50" s="386">
        <v>11314.800658964052</v>
      </c>
      <c r="M50" s="386">
        <v>11716.14161782405</v>
      </c>
      <c r="N50" s="386">
        <v>13694.45257773</v>
      </c>
      <c r="O50" s="198">
        <v>14056.434915185402</v>
      </c>
      <c r="P50" s="198">
        <v>401.34095885999886</v>
      </c>
      <c r="Q50" s="198">
        <v>3.5470440086104387</v>
      </c>
      <c r="R50" s="198">
        <v>361.98233745540165</v>
      </c>
      <c r="S50" s="384">
        <v>2.6432771620536295</v>
      </c>
    </row>
    <row r="51" spans="1:19" ht="15" customHeight="1">
      <c r="A51" s="378" t="s">
        <v>505</v>
      </c>
      <c r="B51" s="379">
        <v>932.946042975282</v>
      </c>
      <c r="C51" s="379">
        <v>1235.949628625282</v>
      </c>
      <c r="D51" s="379">
        <v>732.9243222599999</v>
      </c>
      <c r="E51" s="198">
        <v>499.1482073198025</v>
      </c>
      <c r="F51" s="198">
        <v>303.00358565</v>
      </c>
      <c r="G51" s="198">
        <v>32.47814682654996</v>
      </c>
      <c r="H51" s="198">
        <v>-233.77611494019743</v>
      </c>
      <c r="I51" s="384">
        <v>-31.89635107473851</v>
      </c>
      <c r="K51" s="404" t="s">
        <v>591</v>
      </c>
      <c r="L51" s="405">
        <v>3603.8001152920383</v>
      </c>
      <c r="M51" s="405">
        <v>3754.936569702038</v>
      </c>
      <c r="N51" s="405">
        <v>4817.963551819999</v>
      </c>
      <c r="O51" s="1225">
        <v>3893.7214554583</v>
      </c>
      <c r="P51" s="1225">
        <v>151.13645440999971</v>
      </c>
      <c r="Q51" s="1225">
        <v>4.19380791317146</v>
      </c>
      <c r="R51" s="1225">
        <v>-924.2420963616992</v>
      </c>
      <c r="S51" s="1226">
        <v>-19.183252144208605</v>
      </c>
    </row>
    <row r="52" spans="1:19" ht="15" customHeight="1">
      <c r="A52" s="382" t="s">
        <v>506</v>
      </c>
      <c r="B52" s="383">
        <v>184.97359497315833</v>
      </c>
      <c r="C52" s="383">
        <v>295.5342842531584</v>
      </c>
      <c r="D52" s="383">
        <v>287.37926325999996</v>
      </c>
      <c r="E52" s="198">
        <v>353.88279895999995</v>
      </c>
      <c r="F52" s="198">
        <v>110.56068928000005</v>
      </c>
      <c r="G52" s="198">
        <v>59.77106586269441</v>
      </c>
      <c r="H52" s="198">
        <v>66.50353569999999</v>
      </c>
      <c r="I52" s="384">
        <v>23.14138290480354</v>
      </c>
      <c r="K52" s="378" t="s">
        <v>592</v>
      </c>
      <c r="L52" s="379">
        <v>7391.076132961566</v>
      </c>
      <c r="M52" s="379">
        <v>6702.816832641567</v>
      </c>
      <c r="N52" s="379">
        <v>3459.66499003</v>
      </c>
      <c r="O52" s="198">
        <v>3586.8407315754</v>
      </c>
      <c r="P52" s="198">
        <v>-688.259300319999</v>
      </c>
      <c r="Q52" s="198">
        <v>-9.312030994385347</v>
      </c>
      <c r="R52" s="198">
        <v>127.17574154539989</v>
      </c>
      <c r="S52" s="384">
        <v>3.6759553861975838</v>
      </c>
    </row>
    <row r="53" spans="1:19" ht="15" customHeight="1">
      <c r="A53" s="382" t="s">
        <v>507</v>
      </c>
      <c r="B53" s="383">
        <v>43.8221762846472</v>
      </c>
      <c r="C53" s="383">
        <v>47.4697931846472</v>
      </c>
      <c r="D53" s="383">
        <v>84.94562221000001</v>
      </c>
      <c r="E53" s="198">
        <v>229.0366318</v>
      </c>
      <c r="F53" s="198">
        <v>3.6476169000000027</v>
      </c>
      <c r="G53" s="198">
        <v>8.323678122024077</v>
      </c>
      <c r="H53" s="198">
        <v>144.09100959</v>
      </c>
      <c r="I53" s="384">
        <v>169.62735199441184</v>
      </c>
      <c r="K53" s="382" t="s">
        <v>593</v>
      </c>
      <c r="L53" s="383">
        <v>385.25551172909996</v>
      </c>
      <c r="M53" s="383">
        <v>449.11279359179997</v>
      </c>
      <c r="N53" s="383">
        <v>387.64908418569996</v>
      </c>
      <c r="O53" s="198">
        <v>434.85313809050035</v>
      </c>
      <c r="P53" s="198">
        <v>63.857281862700006</v>
      </c>
      <c r="Q53" s="198">
        <v>16.575306496225423</v>
      </c>
      <c r="R53" s="198">
        <v>47.20405390480039</v>
      </c>
      <c r="S53" s="384">
        <v>12.177006429399352</v>
      </c>
    </row>
    <row r="54" spans="1:19" ht="15" customHeight="1">
      <c r="A54" s="382" t="s">
        <v>508</v>
      </c>
      <c r="B54" s="383">
        <v>1029.6989641663524</v>
      </c>
      <c r="C54" s="383">
        <v>998.3711478663523</v>
      </c>
      <c r="D54" s="383">
        <v>833.4587869000001</v>
      </c>
      <c r="E54" s="198">
        <v>720.9264787200001</v>
      </c>
      <c r="F54" s="198">
        <v>-31.32781630000011</v>
      </c>
      <c r="G54" s="198">
        <v>-3.0424247658987604</v>
      </c>
      <c r="H54" s="198">
        <v>-112.53230817999997</v>
      </c>
      <c r="I54" s="384">
        <v>-13.501844356162726</v>
      </c>
      <c r="K54" s="1227" t="s">
        <v>594</v>
      </c>
      <c r="L54" s="1228">
        <v>3087.73212951</v>
      </c>
      <c r="M54" s="1228">
        <v>4395.5290752</v>
      </c>
      <c r="N54" s="1228">
        <v>1107.07237261</v>
      </c>
      <c r="O54" s="1221">
        <v>1105.63805981</v>
      </c>
      <c r="P54" s="1221">
        <v>1307.79694569</v>
      </c>
      <c r="Q54" s="1221">
        <v>42.354611437668254</v>
      </c>
      <c r="R54" s="1221">
        <v>-1.4343128000000434</v>
      </c>
      <c r="S54" s="1222">
        <v>-0.12955908172638717</v>
      </c>
    </row>
    <row r="55" spans="1:19" ht="15" customHeight="1">
      <c r="A55" s="382" t="s">
        <v>509</v>
      </c>
      <c r="B55" s="383">
        <v>403.99484722</v>
      </c>
      <c r="C55" s="383">
        <v>398.05435824</v>
      </c>
      <c r="D55" s="383">
        <v>295.44594754999997</v>
      </c>
      <c r="E55" s="198">
        <v>293.69495283</v>
      </c>
      <c r="F55" s="198">
        <v>-5.940488979999998</v>
      </c>
      <c r="G55" s="198">
        <v>-1.4704368189045334</v>
      </c>
      <c r="H55" s="198">
        <v>-1.7509947199999942</v>
      </c>
      <c r="I55" s="384">
        <v>-0.5926616135777809</v>
      </c>
      <c r="K55" s="1219" t="s">
        <v>595</v>
      </c>
      <c r="L55" s="1220">
        <v>71973.88117157637</v>
      </c>
      <c r="M55" s="1220">
        <v>73895.5481263497</v>
      </c>
      <c r="N55" s="1220">
        <v>77711.3529183066</v>
      </c>
      <c r="O55" s="1221">
        <v>75949.65375686137</v>
      </c>
      <c r="P55" s="1221">
        <v>1921.6669547733327</v>
      </c>
      <c r="Q55" s="1221">
        <v>2.6699504368707427</v>
      </c>
      <c r="R55" s="1221">
        <v>-1761.6991614452272</v>
      </c>
      <c r="S55" s="1222">
        <v>-2.2669778549566604</v>
      </c>
    </row>
    <row r="56" spans="1:19" ht="15" customHeight="1" thickBot="1">
      <c r="A56" s="382" t="s">
        <v>510</v>
      </c>
      <c r="B56" s="383">
        <v>402.29797579698754</v>
      </c>
      <c r="C56" s="383">
        <v>395.1343421869876</v>
      </c>
      <c r="D56" s="383">
        <v>387.83112152000007</v>
      </c>
      <c r="E56" s="198">
        <v>356.97880462</v>
      </c>
      <c r="F56" s="198">
        <v>-7.16363360999992</v>
      </c>
      <c r="G56" s="198">
        <v>-1.780678512191898</v>
      </c>
      <c r="H56" s="198">
        <v>-30.852316900000062</v>
      </c>
      <c r="I56" s="384">
        <v>-7.955090550516595</v>
      </c>
      <c r="K56" s="394" t="s">
        <v>557</v>
      </c>
      <c r="L56" s="243">
        <v>469332.3390608464</v>
      </c>
      <c r="M56" s="243">
        <v>482837.3251119484</v>
      </c>
      <c r="N56" s="243">
        <v>526246.4685440602</v>
      </c>
      <c r="O56" s="1229">
        <v>539662.8466361497</v>
      </c>
      <c r="P56" s="1229">
        <v>13504.986051102078</v>
      </c>
      <c r="Q56" s="1229">
        <v>2.8774889192860904</v>
      </c>
      <c r="R56" s="1229">
        <v>13416.378092089355</v>
      </c>
      <c r="S56" s="1230">
        <v>2.549447624647777</v>
      </c>
    </row>
    <row r="57" spans="1:19" ht="15" customHeight="1" thickTop="1">
      <c r="A57" s="382" t="s">
        <v>511</v>
      </c>
      <c r="B57" s="383">
        <v>1245.5459358707212</v>
      </c>
      <c r="C57" s="383">
        <v>1327.6375265902216</v>
      </c>
      <c r="D57" s="383">
        <v>1598.8140037399996</v>
      </c>
      <c r="E57" s="198">
        <v>2225.5967303217117</v>
      </c>
      <c r="F57" s="198">
        <v>82.09159071950035</v>
      </c>
      <c r="G57" s="198">
        <v>6.59081197692743</v>
      </c>
      <c r="H57" s="198">
        <v>626.782726581712</v>
      </c>
      <c r="I57" s="384">
        <v>39.202979528295394</v>
      </c>
      <c r="K57" s="1231"/>
      <c r="L57" s="1232"/>
      <c r="M57" s="1232"/>
      <c r="N57" s="1232"/>
      <c r="O57" s="1233"/>
      <c r="P57" s="1233"/>
      <c r="Q57" s="1233"/>
      <c r="R57" s="1233"/>
      <c r="S57" s="1233"/>
    </row>
    <row r="58" spans="1:19" ht="15" customHeight="1">
      <c r="A58" s="382" t="s">
        <v>512</v>
      </c>
      <c r="B58" s="383">
        <v>557.0428144272149</v>
      </c>
      <c r="C58" s="383">
        <v>466.67370301721485</v>
      </c>
      <c r="D58" s="383">
        <v>719.0622251499999</v>
      </c>
      <c r="E58" s="198">
        <v>773.4355475399999</v>
      </c>
      <c r="F58" s="198">
        <v>-90.36911141000007</v>
      </c>
      <c r="G58" s="198">
        <v>-16.223009985852354</v>
      </c>
      <c r="H58" s="198">
        <v>54.37332239</v>
      </c>
      <c r="I58" s="384">
        <v>7.561699180993335</v>
      </c>
      <c r="K58" s="868"/>
      <c r="L58" s="1234"/>
      <c r="M58" s="1234"/>
      <c r="N58" s="1234"/>
      <c r="O58" s="1235"/>
      <c r="P58" s="1235"/>
      <c r="Q58" s="1236"/>
      <c r="R58" s="1235"/>
      <c r="S58" s="1236"/>
    </row>
    <row r="59" spans="1:19" ht="15" customHeight="1">
      <c r="A59" s="382" t="s">
        <v>513</v>
      </c>
      <c r="B59" s="383">
        <v>145.04746402214886</v>
      </c>
      <c r="C59" s="383">
        <v>347.59318112164885</v>
      </c>
      <c r="D59" s="383">
        <v>327.79615119000005</v>
      </c>
      <c r="E59" s="198">
        <v>379.41638787</v>
      </c>
      <c r="F59" s="198">
        <v>202.5457170995</v>
      </c>
      <c r="G59" s="198">
        <v>139.64099163331193</v>
      </c>
      <c r="H59" s="198">
        <v>51.62023667999995</v>
      </c>
      <c r="I59" s="384">
        <v>15.747664056640915</v>
      </c>
      <c r="K59" s="868"/>
      <c r="L59" s="366"/>
      <c r="M59" s="366"/>
      <c r="N59" s="366"/>
      <c r="O59" s="366"/>
      <c r="P59" s="366"/>
      <c r="Q59" s="366"/>
      <c r="R59" s="366"/>
      <c r="S59" s="366"/>
    </row>
    <row r="60" spans="1:9" ht="15" customHeight="1">
      <c r="A60" s="382" t="s">
        <v>514</v>
      </c>
      <c r="B60" s="383">
        <v>225.31698241312012</v>
      </c>
      <c r="C60" s="383">
        <v>203.39153439312008</v>
      </c>
      <c r="D60" s="383">
        <v>539.1351531799999</v>
      </c>
      <c r="E60" s="198">
        <v>633.2705218499999</v>
      </c>
      <c r="F60" s="198">
        <v>-21.925448020000033</v>
      </c>
      <c r="G60" s="198">
        <v>-9.730934519529285</v>
      </c>
      <c r="H60" s="198">
        <v>94.13536867000005</v>
      </c>
      <c r="I60" s="384">
        <v>17.46043976445574</v>
      </c>
    </row>
    <row r="61" spans="1:9" ht="15" customHeight="1">
      <c r="A61" s="382" t="s">
        <v>515</v>
      </c>
      <c r="B61" s="383">
        <v>231.1123780023197</v>
      </c>
      <c r="C61" s="383">
        <v>243.43135701231978</v>
      </c>
      <c r="D61" s="383">
        <v>270.09898796</v>
      </c>
      <c r="E61" s="198">
        <v>297.58887025</v>
      </c>
      <c r="F61" s="198">
        <v>12.318979010000078</v>
      </c>
      <c r="G61" s="198">
        <v>5.330298236936678</v>
      </c>
      <c r="H61" s="198">
        <v>27.489882290000025</v>
      </c>
      <c r="I61" s="384">
        <v>10.177706513313966</v>
      </c>
    </row>
    <row r="62" spans="1:9" ht="15" customHeight="1">
      <c r="A62" s="382" t="s">
        <v>516</v>
      </c>
      <c r="B62" s="383">
        <v>61.41048377599138</v>
      </c>
      <c r="C62" s="383">
        <v>88.53272399599138</v>
      </c>
      <c r="D62" s="383">
        <v>31.23819383</v>
      </c>
      <c r="E62" s="198">
        <v>22.974960409999998</v>
      </c>
      <c r="F62" s="198">
        <v>27.122240219999995</v>
      </c>
      <c r="G62" s="198">
        <v>44.16548861418271</v>
      </c>
      <c r="H62" s="198">
        <v>-8.263233420000002</v>
      </c>
      <c r="I62" s="384">
        <v>-26.45234057054957</v>
      </c>
    </row>
    <row r="63" spans="1:9" ht="15" customHeight="1" thickBot="1">
      <c r="A63" s="382" t="s">
        <v>517</v>
      </c>
      <c r="B63" s="383">
        <v>414.54574099367835</v>
      </c>
      <c r="C63" s="383">
        <v>444.30111216367834</v>
      </c>
      <c r="D63" s="383">
        <v>310.691</v>
      </c>
      <c r="E63" s="198">
        <v>326.78663044999996</v>
      </c>
      <c r="F63" s="198">
        <v>29.75537116999999</v>
      </c>
      <c r="G63" s="198">
        <v>7.177825804861844</v>
      </c>
      <c r="H63" s="198">
        <v>16.095630449999987</v>
      </c>
      <c r="I63" s="384">
        <v>5.180591150049403</v>
      </c>
    </row>
    <row r="64" spans="1:9" ht="13.5" thickTop="1">
      <c r="A64" s="906"/>
      <c r="B64" s="906"/>
      <c r="C64" s="906"/>
      <c r="D64" s="906"/>
      <c r="E64" s="906"/>
      <c r="F64" s="906"/>
      <c r="G64" s="906"/>
      <c r="H64" s="906"/>
      <c r="I64" s="906"/>
    </row>
  </sheetData>
  <sheetProtection/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512" t="s">
        <v>762</v>
      </c>
      <c r="B1" s="1512"/>
      <c r="C1" s="1512"/>
      <c r="D1" s="1512"/>
      <c r="E1" s="1512"/>
      <c r="F1" s="1512"/>
      <c r="G1" s="1512"/>
      <c r="H1" s="1512"/>
      <c r="I1" s="1512"/>
    </row>
    <row r="2" spans="1:9" ht="15.75">
      <c r="A2" s="1513" t="s">
        <v>1671</v>
      </c>
      <c r="B2" s="1513"/>
      <c r="C2" s="1513"/>
      <c r="D2" s="1513"/>
      <c r="E2" s="1513"/>
      <c r="F2" s="1513"/>
      <c r="G2" s="1513"/>
      <c r="H2" s="1513"/>
      <c r="I2" s="1513"/>
    </row>
    <row r="3" spans="1:9" ht="13.5" thickBot="1">
      <c r="A3" s="117"/>
      <c r="B3" s="117"/>
      <c r="C3" s="117"/>
      <c r="D3" s="117"/>
      <c r="E3" s="117"/>
      <c r="F3" s="117"/>
      <c r="G3" s="117"/>
      <c r="H3" s="50"/>
      <c r="I3" s="214" t="s">
        <v>247</v>
      </c>
    </row>
    <row r="4" spans="1:9" ht="13.5" thickTop="1">
      <c r="A4" s="371"/>
      <c r="B4" s="395">
        <v>2010</v>
      </c>
      <c r="C4" s="395">
        <v>2010</v>
      </c>
      <c r="D4" s="395">
        <v>2011</v>
      </c>
      <c r="E4" s="395">
        <v>2011</v>
      </c>
      <c r="F4" s="1514" t="s">
        <v>56</v>
      </c>
      <c r="G4" s="1515"/>
      <c r="H4" s="1515"/>
      <c r="I4" s="1516"/>
    </row>
    <row r="5" spans="1:9" ht="12.75">
      <c r="A5" s="372" t="s">
        <v>451</v>
      </c>
      <c r="B5" s="207" t="s">
        <v>1213</v>
      </c>
      <c r="C5" s="207" t="s">
        <v>914</v>
      </c>
      <c r="D5" s="207" t="s">
        <v>650</v>
      </c>
      <c r="E5" s="207" t="s">
        <v>57</v>
      </c>
      <c r="F5" s="1520" t="s">
        <v>1249</v>
      </c>
      <c r="G5" s="1518"/>
      <c r="H5" s="1520" t="s">
        <v>692</v>
      </c>
      <c r="I5" s="1519"/>
    </row>
    <row r="6" spans="1:9" ht="12.75">
      <c r="A6" s="907"/>
      <c r="B6" s="84"/>
      <c r="C6" s="84"/>
      <c r="D6" s="84"/>
      <c r="E6" s="84"/>
      <c r="F6" s="908" t="s">
        <v>604</v>
      </c>
      <c r="G6" s="908" t="s">
        <v>585</v>
      </c>
      <c r="H6" s="908" t="s">
        <v>604</v>
      </c>
      <c r="I6" s="909" t="s">
        <v>585</v>
      </c>
    </row>
    <row r="7" spans="1:9" ht="15" customHeight="1">
      <c r="A7" s="404" t="s">
        <v>363</v>
      </c>
      <c r="B7" s="405">
        <v>10333.337445168312</v>
      </c>
      <c r="C7" s="405">
        <v>10419.508568397905</v>
      </c>
      <c r="D7" s="405">
        <v>15631.842827030003</v>
      </c>
      <c r="E7" s="405">
        <v>16110.581247655404</v>
      </c>
      <c r="F7" s="405">
        <v>86.17112322959292</v>
      </c>
      <c r="G7" s="405">
        <v>0.8339137639396943</v>
      </c>
      <c r="H7" s="405">
        <v>478.738420625401</v>
      </c>
      <c r="I7" s="406">
        <v>3.062584660828244</v>
      </c>
    </row>
    <row r="8" spans="1:9" ht="15" customHeight="1">
      <c r="A8" s="404" t="s">
        <v>364</v>
      </c>
      <c r="B8" s="405">
        <v>2777.7521226671756</v>
      </c>
      <c r="C8" s="405">
        <v>3495.768738167177</v>
      </c>
      <c r="D8" s="405">
        <v>2803.6099955400005</v>
      </c>
      <c r="E8" s="405">
        <v>2663.36792951</v>
      </c>
      <c r="F8" s="405">
        <v>718.0166155000015</v>
      </c>
      <c r="G8" s="405">
        <v>25.848836893717053</v>
      </c>
      <c r="H8" s="405">
        <v>-140.2420660300004</v>
      </c>
      <c r="I8" s="406">
        <v>-5.002195963529104</v>
      </c>
    </row>
    <row r="9" spans="1:9" ht="15" customHeight="1">
      <c r="A9" s="404" t="s">
        <v>365</v>
      </c>
      <c r="B9" s="405">
        <v>6748.565167296167</v>
      </c>
      <c r="C9" s="405">
        <v>6089.4648747313395</v>
      </c>
      <c r="D9" s="405">
        <v>5173.731700390001</v>
      </c>
      <c r="E9" s="405">
        <v>5092.878238400001</v>
      </c>
      <c r="F9" s="405">
        <v>-659.1002925648272</v>
      </c>
      <c r="G9" s="405">
        <v>-9.766524827512303</v>
      </c>
      <c r="H9" s="405">
        <v>-80.85346199000014</v>
      </c>
      <c r="I9" s="406">
        <v>-1.5627687455054025</v>
      </c>
    </row>
    <row r="10" spans="1:9" ht="15" customHeight="1">
      <c r="A10" s="404" t="s">
        <v>366</v>
      </c>
      <c r="B10" s="405">
        <v>7086.222023857756</v>
      </c>
      <c r="C10" s="405">
        <v>6677.815370117848</v>
      </c>
      <c r="D10" s="405">
        <v>8943.95002003</v>
      </c>
      <c r="E10" s="379">
        <v>10802.740688628304</v>
      </c>
      <c r="F10" s="379">
        <v>-408.4066537399076</v>
      </c>
      <c r="G10" s="379">
        <v>-5.763390596073506</v>
      </c>
      <c r="H10" s="379">
        <v>1858.7906685983035</v>
      </c>
      <c r="I10" s="398">
        <v>20.782659389146144</v>
      </c>
    </row>
    <row r="11" spans="1:9" ht="15" customHeight="1">
      <c r="A11" s="396" t="s">
        <v>367</v>
      </c>
      <c r="B11" s="379">
        <v>6067.394012594099</v>
      </c>
      <c r="C11" s="397">
        <v>5477.026765541995</v>
      </c>
      <c r="D11" s="397">
        <v>8329.45934909</v>
      </c>
      <c r="E11" s="379">
        <v>10173.571905298304</v>
      </c>
      <c r="F11" s="379">
        <v>-590.3672470521042</v>
      </c>
      <c r="G11" s="379">
        <v>-9.73016167775948</v>
      </c>
      <c r="H11" s="379">
        <v>1844.1125562083034</v>
      </c>
      <c r="I11" s="398">
        <v>22.139642909833928</v>
      </c>
    </row>
    <row r="12" spans="1:9" ht="15" customHeight="1">
      <c r="A12" s="399" t="s">
        <v>368</v>
      </c>
      <c r="B12" s="386">
        <v>1018.828011263657</v>
      </c>
      <c r="C12" s="400">
        <v>1200.7886045758528</v>
      </c>
      <c r="D12" s="400">
        <v>614.4906709400001</v>
      </c>
      <c r="E12" s="386">
        <v>629.16878333</v>
      </c>
      <c r="F12" s="386">
        <v>181.96059331219578</v>
      </c>
      <c r="G12" s="386">
        <v>17.859794911460007</v>
      </c>
      <c r="H12" s="386">
        <v>14.67811238999991</v>
      </c>
      <c r="I12" s="401">
        <v>2.388663178164524</v>
      </c>
    </row>
    <row r="13" spans="1:9" ht="15" customHeight="1">
      <c r="A13" s="404" t="s">
        <v>409</v>
      </c>
      <c r="B13" s="405">
        <v>402055.65775775927</v>
      </c>
      <c r="C13" s="405">
        <v>409839.5326403814</v>
      </c>
      <c r="D13" s="405">
        <v>447638.5832180387</v>
      </c>
      <c r="E13" s="383">
        <v>453875.4596542835</v>
      </c>
      <c r="F13" s="383">
        <v>7783.874882622156</v>
      </c>
      <c r="G13" s="383">
        <v>1.9360192382398917</v>
      </c>
      <c r="H13" s="383">
        <v>6236.876436244755</v>
      </c>
      <c r="I13" s="308">
        <v>1.3932839281655165</v>
      </c>
    </row>
    <row r="14" spans="1:9" ht="15" customHeight="1">
      <c r="A14" s="396" t="s">
        <v>410</v>
      </c>
      <c r="B14" s="379">
        <v>338005.8430460249</v>
      </c>
      <c r="C14" s="397">
        <v>341877.6202762437</v>
      </c>
      <c r="D14" s="397">
        <v>367810.9837391886</v>
      </c>
      <c r="E14" s="379">
        <v>370084.5356871622</v>
      </c>
      <c r="F14" s="379">
        <v>3871.7772302188096</v>
      </c>
      <c r="G14" s="379">
        <v>1.1454764199717118</v>
      </c>
      <c r="H14" s="379">
        <v>2273.5519479736104</v>
      </c>
      <c r="I14" s="398">
        <v>0.6181305204266997</v>
      </c>
    </row>
    <row r="15" spans="1:9" ht="15" customHeight="1">
      <c r="A15" s="402" t="s">
        <v>411</v>
      </c>
      <c r="B15" s="383">
        <v>273935.7622489013</v>
      </c>
      <c r="C15" s="306">
        <v>281190.66628023714</v>
      </c>
      <c r="D15" s="306">
        <v>300026.2239694497</v>
      </c>
      <c r="E15" s="383">
        <v>301538.91256432404</v>
      </c>
      <c r="F15" s="383">
        <v>7254.904031335842</v>
      </c>
      <c r="G15" s="383">
        <v>2.648396095411577</v>
      </c>
      <c r="H15" s="383">
        <v>1512.6885948743438</v>
      </c>
      <c r="I15" s="308">
        <v>0.5041854591445226</v>
      </c>
    </row>
    <row r="16" spans="1:9" ht="15" customHeight="1">
      <c r="A16" s="402" t="s">
        <v>412</v>
      </c>
      <c r="B16" s="383">
        <v>13776.128028556373</v>
      </c>
      <c r="C16" s="306">
        <v>13123.548419437426</v>
      </c>
      <c r="D16" s="306">
        <v>15716.761312040002</v>
      </c>
      <c r="E16" s="383">
        <v>16175.363163775504</v>
      </c>
      <c r="F16" s="383">
        <v>-652.5796091189477</v>
      </c>
      <c r="G16" s="383">
        <v>-4.737032116471501</v>
      </c>
      <c r="H16" s="383">
        <v>458.60185173550235</v>
      </c>
      <c r="I16" s="308">
        <v>2.917915737412041</v>
      </c>
    </row>
    <row r="17" spans="1:9" ht="15" customHeight="1">
      <c r="A17" s="402" t="s">
        <v>413</v>
      </c>
      <c r="B17" s="383">
        <v>2467.023624443695</v>
      </c>
      <c r="C17" s="306">
        <v>2052.211338733695</v>
      </c>
      <c r="D17" s="306">
        <v>2459.6928554799997</v>
      </c>
      <c r="E17" s="383">
        <v>2441.61148383</v>
      </c>
      <c r="F17" s="383">
        <v>-414.8122857100002</v>
      </c>
      <c r="G17" s="383">
        <v>-16.81428104700614</v>
      </c>
      <c r="H17" s="383">
        <v>-18.08137164999971</v>
      </c>
      <c r="I17" s="308">
        <v>-0.7351068898588641</v>
      </c>
    </row>
    <row r="18" spans="1:9" ht="15" customHeight="1">
      <c r="A18" s="402" t="s">
        <v>414</v>
      </c>
      <c r="B18" s="383">
        <v>35941.18030223615</v>
      </c>
      <c r="C18" s="306">
        <v>36345.152725982814</v>
      </c>
      <c r="D18" s="306">
        <v>37809.943669647</v>
      </c>
      <c r="E18" s="383">
        <v>37809.80217084639</v>
      </c>
      <c r="F18" s="383">
        <v>403.9724237466653</v>
      </c>
      <c r="G18" s="383">
        <v>1.1239820739040431</v>
      </c>
      <c r="H18" s="383">
        <v>-0.14149880060722353</v>
      </c>
      <c r="I18" s="308">
        <v>-0.0003742370045391411</v>
      </c>
    </row>
    <row r="19" spans="1:9" ht="15" customHeight="1">
      <c r="A19" s="402" t="s">
        <v>415</v>
      </c>
      <c r="B19" s="383">
        <v>11885.748841887387</v>
      </c>
      <c r="C19" s="306">
        <v>9166.041511852616</v>
      </c>
      <c r="D19" s="306">
        <v>11798.361932571996</v>
      </c>
      <c r="E19" s="383">
        <v>12118.84630438619</v>
      </c>
      <c r="F19" s="383">
        <v>-2719.707330034771</v>
      </c>
      <c r="G19" s="383">
        <v>-22.882086490420047</v>
      </c>
      <c r="H19" s="383">
        <v>320.4843718141947</v>
      </c>
      <c r="I19" s="308">
        <v>2.716346333887474</v>
      </c>
    </row>
    <row r="20" spans="1:9" ht="15" customHeight="1">
      <c r="A20" s="402" t="s">
        <v>420</v>
      </c>
      <c r="B20" s="383">
        <v>64049.814711734376</v>
      </c>
      <c r="C20" s="306">
        <v>67961.91236413774</v>
      </c>
      <c r="D20" s="306">
        <v>79827.59947885001</v>
      </c>
      <c r="E20" s="383">
        <v>83790.9239671213</v>
      </c>
      <c r="F20" s="383">
        <v>3912.0976524033613</v>
      </c>
      <c r="G20" s="383">
        <v>6.107898469355974</v>
      </c>
      <c r="H20" s="383">
        <v>3963.3244882712897</v>
      </c>
      <c r="I20" s="308">
        <v>4.964854905002318</v>
      </c>
    </row>
    <row r="21" spans="1:9" ht="15" customHeight="1">
      <c r="A21" s="402" t="s">
        <v>421</v>
      </c>
      <c r="B21" s="383">
        <v>5680.774564828758</v>
      </c>
      <c r="C21" s="306">
        <v>5932.826235918759</v>
      </c>
      <c r="D21" s="306">
        <v>6967.595804889001</v>
      </c>
      <c r="E21" s="383">
        <v>7558.306970774001</v>
      </c>
      <c r="F21" s="383">
        <v>252.05167109000104</v>
      </c>
      <c r="G21" s="383">
        <v>4.436924370323061</v>
      </c>
      <c r="H21" s="383">
        <v>590.7111658849999</v>
      </c>
      <c r="I21" s="308">
        <v>8.477976943933967</v>
      </c>
    </row>
    <row r="22" spans="1:9" ht="15" customHeight="1">
      <c r="A22" s="402" t="s">
        <v>422</v>
      </c>
      <c r="B22" s="383">
        <v>1887.4380565947365</v>
      </c>
      <c r="C22" s="306">
        <v>2302.1430598947363</v>
      </c>
      <c r="D22" s="306">
        <v>2289.5309921600006</v>
      </c>
      <c r="E22" s="383">
        <v>2168.41383852</v>
      </c>
      <c r="F22" s="383">
        <v>414.7050032999998</v>
      </c>
      <c r="G22" s="383">
        <v>21.97184706809394</v>
      </c>
      <c r="H22" s="383">
        <v>-121.11715364000065</v>
      </c>
      <c r="I22" s="308">
        <v>-5.290042111451643</v>
      </c>
    </row>
    <row r="23" spans="1:9" ht="15" customHeight="1">
      <c r="A23" s="402" t="s">
        <v>423</v>
      </c>
      <c r="B23" s="383">
        <v>72.45008441730394</v>
      </c>
      <c r="C23" s="306">
        <v>60.21008441730394</v>
      </c>
      <c r="D23" s="306">
        <v>89.762</v>
      </c>
      <c r="E23" s="383">
        <v>97.935</v>
      </c>
      <c r="F23" s="383">
        <v>-12.24</v>
      </c>
      <c r="G23" s="383">
        <v>-16.89439025287955</v>
      </c>
      <c r="H23" s="383">
        <v>8.173000000000002</v>
      </c>
      <c r="I23" s="308">
        <v>9.105189278313764</v>
      </c>
    </row>
    <row r="24" spans="1:9" ht="15" customHeight="1">
      <c r="A24" s="402" t="s">
        <v>424</v>
      </c>
      <c r="B24" s="383">
        <v>3720.886423816718</v>
      </c>
      <c r="C24" s="306">
        <v>3570.4730916067188</v>
      </c>
      <c r="D24" s="306">
        <v>4588.302812729001</v>
      </c>
      <c r="E24" s="383">
        <v>5291.958132254001</v>
      </c>
      <c r="F24" s="383">
        <v>-150.41333220999923</v>
      </c>
      <c r="G24" s="383">
        <v>-4.042405896810792</v>
      </c>
      <c r="H24" s="383">
        <v>703.6553195249999</v>
      </c>
      <c r="I24" s="308">
        <v>15.33585180064618</v>
      </c>
    </row>
    <row r="25" spans="1:9" ht="15" customHeight="1">
      <c r="A25" s="402" t="s">
        <v>425</v>
      </c>
      <c r="B25" s="383">
        <v>58369.040146905616</v>
      </c>
      <c r="C25" s="306">
        <v>62029.08612821897</v>
      </c>
      <c r="D25" s="306">
        <v>72860.003673961</v>
      </c>
      <c r="E25" s="383">
        <v>76232.6169963473</v>
      </c>
      <c r="F25" s="383">
        <v>3660.0459813133566</v>
      </c>
      <c r="G25" s="383">
        <v>6.27052624490929</v>
      </c>
      <c r="H25" s="383">
        <v>3372.6133223863</v>
      </c>
      <c r="I25" s="308">
        <v>4.628895350428892</v>
      </c>
    </row>
    <row r="26" spans="1:9" ht="15" customHeight="1">
      <c r="A26" s="402" t="s">
        <v>426</v>
      </c>
      <c r="B26" s="383">
        <v>11247.81889434779</v>
      </c>
      <c r="C26" s="306">
        <v>11467.48328261747</v>
      </c>
      <c r="D26" s="306">
        <v>14899.788133840997</v>
      </c>
      <c r="E26" s="383">
        <v>15678.629803454993</v>
      </c>
      <c r="F26" s="383">
        <v>219.66438826967897</v>
      </c>
      <c r="G26" s="383">
        <v>1.952950970610523</v>
      </c>
      <c r="H26" s="383">
        <v>778.8416696139957</v>
      </c>
      <c r="I26" s="308">
        <v>5.227199626047428</v>
      </c>
    </row>
    <row r="27" spans="1:9" ht="15" customHeight="1">
      <c r="A27" s="402" t="s">
        <v>427</v>
      </c>
      <c r="B27" s="383">
        <v>2641.5328150443306</v>
      </c>
      <c r="C27" s="306">
        <v>2775.5345288962944</v>
      </c>
      <c r="D27" s="306">
        <v>3163.16593967</v>
      </c>
      <c r="E27" s="383">
        <v>3349.271408360001</v>
      </c>
      <c r="F27" s="383">
        <v>134.0017138519638</v>
      </c>
      <c r="G27" s="383">
        <v>5.072877122282313</v>
      </c>
      <c r="H27" s="383">
        <v>186.10546869000063</v>
      </c>
      <c r="I27" s="308">
        <v>5.88351898823924</v>
      </c>
    </row>
    <row r="28" spans="1:9" ht="15" customHeight="1">
      <c r="A28" s="402" t="s">
        <v>428</v>
      </c>
      <c r="B28" s="383">
        <v>44479.68843751349</v>
      </c>
      <c r="C28" s="306">
        <v>47786.068316705205</v>
      </c>
      <c r="D28" s="306">
        <v>54797.04960045002</v>
      </c>
      <c r="E28" s="383">
        <v>4075.77731711</v>
      </c>
      <c r="F28" s="383">
        <v>3306.3798791917143</v>
      </c>
      <c r="G28" s="383">
        <v>7.433460069839796</v>
      </c>
      <c r="H28" s="383">
        <v>-50721.27228334002</v>
      </c>
      <c r="I28" s="308">
        <v>-92.5620496964192</v>
      </c>
    </row>
    <row r="29" spans="1:9" ht="15" customHeight="1">
      <c r="A29" s="402" t="s">
        <v>429</v>
      </c>
      <c r="B29" s="383">
        <v>2642.407161486233</v>
      </c>
      <c r="C29" s="306">
        <v>3321.398562964473</v>
      </c>
      <c r="D29" s="306">
        <v>3260.2097965300004</v>
      </c>
      <c r="E29" s="383">
        <v>3199.2501859990007</v>
      </c>
      <c r="F29" s="383">
        <v>678.9914014782403</v>
      </c>
      <c r="G29" s="383">
        <v>25.695941616217038</v>
      </c>
      <c r="H29" s="383">
        <v>-60.959610530999726</v>
      </c>
      <c r="I29" s="308">
        <v>-1.8698063724574412</v>
      </c>
    </row>
    <row r="30" spans="1:9" ht="15" customHeight="1">
      <c r="A30" s="402" t="s">
        <v>430</v>
      </c>
      <c r="B30" s="383">
        <v>1925.4605644855837</v>
      </c>
      <c r="C30" s="306">
        <v>1616.256168942141</v>
      </c>
      <c r="D30" s="306">
        <v>2140.87471053</v>
      </c>
      <c r="E30" s="383">
        <v>1903.5294159900006</v>
      </c>
      <c r="F30" s="383">
        <v>-309.20439554344284</v>
      </c>
      <c r="G30" s="383">
        <v>-16.05872388386472</v>
      </c>
      <c r="H30" s="383">
        <v>-237.34529453999926</v>
      </c>
      <c r="I30" s="308">
        <v>-11.086370135188412</v>
      </c>
    </row>
    <row r="31" spans="1:9" ht="15" customHeight="1">
      <c r="A31" s="402" t="s">
        <v>431</v>
      </c>
      <c r="B31" s="383">
        <v>39911.82071154167</v>
      </c>
      <c r="C31" s="306">
        <v>42848.41358479859</v>
      </c>
      <c r="D31" s="306">
        <v>49395.96509339002</v>
      </c>
      <c r="E31" s="386">
        <v>48026.158865433295</v>
      </c>
      <c r="F31" s="386">
        <v>2936.5928732569155</v>
      </c>
      <c r="G31" s="386">
        <v>7.357702106553394</v>
      </c>
      <c r="H31" s="386">
        <v>-1369.806227956724</v>
      </c>
      <c r="I31" s="401">
        <v>-2.773113604252721</v>
      </c>
    </row>
    <row r="32" spans="1:9" ht="15" customHeight="1">
      <c r="A32" s="407" t="s">
        <v>432</v>
      </c>
      <c r="B32" s="405">
        <v>4649.208476917452</v>
      </c>
      <c r="C32" s="405">
        <v>6016.101830812055</v>
      </c>
      <c r="D32" s="405">
        <v>6174.292240751</v>
      </c>
      <c r="E32" s="383">
        <v>9401.497647522998</v>
      </c>
      <c r="F32" s="383">
        <v>1366.893353894603</v>
      </c>
      <c r="G32" s="383">
        <v>29.400560561674133</v>
      </c>
      <c r="H32" s="383">
        <v>3227.2054067719982</v>
      </c>
      <c r="I32" s="308">
        <v>52.268426581302585</v>
      </c>
    </row>
    <row r="33" spans="1:9" ht="15" customHeight="1">
      <c r="A33" s="396" t="s">
        <v>433</v>
      </c>
      <c r="B33" s="379">
        <v>360.83003281267327</v>
      </c>
      <c r="C33" s="397">
        <v>362.4805229146903</v>
      </c>
      <c r="D33" s="397">
        <v>309.26681802999997</v>
      </c>
      <c r="E33" s="379">
        <v>382.94012489</v>
      </c>
      <c r="F33" s="379">
        <v>1.650490102017045</v>
      </c>
      <c r="G33" s="379">
        <v>0.45741483577502134</v>
      </c>
      <c r="H33" s="379">
        <v>73.67330686000003</v>
      </c>
      <c r="I33" s="398">
        <v>23.821924165447797</v>
      </c>
    </row>
    <row r="34" spans="1:9" ht="15" customHeight="1">
      <c r="A34" s="402" t="s">
        <v>434</v>
      </c>
      <c r="B34" s="383">
        <v>4288.378444104778</v>
      </c>
      <c r="C34" s="306">
        <v>5653.621307897365</v>
      </c>
      <c r="D34" s="306">
        <v>5865.025422721001</v>
      </c>
      <c r="E34" s="383">
        <v>9018.557522632998</v>
      </c>
      <c r="F34" s="383">
        <v>1365.2428637925868</v>
      </c>
      <c r="G34" s="383">
        <v>31.835876464433365</v>
      </c>
      <c r="H34" s="383">
        <v>3153.5320999119976</v>
      </c>
      <c r="I34" s="308">
        <v>53.76843018779206</v>
      </c>
    </row>
    <row r="35" spans="1:9" ht="15" customHeight="1">
      <c r="A35" s="402" t="s">
        <v>435</v>
      </c>
      <c r="B35" s="383">
        <v>3212.8575387779065</v>
      </c>
      <c r="C35" s="306">
        <v>4401.274796958407</v>
      </c>
      <c r="D35" s="306">
        <v>4365.160812443</v>
      </c>
      <c r="E35" s="383">
        <v>5991.080314563999</v>
      </c>
      <c r="F35" s="383">
        <v>1188.4172581805005</v>
      </c>
      <c r="G35" s="383">
        <v>36.98941655012023</v>
      </c>
      <c r="H35" s="383">
        <v>1625.919502120999</v>
      </c>
      <c r="I35" s="308">
        <v>37.2476426867545</v>
      </c>
    </row>
    <row r="36" spans="1:9" ht="15" customHeight="1">
      <c r="A36" s="402" t="s">
        <v>436</v>
      </c>
      <c r="B36" s="383">
        <v>479.5153763134116</v>
      </c>
      <c r="C36" s="306">
        <v>554.3825853167128</v>
      </c>
      <c r="D36" s="306">
        <v>1033.07699995</v>
      </c>
      <c r="E36" s="383">
        <v>256.21983853999996</v>
      </c>
      <c r="F36" s="383">
        <v>74.86720900330124</v>
      </c>
      <c r="G36" s="383">
        <v>15.613098703714556</v>
      </c>
      <c r="H36" s="383">
        <v>-776.8571614100001</v>
      </c>
      <c r="I36" s="308">
        <v>-75.19837935096795</v>
      </c>
    </row>
    <row r="37" spans="1:9" ht="15" customHeight="1">
      <c r="A37" s="402" t="s">
        <v>437</v>
      </c>
      <c r="B37" s="383">
        <v>275.72343919720686</v>
      </c>
      <c r="C37" s="306">
        <v>365.3574006846069</v>
      </c>
      <c r="D37" s="306">
        <v>174.91799999999998</v>
      </c>
      <c r="E37" s="383">
        <v>222.364247115</v>
      </c>
      <c r="F37" s="383">
        <v>89.63396148740003</v>
      </c>
      <c r="G37" s="383">
        <v>32.5086477045177</v>
      </c>
      <c r="H37" s="383">
        <v>47.446247115000034</v>
      </c>
      <c r="I37" s="308">
        <v>27.124851138819356</v>
      </c>
    </row>
    <row r="38" spans="1:9" ht="15" customHeight="1">
      <c r="A38" s="402" t="s">
        <v>438</v>
      </c>
      <c r="B38" s="383">
        <v>320.2820898162539</v>
      </c>
      <c r="C38" s="306">
        <v>332.6065249376387</v>
      </c>
      <c r="D38" s="306">
        <v>291.86961032799996</v>
      </c>
      <c r="E38" s="386">
        <v>2548.8931224139997</v>
      </c>
      <c r="F38" s="386">
        <v>12.324435121384795</v>
      </c>
      <c r="G38" s="386">
        <v>3.847993850812992</v>
      </c>
      <c r="H38" s="386">
        <v>2257.0235120859998</v>
      </c>
      <c r="I38" s="401">
        <v>773.298566284301</v>
      </c>
    </row>
    <row r="39" spans="1:9" ht="15" customHeight="1">
      <c r="A39" s="407" t="s">
        <v>439</v>
      </c>
      <c r="B39" s="405">
        <v>8664.605218412382</v>
      </c>
      <c r="C39" s="405">
        <v>9161.391112929277</v>
      </c>
      <c r="D39" s="405">
        <v>8794.974550469999</v>
      </c>
      <c r="E39" s="389">
        <v>9973.975980570001</v>
      </c>
      <c r="F39" s="389">
        <v>496.7858945168955</v>
      </c>
      <c r="G39" s="389">
        <v>5.733508705754072</v>
      </c>
      <c r="H39" s="389">
        <v>1179.0014301000028</v>
      </c>
      <c r="I39" s="390">
        <v>13.405398996146017</v>
      </c>
    </row>
    <row r="40" spans="1:9" ht="15" customHeight="1">
      <c r="A40" s="396" t="s">
        <v>440</v>
      </c>
      <c r="B40" s="379">
        <v>2085.9544303195626</v>
      </c>
      <c r="C40" s="397">
        <v>1982.350526163948</v>
      </c>
      <c r="D40" s="397">
        <v>2574.9568254100004</v>
      </c>
      <c r="E40" s="379">
        <v>2380.99509941</v>
      </c>
      <c r="F40" s="379">
        <v>-103.6039041556146</v>
      </c>
      <c r="G40" s="379">
        <v>-4.966738613735812</v>
      </c>
      <c r="H40" s="379">
        <v>-193.96172600000045</v>
      </c>
      <c r="I40" s="398">
        <v>-7.5326205117678695</v>
      </c>
    </row>
    <row r="41" spans="1:9" ht="15" customHeight="1">
      <c r="A41" s="402" t="s">
        <v>444</v>
      </c>
      <c r="B41" s="383">
        <v>4046.120231881033</v>
      </c>
      <c r="C41" s="306">
        <v>4652.2505225161785</v>
      </c>
      <c r="D41" s="306">
        <v>4275.072363609999</v>
      </c>
      <c r="E41" s="383">
        <v>4789.1187797</v>
      </c>
      <c r="F41" s="383">
        <v>606.1302906351457</v>
      </c>
      <c r="G41" s="383">
        <v>14.980530876447954</v>
      </c>
      <c r="H41" s="383">
        <v>514.046416090001</v>
      </c>
      <c r="I41" s="308">
        <v>12.024274032543506</v>
      </c>
    </row>
    <row r="42" spans="1:9" ht="15" customHeight="1">
      <c r="A42" s="402" t="s">
        <v>445</v>
      </c>
      <c r="B42" s="383">
        <v>478.8387079965868</v>
      </c>
      <c r="C42" s="306">
        <v>451.8983006339492</v>
      </c>
      <c r="D42" s="306">
        <v>842.7464215399998</v>
      </c>
      <c r="E42" s="383">
        <v>849.6150649199999</v>
      </c>
      <c r="F42" s="383">
        <v>-26.940407362637586</v>
      </c>
      <c r="G42" s="383">
        <v>-5.626196653013612</v>
      </c>
      <c r="H42" s="383">
        <v>6.868643380000094</v>
      </c>
      <c r="I42" s="308">
        <v>0.8150308567847278</v>
      </c>
    </row>
    <row r="43" spans="1:9" ht="15" customHeight="1">
      <c r="A43" s="402" t="s">
        <v>446</v>
      </c>
      <c r="B43" s="383">
        <v>12.29640896520017</v>
      </c>
      <c r="C43" s="306">
        <v>16.638704485200172</v>
      </c>
      <c r="D43" s="306">
        <v>12.33756446</v>
      </c>
      <c r="E43" s="383">
        <v>40.74522898</v>
      </c>
      <c r="F43" s="383">
        <v>4.342295520000002</v>
      </c>
      <c r="G43" s="383">
        <v>35.31352553651273</v>
      </c>
      <c r="H43" s="383">
        <v>28.40766452</v>
      </c>
      <c r="I43" s="308">
        <v>230.25342329194203</v>
      </c>
    </row>
    <row r="44" spans="1:9" ht="15" customHeight="1">
      <c r="A44" s="399" t="s">
        <v>447</v>
      </c>
      <c r="B44" s="386">
        <v>2041.39543925</v>
      </c>
      <c r="C44" s="400">
        <v>2058.253059130001</v>
      </c>
      <c r="D44" s="400">
        <v>1089.86137545</v>
      </c>
      <c r="E44" s="386">
        <v>1804.8850052500004</v>
      </c>
      <c r="F44" s="386">
        <v>16.85761988000104</v>
      </c>
      <c r="G44" s="386">
        <v>0.8257890439000126</v>
      </c>
      <c r="H44" s="386">
        <v>715.0236298000004</v>
      </c>
      <c r="I44" s="401">
        <v>65.60684192563203</v>
      </c>
    </row>
    <row r="45" spans="1:9" ht="15" customHeight="1">
      <c r="A45" s="404" t="s">
        <v>448</v>
      </c>
      <c r="B45" s="405">
        <v>385.262579529093</v>
      </c>
      <c r="C45" s="405">
        <v>449.11279364179995</v>
      </c>
      <c r="D45" s="405">
        <v>387.5600842357</v>
      </c>
      <c r="E45" s="386">
        <v>434.7966291245004</v>
      </c>
      <c r="F45" s="386">
        <v>63.850214112706965</v>
      </c>
      <c r="G45" s="386">
        <v>16.573167887405823</v>
      </c>
      <c r="H45" s="386">
        <v>47.23654488880038</v>
      </c>
      <c r="I45" s="401">
        <v>12.188186247805856</v>
      </c>
    </row>
    <row r="46" spans="1:9" ht="15" customHeight="1">
      <c r="A46" s="404" t="s">
        <v>449</v>
      </c>
      <c r="B46" s="405">
        <v>0</v>
      </c>
      <c r="C46" s="405">
        <v>0</v>
      </c>
      <c r="D46" s="405">
        <v>0</v>
      </c>
      <c r="E46" s="405">
        <v>0</v>
      </c>
      <c r="F46" s="405">
        <v>0</v>
      </c>
      <c r="G46" s="1114" t="s">
        <v>1336</v>
      </c>
      <c r="H46" s="405">
        <v>0</v>
      </c>
      <c r="I46" s="910" t="s">
        <v>1336</v>
      </c>
    </row>
    <row r="47" spans="1:9" ht="15" customHeight="1">
      <c r="A47" s="404" t="s">
        <v>450</v>
      </c>
      <c r="B47" s="405">
        <v>26631.589900099447</v>
      </c>
      <c r="C47" s="405">
        <v>30688.6088119627</v>
      </c>
      <c r="D47" s="405">
        <v>30697.998042297877</v>
      </c>
      <c r="E47" s="405">
        <v>31307.544148092697</v>
      </c>
      <c r="F47" s="405">
        <v>4057.0189118632516</v>
      </c>
      <c r="G47" s="405">
        <v>15.233859214121129</v>
      </c>
      <c r="H47" s="405">
        <v>609.5461057948196</v>
      </c>
      <c r="I47" s="406">
        <v>1.9856216843682895</v>
      </c>
    </row>
    <row r="48" spans="1:9" ht="15" customHeight="1" thickBot="1">
      <c r="A48" s="394" t="s">
        <v>927</v>
      </c>
      <c r="B48" s="243">
        <v>469332.200691707</v>
      </c>
      <c r="C48" s="243">
        <v>482837.30474114156</v>
      </c>
      <c r="D48" s="243">
        <v>526246.5426787833</v>
      </c>
      <c r="E48" s="243">
        <v>539662.8421637875</v>
      </c>
      <c r="F48" s="243">
        <v>13505.104049434472</v>
      </c>
      <c r="G48" s="243">
        <v>2.87751490938199</v>
      </c>
      <c r="H48" s="243">
        <v>13416.299485004078</v>
      </c>
      <c r="I48" s="403">
        <v>2.5494323281841074</v>
      </c>
    </row>
    <row r="49" ht="13.5" thickTop="1"/>
  </sheetData>
  <sheetProtection/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6">
      <selection activeCell="A65" sqref="A65"/>
    </sheetView>
  </sheetViews>
  <sheetFormatPr defaultColWidth="9.140625" defaultRowHeight="12.75"/>
  <cols>
    <col min="1" max="1" width="39.421875" style="153" customWidth="1"/>
    <col min="2" max="2" width="7.8515625" style="153" customWidth="1"/>
    <col min="3" max="3" width="7.8515625" style="154" customWidth="1"/>
    <col min="4" max="9" width="7.8515625" style="153" customWidth="1"/>
    <col min="10" max="16384" width="9.140625" style="153" customWidth="1"/>
  </cols>
  <sheetData>
    <row r="1" spans="1:9" ht="12.75">
      <c r="A1" s="1524" t="s">
        <v>798</v>
      </c>
      <c r="B1" s="1524"/>
      <c r="C1" s="1524"/>
      <c r="D1" s="1524"/>
      <c r="E1" s="1524"/>
      <c r="F1" s="1524"/>
      <c r="G1" s="1524"/>
      <c r="H1" s="1524"/>
      <c r="I1" s="1524"/>
    </row>
    <row r="2" spans="1:9" s="1436" customFormat="1" ht="15.75" customHeight="1">
      <c r="A2" s="1525" t="s">
        <v>771</v>
      </c>
      <c r="B2" s="1525"/>
      <c r="C2" s="1525"/>
      <c r="D2" s="1525"/>
      <c r="E2" s="1525"/>
      <c r="F2" s="1525"/>
      <c r="G2" s="1525"/>
      <c r="H2" s="1525"/>
      <c r="I2" s="1525"/>
    </row>
    <row r="3" spans="8:9" ht="13.5" thickBot="1">
      <c r="H3" s="1526" t="s">
        <v>247</v>
      </c>
      <c r="I3" s="1526"/>
    </row>
    <row r="4" spans="1:9" s="1437" customFormat="1" ht="13.5" thickTop="1">
      <c r="A4" s="331"/>
      <c r="B4" s="408"/>
      <c r="C4" s="409"/>
      <c r="D4" s="409"/>
      <c r="E4" s="409"/>
      <c r="F4" s="1514" t="s">
        <v>56</v>
      </c>
      <c r="G4" s="1515"/>
      <c r="H4" s="1515"/>
      <c r="I4" s="1516"/>
    </row>
    <row r="5" spans="1:9" s="1437" customFormat="1" ht="14.25" customHeight="1">
      <c r="A5" s="410" t="s">
        <v>1337</v>
      </c>
      <c r="B5" s="411">
        <v>2010</v>
      </c>
      <c r="C5" s="411">
        <v>2010</v>
      </c>
      <c r="D5" s="411">
        <v>2011</v>
      </c>
      <c r="E5" s="411">
        <v>2011</v>
      </c>
      <c r="F5" s="1479" t="s">
        <v>1249</v>
      </c>
      <c r="G5" s="1521"/>
      <c r="H5" s="1522" t="s">
        <v>692</v>
      </c>
      <c r="I5" s="1523"/>
    </row>
    <row r="6" spans="1:9" s="1438" customFormat="1" ht="12.75">
      <c r="A6" s="1444"/>
      <c r="B6" s="411" t="s">
        <v>1213</v>
      </c>
      <c r="C6" s="411" t="s">
        <v>914</v>
      </c>
      <c r="D6" s="411" t="s">
        <v>650</v>
      </c>
      <c r="E6" s="411" t="s">
        <v>57</v>
      </c>
      <c r="F6" s="1434" t="s">
        <v>604</v>
      </c>
      <c r="G6" s="1434" t="s">
        <v>585</v>
      </c>
      <c r="H6" s="1434" t="s">
        <v>604</v>
      </c>
      <c r="I6" s="1435" t="s">
        <v>585</v>
      </c>
    </row>
    <row r="7" spans="1:9" s="1439" customFormat="1" ht="14.25">
      <c r="A7" s="412" t="s">
        <v>1338</v>
      </c>
      <c r="B7" s="150">
        <v>567.829</v>
      </c>
      <c r="C7" s="150">
        <v>933.24</v>
      </c>
      <c r="D7" s="150">
        <v>728.8219999999999</v>
      </c>
      <c r="E7" s="150">
        <v>459.55</v>
      </c>
      <c r="F7" s="150">
        <f>C7-B7</f>
        <v>365.41100000000006</v>
      </c>
      <c r="G7" s="150">
        <f>F7/B7*100</f>
        <v>64.35229620184951</v>
      </c>
      <c r="H7" s="150">
        <f>E7-D7</f>
        <v>-269.2719999999999</v>
      </c>
      <c r="I7" s="1445">
        <f>H7/D7*100</f>
        <v>-36.94619536731876</v>
      </c>
    </row>
    <row r="8" spans="1:9" ht="12.75" hidden="1">
      <c r="A8" s="413" t="s">
        <v>1349</v>
      </c>
      <c r="B8" s="383">
        <v>1.1720000000000002</v>
      </c>
      <c r="C8" s="383">
        <v>4.968999999999999</v>
      </c>
      <c r="D8" s="383"/>
      <c r="E8" s="383"/>
      <c r="F8" s="150">
        <f aca="true" t="shared" si="0" ref="F8:F69">C8-B8</f>
        <v>3.7969999999999993</v>
      </c>
      <c r="G8" s="150">
        <f aca="true" t="shared" si="1" ref="G8:G69">F8/B8*100</f>
        <v>323.97610921501695</v>
      </c>
      <c r="H8" s="150">
        <f aca="true" t="shared" si="2" ref="H8:H69">E8-D8</f>
        <v>0</v>
      </c>
      <c r="I8" s="1445" t="e">
        <f aca="true" t="shared" si="3" ref="I8:I69">H8/D8*100</f>
        <v>#DIV/0!</v>
      </c>
    </row>
    <row r="9" spans="1:9" ht="12.75" hidden="1">
      <c r="A9" s="413" t="s">
        <v>1350</v>
      </c>
      <c r="B9" s="383">
        <v>0.8220000000000001</v>
      </c>
      <c r="C9" s="383">
        <v>0.788</v>
      </c>
      <c r="D9" s="383"/>
      <c r="E9" s="383"/>
      <c r="F9" s="150">
        <f t="shared" si="0"/>
        <v>-0.03400000000000003</v>
      </c>
      <c r="G9" s="150">
        <f t="shared" si="1"/>
        <v>-4.136253041362534</v>
      </c>
      <c r="H9" s="150">
        <f t="shared" si="2"/>
        <v>0</v>
      </c>
      <c r="I9" s="1445" t="e">
        <f t="shared" si="3"/>
        <v>#DIV/0!</v>
      </c>
    </row>
    <row r="10" spans="1:9" ht="12.75" hidden="1">
      <c r="A10" s="413" t="s">
        <v>1351</v>
      </c>
      <c r="B10" s="383">
        <v>0</v>
      </c>
      <c r="C10" s="383">
        <v>0</v>
      </c>
      <c r="D10" s="383"/>
      <c r="E10" s="383"/>
      <c r="F10" s="150">
        <f t="shared" si="0"/>
        <v>0</v>
      </c>
      <c r="G10" s="150" t="e">
        <f t="shared" si="1"/>
        <v>#DIV/0!</v>
      </c>
      <c r="H10" s="150">
        <f t="shared" si="2"/>
        <v>0</v>
      </c>
      <c r="I10" s="1445" t="e">
        <f t="shared" si="3"/>
        <v>#DIV/0!</v>
      </c>
    </row>
    <row r="11" spans="1:9" ht="12.75" hidden="1">
      <c r="A11" s="413" t="s">
        <v>1352</v>
      </c>
      <c r="B11" s="383">
        <v>0</v>
      </c>
      <c r="C11" s="383">
        <v>0</v>
      </c>
      <c r="D11" s="383"/>
      <c r="E11" s="383"/>
      <c r="F11" s="150">
        <f t="shared" si="0"/>
        <v>0</v>
      </c>
      <c r="G11" s="150" t="e">
        <f t="shared" si="1"/>
        <v>#DIV/0!</v>
      </c>
      <c r="H11" s="150">
        <f t="shared" si="2"/>
        <v>0</v>
      </c>
      <c r="I11" s="1445" t="e">
        <f t="shared" si="3"/>
        <v>#DIV/0!</v>
      </c>
    </row>
    <row r="12" spans="1:9" ht="12.75" hidden="1">
      <c r="A12" s="413" t="s">
        <v>1353</v>
      </c>
      <c r="B12" s="383">
        <v>0</v>
      </c>
      <c r="C12" s="383">
        <v>0</v>
      </c>
      <c r="D12" s="383"/>
      <c r="E12" s="383"/>
      <c r="F12" s="1440">
        <f t="shared" si="0"/>
        <v>0</v>
      </c>
      <c r="G12" s="1440" t="e">
        <f t="shared" si="1"/>
        <v>#DIV/0!</v>
      </c>
      <c r="H12" s="1440">
        <f t="shared" si="2"/>
        <v>0</v>
      </c>
      <c r="I12" s="1446" t="e">
        <f t="shared" si="3"/>
        <v>#DIV/0!</v>
      </c>
    </row>
    <row r="13" spans="1:9" ht="12.75">
      <c r="A13" s="413" t="s">
        <v>443</v>
      </c>
      <c r="B13" s="383">
        <v>373.565</v>
      </c>
      <c r="C13" s="383">
        <v>370.821</v>
      </c>
      <c r="D13" s="383">
        <v>341.36</v>
      </c>
      <c r="E13" s="306">
        <v>342.12</v>
      </c>
      <c r="F13" s="383">
        <f t="shared" si="0"/>
        <v>-2.7439999999999714</v>
      </c>
      <c r="G13" s="383">
        <f t="shared" si="1"/>
        <v>-0.7345441890969366</v>
      </c>
      <c r="H13" s="383">
        <f t="shared" si="2"/>
        <v>0.7599999999999909</v>
      </c>
      <c r="I13" s="1404">
        <f t="shared" si="3"/>
        <v>0.22263885633934583</v>
      </c>
    </row>
    <row r="14" spans="1:9" ht="12.75" hidden="1">
      <c r="A14" s="413" t="s">
        <v>1354</v>
      </c>
      <c r="B14" s="383">
        <v>0.019</v>
      </c>
      <c r="C14" s="383">
        <v>0.019</v>
      </c>
      <c r="D14" s="383"/>
      <c r="E14" s="306"/>
      <c r="F14" s="383">
        <f t="shared" si="0"/>
        <v>0</v>
      </c>
      <c r="G14" s="383">
        <f t="shared" si="1"/>
        <v>0</v>
      </c>
      <c r="H14" s="383">
        <f t="shared" si="2"/>
        <v>0</v>
      </c>
      <c r="I14" s="1404" t="e">
        <f t="shared" si="3"/>
        <v>#DIV/0!</v>
      </c>
    </row>
    <row r="15" spans="1:9" ht="12.75" hidden="1">
      <c r="A15" s="413" t="s">
        <v>1355</v>
      </c>
      <c r="B15" s="383">
        <v>0</v>
      </c>
      <c r="C15" s="383">
        <v>0</v>
      </c>
      <c r="D15" s="383"/>
      <c r="E15" s="306"/>
      <c r="F15" s="383">
        <f t="shared" si="0"/>
        <v>0</v>
      </c>
      <c r="G15" s="383" t="e">
        <f t="shared" si="1"/>
        <v>#DIV/0!</v>
      </c>
      <c r="H15" s="383">
        <f t="shared" si="2"/>
        <v>0</v>
      </c>
      <c r="I15" s="1404" t="e">
        <f t="shared" si="3"/>
        <v>#DIV/0!</v>
      </c>
    </row>
    <row r="16" spans="1:9" ht="12.75">
      <c r="A16" s="413" t="s">
        <v>355</v>
      </c>
      <c r="B16" s="383">
        <v>69.6</v>
      </c>
      <c r="C16" s="383">
        <v>69.6</v>
      </c>
      <c r="D16" s="383">
        <v>69.6</v>
      </c>
      <c r="E16" s="306">
        <v>69.56</v>
      </c>
      <c r="F16" s="383">
        <f t="shared" si="0"/>
        <v>0</v>
      </c>
      <c r="G16" s="383">
        <f t="shared" si="1"/>
        <v>0</v>
      </c>
      <c r="H16" s="383">
        <f t="shared" si="2"/>
        <v>-0.03999999999999204</v>
      </c>
      <c r="I16" s="1404">
        <f t="shared" si="3"/>
        <v>-0.05747126436780466</v>
      </c>
    </row>
    <row r="17" spans="1:9" ht="12.75" hidden="1">
      <c r="A17" s="413" t="s">
        <v>1356</v>
      </c>
      <c r="B17" s="383">
        <v>0</v>
      </c>
      <c r="C17" s="383">
        <v>0.40199999999999997</v>
      </c>
      <c r="D17" s="383"/>
      <c r="E17" s="306"/>
      <c r="F17" s="383">
        <f t="shared" si="0"/>
        <v>0.40199999999999997</v>
      </c>
      <c r="G17" s="383" t="e">
        <f t="shared" si="1"/>
        <v>#DIV/0!</v>
      </c>
      <c r="H17" s="383">
        <f t="shared" si="2"/>
        <v>0</v>
      </c>
      <c r="I17" s="1404" t="e">
        <f t="shared" si="3"/>
        <v>#DIV/0!</v>
      </c>
    </row>
    <row r="18" spans="1:9" ht="12.75" hidden="1">
      <c r="A18" s="413" t="s">
        <v>1357</v>
      </c>
      <c r="B18" s="383">
        <v>0</v>
      </c>
      <c r="C18" s="383">
        <v>0</v>
      </c>
      <c r="D18" s="383"/>
      <c r="E18" s="306"/>
      <c r="F18" s="383">
        <f t="shared" si="0"/>
        <v>0</v>
      </c>
      <c r="G18" s="383" t="e">
        <f t="shared" si="1"/>
        <v>#DIV/0!</v>
      </c>
      <c r="H18" s="383">
        <f t="shared" si="2"/>
        <v>0</v>
      </c>
      <c r="I18" s="1404" t="e">
        <f t="shared" si="3"/>
        <v>#DIV/0!</v>
      </c>
    </row>
    <row r="19" spans="1:9" ht="12.75">
      <c r="A19" s="413" t="s">
        <v>1358</v>
      </c>
      <c r="B19" s="383">
        <v>15.625</v>
      </c>
      <c r="C19" s="383">
        <v>15.625</v>
      </c>
      <c r="D19" s="383">
        <v>0</v>
      </c>
      <c r="E19" s="306">
        <v>0</v>
      </c>
      <c r="F19" s="383">
        <f t="shared" si="0"/>
        <v>0</v>
      </c>
      <c r="G19" s="383">
        <f t="shared" si="1"/>
        <v>0</v>
      </c>
      <c r="H19" s="383">
        <f t="shared" si="2"/>
        <v>0</v>
      </c>
      <c r="I19" s="1450" t="s">
        <v>1336</v>
      </c>
    </row>
    <row r="20" spans="1:9" ht="12.75" hidden="1">
      <c r="A20" s="413" t="s">
        <v>1359</v>
      </c>
      <c r="B20" s="383">
        <v>0</v>
      </c>
      <c r="C20" s="383">
        <v>0</v>
      </c>
      <c r="D20" s="383"/>
      <c r="E20" s="306"/>
      <c r="F20" s="383">
        <f t="shared" si="0"/>
        <v>0</v>
      </c>
      <c r="G20" s="383" t="e">
        <f t="shared" si="1"/>
        <v>#DIV/0!</v>
      </c>
      <c r="H20" s="383">
        <f t="shared" si="2"/>
        <v>0</v>
      </c>
      <c r="I20" s="1404" t="e">
        <f t="shared" si="3"/>
        <v>#DIV/0!</v>
      </c>
    </row>
    <row r="21" spans="1:9" ht="12.75" hidden="1">
      <c r="A21" s="413" t="s">
        <v>1360</v>
      </c>
      <c r="B21" s="383">
        <v>0</v>
      </c>
      <c r="C21" s="383">
        <v>0</v>
      </c>
      <c r="D21" s="383"/>
      <c r="E21" s="306"/>
      <c r="F21" s="383">
        <f t="shared" si="0"/>
        <v>0</v>
      </c>
      <c r="G21" s="383" t="e">
        <f t="shared" si="1"/>
        <v>#DIV/0!</v>
      </c>
      <c r="H21" s="383">
        <f t="shared" si="2"/>
        <v>0</v>
      </c>
      <c r="I21" s="1404" t="e">
        <f t="shared" si="3"/>
        <v>#DIV/0!</v>
      </c>
    </row>
    <row r="22" spans="1:9" ht="12.75">
      <c r="A22" s="413" t="s">
        <v>1361</v>
      </c>
      <c r="B22" s="383">
        <f>B7-B13-B16-B19</f>
        <v>109.03899999999996</v>
      </c>
      <c r="C22" s="383">
        <f>C7-C13-C16-C19</f>
        <v>477.19399999999996</v>
      </c>
      <c r="D22" s="383">
        <v>317.9</v>
      </c>
      <c r="E22" s="306">
        <f>E7-(E13+E16+E19)</f>
        <v>47.870000000000005</v>
      </c>
      <c r="F22" s="383">
        <f t="shared" si="0"/>
        <v>368.155</v>
      </c>
      <c r="G22" s="383">
        <f t="shared" si="1"/>
        <v>337.63607516576644</v>
      </c>
      <c r="H22" s="383">
        <f t="shared" si="2"/>
        <v>-270.03</v>
      </c>
      <c r="I22" s="1404">
        <f t="shared" si="3"/>
        <v>-84.94180559924504</v>
      </c>
    </row>
    <row r="23" spans="1:9" s="1438" customFormat="1" ht="12.75">
      <c r="A23" s="412" t="s">
        <v>1364</v>
      </c>
      <c r="B23" s="150">
        <v>606.759</v>
      </c>
      <c r="C23" s="150">
        <v>910.2090000000001</v>
      </c>
      <c r="D23" s="150">
        <v>2803.844</v>
      </c>
      <c r="E23" s="162">
        <v>3617.804</v>
      </c>
      <c r="F23" s="150">
        <f t="shared" si="0"/>
        <v>303.45000000000005</v>
      </c>
      <c r="G23" s="150">
        <f t="shared" si="1"/>
        <v>50.011619110717774</v>
      </c>
      <c r="H23" s="150">
        <f t="shared" si="2"/>
        <v>813.96</v>
      </c>
      <c r="I23" s="1445">
        <f t="shared" si="3"/>
        <v>29.030145757039268</v>
      </c>
    </row>
    <row r="24" spans="1:9" ht="12.75" hidden="1">
      <c r="A24" s="413" t="s">
        <v>1365</v>
      </c>
      <c r="B24" s="383">
        <v>0</v>
      </c>
      <c r="C24" s="383">
        <v>0</v>
      </c>
      <c r="D24" s="383"/>
      <c r="E24" s="306"/>
      <c r="F24" s="1228">
        <f t="shared" si="0"/>
        <v>0</v>
      </c>
      <c r="G24" s="1228" t="e">
        <f t="shared" si="1"/>
        <v>#DIV/0!</v>
      </c>
      <c r="H24" s="1228">
        <f t="shared" si="2"/>
        <v>0</v>
      </c>
      <c r="I24" s="1447" t="e">
        <f t="shared" si="3"/>
        <v>#DIV/0!</v>
      </c>
    </row>
    <row r="25" spans="1:9" ht="12.75" hidden="1">
      <c r="A25" s="413" t="s">
        <v>1366</v>
      </c>
      <c r="B25" s="383">
        <v>0</v>
      </c>
      <c r="C25" s="383">
        <v>0</v>
      </c>
      <c r="D25" s="383"/>
      <c r="E25" s="306"/>
      <c r="F25" s="1228">
        <f t="shared" si="0"/>
        <v>0</v>
      </c>
      <c r="G25" s="1228" t="e">
        <f t="shared" si="1"/>
        <v>#DIV/0!</v>
      </c>
      <c r="H25" s="1228">
        <f t="shared" si="2"/>
        <v>0</v>
      </c>
      <c r="I25" s="1447" t="e">
        <f t="shared" si="3"/>
        <v>#DIV/0!</v>
      </c>
    </row>
    <row r="26" spans="1:9" ht="12.75">
      <c r="A26" s="413" t="s">
        <v>1367</v>
      </c>
      <c r="B26" s="383">
        <v>346.5</v>
      </c>
      <c r="C26" s="383">
        <v>222.4</v>
      </c>
      <c r="D26" s="383">
        <v>585.66</v>
      </c>
      <c r="E26" s="306">
        <v>591.7139999999999</v>
      </c>
      <c r="F26" s="383">
        <f t="shared" si="0"/>
        <v>-124.1</v>
      </c>
      <c r="G26" s="383">
        <f t="shared" si="1"/>
        <v>-35.81529581529581</v>
      </c>
      <c r="H26" s="383">
        <f t="shared" si="2"/>
        <v>6.053999999999974</v>
      </c>
      <c r="I26" s="1404">
        <f t="shared" si="3"/>
        <v>1.033705562954611</v>
      </c>
    </row>
    <row r="27" spans="1:9" ht="12.75">
      <c r="A27" s="413" t="s">
        <v>1368</v>
      </c>
      <c r="B27" s="383">
        <v>124.82299999999998</v>
      </c>
      <c r="C27" s="383">
        <v>126.082</v>
      </c>
      <c r="D27" s="383">
        <v>184.658</v>
      </c>
      <c r="E27" s="306">
        <v>548</v>
      </c>
      <c r="F27" s="383">
        <f t="shared" si="0"/>
        <v>1.2590000000000146</v>
      </c>
      <c r="G27" s="383">
        <f t="shared" si="1"/>
        <v>1.0086282175560712</v>
      </c>
      <c r="H27" s="383">
        <f t="shared" si="2"/>
        <v>363.342</v>
      </c>
      <c r="I27" s="1404">
        <f t="shared" si="3"/>
        <v>196.764830118381</v>
      </c>
    </row>
    <row r="28" spans="1:9" ht="12.75">
      <c r="A28" s="413" t="s">
        <v>1369</v>
      </c>
      <c r="B28" s="383">
        <v>0</v>
      </c>
      <c r="C28" s="383">
        <v>500</v>
      </c>
      <c r="D28" s="383">
        <v>498.563</v>
      </c>
      <c r="E28" s="306">
        <v>900</v>
      </c>
      <c r="F28" s="383">
        <f t="shared" si="0"/>
        <v>500</v>
      </c>
      <c r="G28" s="1096" t="s">
        <v>1336</v>
      </c>
      <c r="H28" s="383">
        <f t="shared" si="2"/>
        <v>401.437</v>
      </c>
      <c r="I28" s="1404">
        <f t="shared" si="3"/>
        <v>80.51881106299506</v>
      </c>
    </row>
    <row r="29" spans="1:9" ht="12.75">
      <c r="A29" s="413" t="s">
        <v>356</v>
      </c>
      <c r="B29" s="383">
        <v>62.688</v>
      </c>
      <c r="C29" s="383">
        <v>60.836</v>
      </c>
      <c r="D29" s="383">
        <v>42.946</v>
      </c>
      <c r="E29" s="306">
        <v>41.84</v>
      </c>
      <c r="F29" s="383">
        <f t="shared" si="0"/>
        <v>-1.8520000000000039</v>
      </c>
      <c r="G29" s="383">
        <f t="shared" si="1"/>
        <v>-2.954313425216953</v>
      </c>
      <c r="H29" s="383">
        <f t="shared" si="2"/>
        <v>-1.1059999999999945</v>
      </c>
      <c r="I29" s="1404">
        <f t="shared" si="3"/>
        <v>-2.575327155031888</v>
      </c>
    </row>
    <row r="30" spans="1:9" ht="12.75" hidden="1">
      <c r="A30" s="413"/>
      <c r="B30" s="383"/>
      <c r="C30" s="383">
        <v>0</v>
      </c>
      <c r="D30" s="383"/>
      <c r="E30" s="306"/>
      <c r="F30" s="383">
        <f t="shared" si="0"/>
        <v>0</v>
      </c>
      <c r="G30" s="383" t="e">
        <f t="shared" si="1"/>
        <v>#DIV/0!</v>
      </c>
      <c r="H30" s="383">
        <f t="shared" si="2"/>
        <v>0</v>
      </c>
      <c r="I30" s="1404" t="e">
        <f t="shared" si="3"/>
        <v>#DIV/0!</v>
      </c>
    </row>
    <row r="31" spans="1:9" ht="12.75">
      <c r="A31" s="413" t="s">
        <v>1370</v>
      </c>
      <c r="B31" s="383">
        <f>B23-B26-B27-B28-B29</f>
        <v>72.74800000000003</v>
      </c>
      <c r="C31" s="383">
        <f>C23-C26-C27-C28-C29</f>
        <v>0.8910000000000906</v>
      </c>
      <c r="D31" s="383">
        <v>1492</v>
      </c>
      <c r="E31" s="306">
        <f>E23-(E26+E27+E28+E29)</f>
        <v>1536.25</v>
      </c>
      <c r="F31" s="383">
        <f t="shared" si="0"/>
        <v>-71.85699999999994</v>
      </c>
      <c r="G31" s="383">
        <f t="shared" si="1"/>
        <v>-98.77522406114245</v>
      </c>
      <c r="H31" s="383">
        <f t="shared" si="2"/>
        <v>44.25</v>
      </c>
      <c r="I31" s="1404">
        <f t="shared" si="3"/>
        <v>2.965817694369973</v>
      </c>
    </row>
    <row r="32" spans="1:10" s="1438" customFormat="1" ht="12.75">
      <c r="A32" s="412" t="s">
        <v>1371</v>
      </c>
      <c r="B32" s="150">
        <v>1560.09653847</v>
      </c>
      <c r="C32" s="150">
        <v>2087.691</v>
      </c>
      <c r="D32" s="150">
        <v>2100.898</v>
      </c>
      <c r="E32" s="162">
        <v>1908.562</v>
      </c>
      <c r="F32" s="150">
        <f t="shared" si="0"/>
        <v>527.5944615299998</v>
      </c>
      <c r="G32" s="150">
        <f t="shared" si="1"/>
        <v>33.81806500560639</v>
      </c>
      <c r="H32" s="150">
        <f t="shared" si="2"/>
        <v>-192.33600000000024</v>
      </c>
      <c r="I32" s="1445">
        <f t="shared" si="3"/>
        <v>-9.154942315143346</v>
      </c>
      <c r="J32" s="153"/>
    </row>
    <row r="33" spans="1:9" ht="12.75">
      <c r="A33" s="413" t="s">
        <v>1372</v>
      </c>
      <c r="B33" s="383">
        <v>0</v>
      </c>
      <c r="C33" s="383">
        <v>21.656</v>
      </c>
      <c r="D33" s="383">
        <v>0</v>
      </c>
      <c r="E33" s="306">
        <v>0</v>
      </c>
      <c r="F33" s="383">
        <f t="shared" si="0"/>
        <v>21.656</v>
      </c>
      <c r="G33" s="1096" t="s">
        <v>1336</v>
      </c>
      <c r="H33" s="383">
        <f t="shared" si="2"/>
        <v>0</v>
      </c>
      <c r="I33" s="1450" t="s">
        <v>1336</v>
      </c>
    </row>
    <row r="34" spans="1:9" ht="12.75" hidden="1">
      <c r="A34" s="413" t="s">
        <v>1373</v>
      </c>
      <c r="B34" s="383">
        <v>0</v>
      </c>
      <c r="C34" s="383">
        <v>0</v>
      </c>
      <c r="D34" s="383"/>
      <c r="E34" s="306"/>
      <c r="F34" s="383">
        <f t="shared" si="0"/>
        <v>0</v>
      </c>
      <c r="G34" s="383" t="e">
        <f t="shared" si="1"/>
        <v>#DIV/0!</v>
      </c>
      <c r="H34" s="383">
        <f t="shared" si="2"/>
        <v>0</v>
      </c>
      <c r="I34" s="1404" t="e">
        <f t="shared" si="3"/>
        <v>#DIV/0!</v>
      </c>
    </row>
    <row r="35" spans="1:9" ht="12.75" hidden="1">
      <c r="A35" s="413" t="s">
        <v>1375</v>
      </c>
      <c r="B35" s="383">
        <v>-0.004</v>
      </c>
      <c r="C35" s="383">
        <v>0</v>
      </c>
      <c r="D35" s="383"/>
      <c r="E35" s="306"/>
      <c r="F35" s="383">
        <f t="shared" si="0"/>
        <v>0.004</v>
      </c>
      <c r="G35" s="383">
        <f t="shared" si="1"/>
        <v>-100</v>
      </c>
      <c r="H35" s="383">
        <f t="shared" si="2"/>
        <v>0</v>
      </c>
      <c r="I35" s="1404" t="e">
        <f t="shared" si="3"/>
        <v>#DIV/0!</v>
      </c>
    </row>
    <row r="36" spans="1:9" ht="12.75" hidden="1">
      <c r="A36" s="413" t="s">
        <v>1376</v>
      </c>
      <c r="B36" s="383">
        <v>0</v>
      </c>
      <c r="C36" s="383">
        <v>0</v>
      </c>
      <c r="D36" s="383"/>
      <c r="E36" s="306"/>
      <c r="F36" s="383">
        <f t="shared" si="0"/>
        <v>0</v>
      </c>
      <c r="G36" s="383" t="e">
        <f t="shared" si="1"/>
        <v>#DIV/0!</v>
      </c>
      <c r="H36" s="383">
        <f t="shared" si="2"/>
        <v>0</v>
      </c>
      <c r="I36" s="1404" t="e">
        <f t="shared" si="3"/>
        <v>#DIV/0!</v>
      </c>
    </row>
    <row r="37" spans="1:9" ht="12.75" hidden="1">
      <c r="A37" s="413" t="s">
        <v>1377</v>
      </c>
      <c r="B37" s="383">
        <v>297.675</v>
      </c>
      <c r="C37" s="383">
        <v>297.675</v>
      </c>
      <c r="D37" s="383"/>
      <c r="E37" s="306"/>
      <c r="F37" s="383">
        <f t="shared" si="0"/>
        <v>0</v>
      </c>
      <c r="G37" s="383">
        <f t="shared" si="1"/>
        <v>0</v>
      </c>
      <c r="H37" s="383">
        <f t="shared" si="2"/>
        <v>0</v>
      </c>
      <c r="I37" s="1404" t="e">
        <f t="shared" si="3"/>
        <v>#DIV/0!</v>
      </c>
    </row>
    <row r="38" spans="1:9" ht="12.75" hidden="1">
      <c r="A38" s="413" t="s">
        <v>1378</v>
      </c>
      <c r="B38" s="383">
        <v>0</v>
      </c>
      <c r="C38" s="383">
        <v>0</v>
      </c>
      <c r="D38" s="383"/>
      <c r="E38" s="306"/>
      <c r="F38" s="383">
        <f t="shared" si="0"/>
        <v>0</v>
      </c>
      <c r="G38" s="383" t="e">
        <f t="shared" si="1"/>
        <v>#DIV/0!</v>
      </c>
      <c r="H38" s="383">
        <f t="shared" si="2"/>
        <v>0</v>
      </c>
      <c r="I38" s="1404" t="e">
        <f t="shared" si="3"/>
        <v>#DIV/0!</v>
      </c>
    </row>
    <row r="39" spans="1:9" ht="12.75" hidden="1">
      <c r="A39" s="413" t="s">
        <v>1379</v>
      </c>
      <c r="B39" s="383">
        <v>0</v>
      </c>
      <c r="C39" s="383">
        <v>1000</v>
      </c>
      <c r="D39" s="383"/>
      <c r="E39" s="306"/>
      <c r="F39" s="383">
        <f t="shared" si="0"/>
        <v>1000</v>
      </c>
      <c r="G39" s="383" t="e">
        <f t="shared" si="1"/>
        <v>#DIV/0!</v>
      </c>
      <c r="H39" s="383">
        <f t="shared" si="2"/>
        <v>0</v>
      </c>
      <c r="I39" s="1404" t="e">
        <f t="shared" si="3"/>
        <v>#DIV/0!</v>
      </c>
    </row>
    <row r="40" spans="1:9" ht="12.75" hidden="1">
      <c r="A40" s="413" t="s">
        <v>1380</v>
      </c>
      <c r="B40" s="383">
        <v>0</v>
      </c>
      <c r="C40" s="383">
        <v>0</v>
      </c>
      <c r="D40" s="383"/>
      <c r="E40" s="306"/>
      <c r="F40" s="383">
        <f t="shared" si="0"/>
        <v>0</v>
      </c>
      <c r="G40" s="383" t="e">
        <f t="shared" si="1"/>
        <v>#DIV/0!</v>
      </c>
      <c r="H40" s="383">
        <f t="shared" si="2"/>
        <v>0</v>
      </c>
      <c r="I40" s="1404" t="e">
        <f t="shared" si="3"/>
        <v>#DIV/0!</v>
      </c>
    </row>
    <row r="41" spans="1:9" ht="12.75">
      <c r="A41" s="413" t="s">
        <v>1381</v>
      </c>
      <c r="B41" s="383">
        <f>B32-B33</f>
        <v>1560.09653847</v>
      </c>
      <c r="C41" s="383">
        <f>C32-C33</f>
        <v>2066.035</v>
      </c>
      <c r="D41" s="383">
        <v>2100.9</v>
      </c>
      <c r="E41" s="306">
        <v>1908.562</v>
      </c>
      <c r="F41" s="383">
        <f t="shared" si="0"/>
        <v>505.9384615299998</v>
      </c>
      <c r="G41" s="383">
        <f t="shared" si="1"/>
        <v>32.42994577926427</v>
      </c>
      <c r="H41" s="383">
        <f t="shared" si="2"/>
        <v>-192.3380000000002</v>
      </c>
      <c r="I41" s="1404">
        <f t="shared" si="3"/>
        <v>-9.155028797182169</v>
      </c>
    </row>
    <row r="42" spans="1:10" s="1438" customFormat="1" ht="12.75">
      <c r="A42" s="412" t="s">
        <v>1382</v>
      </c>
      <c r="B42" s="150">
        <v>566.038</v>
      </c>
      <c r="C42" s="150">
        <v>589.465</v>
      </c>
      <c r="D42" s="150">
        <v>630.99</v>
      </c>
      <c r="E42" s="162">
        <v>347.44</v>
      </c>
      <c r="F42" s="150">
        <f t="shared" si="0"/>
        <v>23.42700000000002</v>
      </c>
      <c r="G42" s="150">
        <f t="shared" si="1"/>
        <v>4.138768068574905</v>
      </c>
      <c r="H42" s="150">
        <f t="shared" si="2"/>
        <v>-283.55</v>
      </c>
      <c r="I42" s="1445">
        <f t="shared" si="3"/>
        <v>-44.93732071823642</v>
      </c>
      <c r="J42" s="153"/>
    </row>
    <row r="43" spans="1:9" ht="12.75" hidden="1">
      <c r="A43" s="413" t="s">
        <v>1383</v>
      </c>
      <c r="B43" s="383">
        <v>0</v>
      </c>
      <c r="C43" s="383">
        <v>0</v>
      </c>
      <c r="D43" s="383"/>
      <c r="E43" s="306"/>
      <c r="F43" s="1228">
        <f t="shared" si="0"/>
        <v>0</v>
      </c>
      <c r="G43" s="1228" t="e">
        <f t="shared" si="1"/>
        <v>#DIV/0!</v>
      </c>
      <c r="H43" s="1228">
        <f t="shared" si="2"/>
        <v>0</v>
      </c>
      <c r="I43" s="1447" t="e">
        <f t="shared" si="3"/>
        <v>#DIV/0!</v>
      </c>
    </row>
    <row r="44" spans="1:9" ht="12.75" hidden="1">
      <c r="A44" s="413" t="s">
        <v>1384</v>
      </c>
      <c r="B44" s="383">
        <v>0</v>
      </c>
      <c r="C44" s="383">
        <v>0</v>
      </c>
      <c r="D44" s="383"/>
      <c r="E44" s="306"/>
      <c r="F44" s="1228">
        <f t="shared" si="0"/>
        <v>0</v>
      </c>
      <c r="G44" s="1228" t="e">
        <f t="shared" si="1"/>
        <v>#DIV/0!</v>
      </c>
      <c r="H44" s="1228">
        <f t="shared" si="2"/>
        <v>0</v>
      </c>
      <c r="I44" s="1447" t="e">
        <f t="shared" si="3"/>
        <v>#DIV/0!</v>
      </c>
    </row>
    <row r="45" spans="1:9" ht="12.75" hidden="1">
      <c r="A45" s="413" t="s">
        <v>1385</v>
      </c>
      <c r="B45" s="383">
        <v>0</v>
      </c>
      <c r="C45" s="383">
        <v>0</v>
      </c>
      <c r="D45" s="383"/>
      <c r="E45" s="306"/>
      <c r="F45" s="1228">
        <f t="shared" si="0"/>
        <v>0</v>
      </c>
      <c r="G45" s="1228" t="e">
        <f t="shared" si="1"/>
        <v>#DIV/0!</v>
      </c>
      <c r="H45" s="1228">
        <f t="shared" si="2"/>
        <v>0</v>
      </c>
      <c r="I45" s="1447" t="e">
        <f t="shared" si="3"/>
        <v>#DIV/0!</v>
      </c>
    </row>
    <row r="46" spans="1:9" ht="12.75" hidden="1">
      <c r="A46" s="413" t="s">
        <v>1386</v>
      </c>
      <c r="B46" s="383">
        <v>287.13800000000003</v>
      </c>
      <c r="C46" s="383">
        <v>283.665</v>
      </c>
      <c r="D46" s="383"/>
      <c r="E46" s="306"/>
      <c r="F46" s="1228">
        <f t="shared" si="0"/>
        <v>-3.473000000000013</v>
      </c>
      <c r="G46" s="1228">
        <f t="shared" si="1"/>
        <v>-1.2095229471543345</v>
      </c>
      <c r="H46" s="1228">
        <f t="shared" si="2"/>
        <v>0</v>
      </c>
      <c r="I46" s="1447" t="e">
        <f t="shared" si="3"/>
        <v>#DIV/0!</v>
      </c>
    </row>
    <row r="47" spans="1:9" ht="12.75">
      <c r="A47" s="413" t="s">
        <v>1387</v>
      </c>
      <c r="B47" s="383">
        <v>187.6</v>
      </c>
      <c r="C47" s="383">
        <v>214.5</v>
      </c>
      <c r="D47" s="383">
        <v>143.2</v>
      </c>
      <c r="E47" s="306">
        <v>345.7</v>
      </c>
      <c r="F47" s="383">
        <f t="shared" si="0"/>
        <v>26.900000000000006</v>
      </c>
      <c r="G47" s="383">
        <f t="shared" si="1"/>
        <v>14.339019189765462</v>
      </c>
      <c r="H47" s="383">
        <f t="shared" si="2"/>
        <v>202.5</v>
      </c>
      <c r="I47" s="1404">
        <f t="shared" si="3"/>
        <v>141.41061452513966</v>
      </c>
    </row>
    <row r="48" spans="1:9" ht="12.75" hidden="1">
      <c r="A48" s="413" t="s">
        <v>1388</v>
      </c>
      <c r="B48" s="383">
        <v>0</v>
      </c>
      <c r="C48" s="383">
        <v>0</v>
      </c>
      <c r="D48" s="383"/>
      <c r="E48" s="306"/>
      <c r="F48" s="383">
        <f t="shared" si="0"/>
        <v>0</v>
      </c>
      <c r="G48" s="383" t="e">
        <f t="shared" si="1"/>
        <v>#DIV/0!</v>
      </c>
      <c r="H48" s="383">
        <f t="shared" si="2"/>
        <v>0</v>
      </c>
      <c r="I48" s="1404" t="e">
        <f t="shared" si="3"/>
        <v>#DIV/0!</v>
      </c>
    </row>
    <row r="49" spans="1:9" ht="12.75" hidden="1">
      <c r="A49" s="413" t="s">
        <v>1389</v>
      </c>
      <c r="B49" s="383">
        <v>0</v>
      </c>
      <c r="C49" s="383">
        <v>0</v>
      </c>
      <c r="D49" s="383"/>
      <c r="E49" s="306"/>
      <c r="F49" s="383">
        <f t="shared" si="0"/>
        <v>0</v>
      </c>
      <c r="G49" s="383" t="e">
        <f t="shared" si="1"/>
        <v>#DIV/0!</v>
      </c>
      <c r="H49" s="383">
        <f t="shared" si="2"/>
        <v>0</v>
      </c>
      <c r="I49" s="1404" t="e">
        <f t="shared" si="3"/>
        <v>#DIV/0!</v>
      </c>
    </row>
    <row r="50" spans="1:9" ht="12.75">
      <c r="A50" s="413" t="s">
        <v>1390</v>
      </c>
      <c r="B50" s="383">
        <f>B42-B47</f>
        <v>378.438</v>
      </c>
      <c r="C50" s="383">
        <f>C42-C47</f>
        <v>374.96500000000003</v>
      </c>
      <c r="D50" s="383">
        <v>487.79</v>
      </c>
      <c r="E50" s="306">
        <f>E42-E47</f>
        <v>1.740000000000009</v>
      </c>
      <c r="F50" s="383">
        <f t="shared" si="0"/>
        <v>-3.4729999999999563</v>
      </c>
      <c r="G50" s="383">
        <f t="shared" si="1"/>
        <v>-0.9177196793133767</v>
      </c>
      <c r="H50" s="383">
        <f t="shared" si="2"/>
        <v>-486.05</v>
      </c>
      <c r="I50" s="1404">
        <f t="shared" si="3"/>
        <v>-99.64328912031817</v>
      </c>
    </row>
    <row r="51" spans="1:10" s="1438" customFormat="1" ht="12.75">
      <c r="A51" s="412" t="s">
        <v>1391</v>
      </c>
      <c r="B51" s="150">
        <v>2213.513</v>
      </c>
      <c r="C51" s="150">
        <v>2788.562</v>
      </c>
      <c r="D51" s="150">
        <v>2028.292</v>
      </c>
      <c r="E51" s="162">
        <v>3116.939</v>
      </c>
      <c r="F51" s="150">
        <f t="shared" si="0"/>
        <v>575.049</v>
      </c>
      <c r="G51" s="150">
        <f t="shared" si="1"/>
        <v>25.97902067889369</v>
      </c>
      <c r="H51" s="150">
        <f t="shared" si="2"/>
        <v>1088.647</v>
      </c>
      <c r="I51" s="1445">
        <f t="shared" si="3"/>
        <v>53.67309046232002</v>
      </c>
      <c r="J51" s="153"/>
    </row>
    <row r="52" spans="1:9" ht="12.75" hidden="1">
      <c r="A52" s="413" t="s">
        <v>1392</v>
      </c>
      <c r="B52" s="383">
        <v>0</v>
      </c>
      <c r="C52" s="383">
        <v>0</v>
      </c>
      <c r="D52" s="383"/>
      <c r="E52" s="306"/>
      <c r="F52" s="1228">
        <f t="shared" si="0"/>
        <v>0</v>
      </c>
      <c r="G52" s="1228" t="e">
        <f t="shared" si="1"/>
        <v>#DIV/0!</v>
      </c>
      <c r="H52" s="1228">
        <f t="shared" si="2"/>
        <v>0</v>
      </c>
      <c r="I52" s="1447" t="e">
        <f t="shared" si="3"/>
        <v>#DIV/0!</v>
      </c>
    </row>
    <row r="53" spans="1:9" ht="12.75">
      <c r="A53" s="413" t="s">
        <v>1393</v>
      </c>
      <c r="B53" s="383">
        <v>27</v>
      </c>
      <c r="C53" s="383">
        <v>19.518</v>
      </c>
      <c r="D53" s="383">
        <v>1.777</v>
      </c>
      <c r="E53" s="306">
        <v>0.76</v>
      </c>
      <c r="F53" s="383">
        <f t="shared" si="0"/>
        <v>-7.481999999999999</v>
      </c>
      <c r="G53" s="383">
        <f t="shared" si="1"/>
        <v>-27.71111111111111</v>
      </c>
      <c r="H53" s="383">
        <f t="shared" si="2"/>
        <v>-1.017</v>
      </c>
      <c r="I53" s="1404">
        <f t="shared" si="3"/>
        <v>-57.23128868880135</v>
      </c>
    </row>
    <row r="54" spans="1:9" ht="12.75">
      <c r="A54" s="413" t="s">
        <v>357</v>
      </c>
      <c r="B54" s="383">
        <v>217</v>
      </c>
      <c r="C54" s="383">
        <v>725.2189999999999</v>
      </c>
      <c r="D54" s="383">
        <v>571.299</v>
      </c>
      <c r="E54" s="306">
        <v>598.39</v>
      </c>
      <c r="F54" s="383">
        <f t="shared" si="0"/>
        <v>508.21899999999994</v>
      </c>
      <c r="G54" s="383">
        <f t="shared" si="1"/>
        <v>234.2023041474654</v>
      </c>
      <c r="H54" s="383">
        <f t="shared" si="2"/>
        <v>27.091000000000008</v>
      </c>
      <c r="I54" s="1404">
        <f t="shared" si="3"/>
        <v>4.742000248556362</v>
      </c>
    </row>
    <row r="55" spans="1:9" ht="12.75" hidden="1">
      <c r="A55" s="413" t="s">
        <v>1394</v>
      </c>
      <c r="B55" s="383">
        <v>0</v>
      </c>
      <c r="C55" s="383">
        <v>0</v>
      </c>
      <c r="D55" s="383"/>
      <c r="E55" s="306"/>
      <c r="F55" s="383">
        <f t="shared" si="0"/>
        <v>0</v>
      </c>
      <c r="G55" s="383" t="e">
        <f t="shared" si="1"/>
        <v>#DIV/0!</v>
      </c>
      <c r="H55" s="383">
        <f t="shared" si="2"/>
        <v>0</v>
      </c>
      <c r="I55" s="1404" t="e">
        <f t="shared" si="3"/>
        <v>#DIV/0!</v>
      </c>
    </row>
    <row r="56" spans="1:9" ht="12.75" hidden="1">
      <c r="A56" s="413" t="s">
        <v>1395</v>
      </c>
      <c r="B56" s="383">
        <v>0</v>
      </c>
      <c r="C56" s="383">
        <v>0</v>
      </c>
      <c r="D56" s="383"/>
      <c r="E56" s="306"/>
      <c r="F56" s="383">
        <f t="shared" si="0"/>
        <v>0</v>
      </c>
      <c r="G56" s="383" t="e">
        <f t="shared" si="1"/>
        <v>#DIV/0!</v>
      </c>
      <c r="H56" s="383">
        <f t="shared" si="2"/>
        <v>0</v>
      </c>
      <c r="I56" s="1404" t="e">
        <f t="shared" si="3"/>
        <v>#DIV/0!</v>
      </c>
    </row>
    <row r="57" spans="1:9" ht="12.75" hidden="1">
      <c r="A57" s="413" t="s">
        <v>1396</v>
      </c>
      <c r="B57" s="383">
        <v>0</v>
      </c>
      <c r="C57" s="383">
        <v>0</v>
      </c>
      <c r="D57" s="383"/>
      <c r="E57" s="306"/>
      <c r="F57" s="383">
        <f t="shared" si="0"/>
        <v>0</v>
      </c>
      <c r="G57" s="383" t="e">
        <f t="shared" si="1"/>
        <v>#DIV/0!</v>
      </c>
      <c r="H57" s="383">
        <f t="shared" si="2"/>
        <v>0</v>
      </c>
      <c r="I57" s="1404" t="e">
        <f t="shared" si="3"/>
        <v>#DIV/0!</v>
      </c>
    </row>
    <row r="58" spans="1:9" ht="12.75">
      <c r="A58" s="413" t="s">
        <v>1398</v>
      </c>
      <c r="B58" s="383">
        <v>940</v>
      </c>
      <c r="C58" s="383">
        <v>940</v>
      </c>
      <c r="D58" s="383">
        <v>550</v>
      </c>
      <c r="E58" s="306">
        <v>1235.37</v>
      </c>
      <c r="F58" s="383">
        <f t="shared" si="0"/>
        <v>0</v>
      </c>
      <c r="G58" s="383">
        <f t="shared" si="1"/>
        <v>0</v>
      </c>
      <c r="H58" s="383">
        <f t="shared" si="2"/>
        <v>685.3699999999999</v>
      </c>
      <c r="I58" s="1404">
        <f t="shared" si="3"/>
        <v>124.61272727272726</v>
      </c>
    </row>
    <row r="59" spans="1:9" ht="12.75" hidden="1">
      <c r="A59" s="413" t="s">
        <v>1399</v>
      </c>
      <c r="B59" s="383">
        <v>0</v>
      </c>
      <c r="C59" s="383">
        <v>0</v>
      </c>
      <c r="D59" s="383"/>
      <c r="E59" s="306"/>
      <c r="F59" s="383">
        <f t="shared" si="0"/>
        <v>0</v>
      </c>
      <c r="G59" s="383" t="e">
        <f t="shared" si="1"/>
        <v>#DIV/0!</v>
      </c>
      <c r="H59" s="383">
        <f t="shared" si="2"/>
        <v>0</v>
      </c>
      <c r="I59" s="1404" t="e">
        <f t="shared" si="3"/>
        <v>#DIV/0!</v>
      </c>
    </row>
    <row r="60" spans="1:9" ht="12.75" hidden="1">
      <c r="A60" s="413" t="s">
        <v>298</v>
      </c>
      <c r="B60" s="383">
        <v>0</v>
      </c>
      <c r="C60" s="383">
        <v>0</v>
      </c>
      <c r="D60" s="383"/>
      <c r="E60" s="306"/>
      <c r="F60" s="383">
        <f t="shared" si="0"/>
        <v>0</v>
      </c>
      <c r="G60" s="383" t="e">
        <f t="shared" si="1"/>
        <v>#DIV/0!</v>
      </c>
      <c r="H60" s="383">
        <f t="shared" si="2"/>
        <v>0</v>
      </c>
      <c r="I60" s="1404" t="e">
        <f t="shared" si="3"/>
        <v>#DIV/0!</v>
      </c>
    </row>
    <row r="61" spans="1:9" ht="12.75">
      <c r="A61" s="413" t="s">
        <v>1430</v>
      </c>
      <c r="B61" s="383">
        <v>1029.513</v>
      </c>
      <c r="C61" s="383">
        <v>1103.825</v>
      </c>
      <c r="D61" s="383">
        <v>905.2</v>
      </c>
      <c r="E61" s="306">
        <f>E51-(E53+E54+E58)</f>
        <v>1282.4189999999999</v>
      </c>
      <c r="F61" s="383">
        <f t="shared" si="0"/>
        <v>74.31200000000013</v>
      </c>
      <c r="G61" s="383">
        <f t="shared" si="1"/>
        <v>7.218170144524656</v>
      </c>
      <c r="H61" s="383">
        <f t="shared" si="2"/>
        <v>377.2189999999998</v>
      </c>
      <c r="I61" s="1404">
        <f t="shared" si="3"/>
        <v>41.67244807777284</v>
      </c>
    </row>
    <row r="62" spans="1:10" s="1438" customFormat="1" ht="12.75">
      <c r="A62" s="412" t="s">
        <v>927</v>
      </c>
      <c r="B62" s="150">
        <f>B7+B23+B32+B42+B51</f>
        <v>5514.23553847</v>
      </c>
      <c r="C62" s="150">
        <f>C7+C23+C32+C42+C51</f>
        <v>7309.1669999999995</v>
      </c>
      <c r="D62" s="150">
        <f>D7+D23+D32+D42+D51</f>
        <v>8292.846</v>
      </c>
      <c r="E62" s="162">
        <f>E7+E23+E32+E42+E51</f>
        <v>9450.295</v>
      </c>
      <c r="F62" s="150">
        <f t="shared" si="0"/>
        <v>1794.931461529999</v>
      </c>
      <c r="G62" s="150">
        <f t="shared" si="1"/>
        <v>32.55086673406822</v>
      </c>
      <c r="H62" s="150">
        <f t="shared" si="2"/>
        <v>1157.4490000000005</v>
      </c>
      <c r="I62" s="1445">
        <f t="shared" si="3"/>
        <v>13.95719877108535</v>
      </c>
      <c r="J62" s="153"/>
    </row>
    <row r="63" spans="1:9" ht="12.75" hidden="1">
      <c r="A63" s="413"/>
      <c r="B63" s="379">
        <v>0</v>
      </c>
      <c r="C63" s="379">
        <v>0</v>
      </c>
      <c r="D63" s="379"/>
      <c r="E63" s="397"/>
      <c r="F63" s="1228">
        <f t="shared" si="0"/>
        <v>0</v>
      </c>
      <c r="G63" s="1228" t="e">
        <f t="shared" si="1"/>
        <v>#DIV/0!</v>
      </c>
      <c r="H63" s="1228">
        <f t="shared" si="2"/>
        <v>0</v>
      </c>
      <c r="I63" s="1447" t="e">
        <f t="shared" si="3"/>
        <v>#DIV/0!</v>
      </c>
    </row>
    <row r="64" spans="1:9" ht="12.75">
      <c r="A64" s="413" t="s">
        <v>1431</v>
      </c>
      <c r="B64" s="383">
        <v>1560.09653847</v>
      </c>
      <c r="C64" s="383">
        <v>2087.691</v>
      </c>
      <c r="D64" s="383">
        <v>2100.898</v>
      </c>
      <c r="E64" s="306">
        <v>1908.562</v>
      </c>
      <c r="F64" s="383">
        <f t="shared" si="0"/>
        <v>527.5944615299998</v>
      </c>
      <c r="G64" s="383">
        <f t="shared" si="1"/>
        <v>33.81806500560639</v>
      </c>
      <c r="H64" s="383">
        <f t="shared" si="2"/>
        <v>-192.33600000000024</v>
      </c>
      <c r="I64" s="1404">
        <f t="shared" si="3"/>
        <v>-9.154942315143346</v>
      </c>
    </row>
    <row r="65" spans="1:9" ht="12.75">
      <c r="A65" s="413" t="s">
        <v>1432</v>
      </c>
      <c r="B65" s="383">
        <v>3954.139</v>
      </c>
      <c r="C65" s="383">
        <v>5221.476</v>
      </c>
      <c r="D65" s="383">
        <v>6191.948</v>
      </c>
      <c r="E65" s="306">
        <f>E62-E64</f>
        <v>7541.733</v>
      </c>
      <c r="F65" s="383">
        <f t="shared" si="0"/>
        <v>1267.3369999999995</v>
      </c>
      <c r="G65" s="383">
        <f t="shared" si="1"/>
        <v>32.05089654157326</v>
      </c>
      <c r="H65" s="383">
        <f t="shared" si="2"/>
        <v>1349.7849999999999</v>
      </c>
      <c r="I65" s="1404">
        <f t="shared" si="3"/>
        <v>21.799036426016492</v>
      </c>
    </row>
    <row r="66" spans="1:9" ht="12.75" hidden="1">
      <c r="A66" s="413"/>
      <c r="B66" s="383">
        <v>0</v>
      </c>
      <c r="C66" s="383">
        <v>0</v>
      </c>
      <c r="D66" s="48"/>
      <c r="F66" s="383">
        <f t="shared" si="0"/>
        <v>0</v>
      </c>
      <c r="G66" s="383" t="e">
        <f t="shared" si="1"/>
        <v>#DIV/0!</v>
      </c>
      <c r="H66" s="383">
        <f t="shared" si="2"/>
        <v>0</v>
      </c>
      <c r="I66" s="1404" t="e">
        <f t="shared" si="3"/>
        <v>#DIV/0!</v>
      </c>
    </row>
    <row r="67" spans="1:9" ht="12.75">
      <c r="A67" s="413" t="s">
        <v>1433</v>
      </c>
      <c r="B67" s="1441">
        <v>636.8770000000001</v>
      </c>
      <c r="C67" s="1441">
        <v>534.8389999999999</v>
      </c>
      <c r="D67" s="1441">
        <v>426.15</v>
      </c>
      <c r="E67" s="1442">
        <v>101.9</v>
      </c>
      <c r="F67" s="383">
        <f t="shared" si="0"/>
        <v>-102.03800000000012</v>
      </c>
      <c r="G67" s="383">
        <f t="shared" si="1"/>
        <v>-16.02161798903087</v>
      </c>
      <c r="H67" s="383">
        <f t="shared" si="2"/>
        <v>-324.25</v>
      </c>
      <c r="I67" s="1404">
        <f t="shared" si="3"/>
        <v>-76.08823184324768</v>
      </c>
    </row>
    <row r="68" spans="1:9" ht="15">
      <c r="A68" s="413" t="s">
        <v>1434</v>
      </c>
      <c r="B68" s="383">
        <v>3.897</v>
      </c>
      <c r="C68" s="383">
        <v>3.876</v>
      </c>
      <c r="D68" s="383">
        <v>114.58</v>
      </c>
      <c r="E68" s="1443">
        <v>11.44</v>
      </c>
      <c r="F68" s="383">
        <f t="shared" si="0"/>
        <v>-0.020999999999999908</v>
      </c>
      <c r="G68" s="383">
        <f t="shared" si="1"/>
        <v>-0.5388760585065411</v>
      </c>
      <c r="H68" s="383">
        <f t="shared" si="2"/>
        <v>-103.14</v>
      </c>
      <c r="I68" s="1404">
        <f t="shared" si="3"/>
        <v>-90.01570954791413</v>
      </c>
    </row>
    <row r="69" spans="1:9" ht="15.75" thickBot="1">
      <c r="A69" s="414" t="s">
        <v>1461</v>
      </c>
      <c r="B69" s="415">
        <v>632.98</v>
      </c>
      <c r="C69" s="415">
        <v>530.963</v>
      </c>
      <c r="D69" s="415">
        <v>311.57</v>
      </c>
      <c r="E69" s="1448">
        <v>90.46</v>
      </c>
      <c r="F69" s="415">
        <f t="shared" si="0"/>
        <v>-102.01700000000005</v>
      </c>
      <c r="G69" s="415">
        <f t="shared" si="1"/>
        <v>-16.116938923820666</v>
      </c>
      <c r="H69" s="415">
        <f t="shared" si="2"/>
        <v>-221.11</v>
      </c>
      <c r="I69" s="1449">
        <f t="shared" si="3"/>
        <v>-70.96639599447958</v>
      </c>
    </row>
    <row r="70" spans="1:4" ht="13.5" thickTop="1">
      <c r="A70" s="1113" t="s">
        <v>693</v>
      </c>
      <c r="D70" s="154"/>
    </row>
    <row r="71" spans="4:5" ht="12">
      <c r="D71" s="154"/>
      <c r="E71" s="154"/>
    </row>
    <row r="72" spans="4:5" ht="12">
      <c r="D72" s="154"/>
      <c r="E72" s="154"/>
    </row>
    <row r="73" spans="4:5" ht="12">
      <c r="D73" s="154"/>
      <c r="E73" s="154"/>
    </row>
    <row r="74" spans="4:5" ht="12">
      <c r="D74" s="154"/>
      <c r="E74" s="154"/>
    </row>
    <row r="75" spans="4:5" ht="12">
      <c r="D75" s="154"/>
      <c r="E75" s="154"/>
    </row>
    <row r="76" spans="4:5" ht="12">
      <c r="D76" s="154"/>
      <c r="E76" s="154"/>
    </row>
    <row r="77" spans="4:5" ht="12">
      <c r="D77" s="154"/>
      <c r="E77" s="154"/>
    </row>
    <row r="78" spans="4:5" ht="12">
      <c r="D78" s="154"/>
      <c r="E78" s="154"/>
    </row>
    <row r="79" spans="4:5" ht="12">
      <c r="D79" s="154"/>
      <c r="E79" s="154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2011-11-29T09:04:31Z</cp:lastPrinted>
  <dcterms:created xsi:type="dcterms:W3CDTF">1996-10-14T23:33:28Z</dcterms:created>
  <dcterms:modified xsi:type="dcterms:W3CDTF">2011-11-30T09:55:59Z</dcterms:modified>
  <cp:category/>
  <cp:version/>
  <cp:contentType/>
  <cp:contentStatus/>
</cp:coreProperties>
</file>