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tabRatio="810" activeTab="0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IntervensionRs" sheetId="18" r:id="rId18"/>
    <sheet name="IC Purchase" sheetId="19" r:id="rId19"/>
    <sheet name="Stock Mkt Indicator" sheetId="20" r:id="rId20"/>
    <sheet name="Issue Approval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s" sheetId="33" r:id="rId33"/>
    <sheet name="ODD" sheetId="34" r:id="rId34"/>
    <sheet name="Direction" sheetId="35" r:id="rId35"/>
    <sheet name="X-India" sheetId="36" r:id="rId36"/>
    <sheet name="X-Other" sheetId="37" r:id="rId37"/>
    <sheet name="M-India" sheetId="38" r:id="rId38"/>
    <sheet name="M-Other" sheetId="39" r:id="rId39"/>
    <sheet name="M_India$" sheetId="40" r:id="rId40"/>
    <sheet name="BOP" sheetId="41" r:id="rId41"/>
    <sheet name="ReserveRs" sheetId="42" r:id="rId42"/>
    <sheet name="Reserves $" sheetId="43" r:id="rId43"/>
    <sheet name="Ex Rate" sheetId="44" r:id="rId44"/>
    <sheet name="Sheet1" sheetId="45" r:id="rId45"/>
  </sheets>
  <definedNames>
    <definedName name="_xlnm.Print_Area" localSheetId="24">'Securities List'!$B$1:$M$26</definedName>
    <definedName name="_xlnm.Print_Area" localSheetId="19">'Stock Mkt Indicator'!$A$1:$G$21</definedName>
  </definedNames>
  <calcPr fullCalcOnLoad="1"/>
</workbook>
</file>

<file path=xl/sharedStrings.xml><?xml version="1.0" encoding="utf-8"?>
<sst xmlns="http://schemas.openxmlformats.org/spreadsheetml/2006/main" count="2782" uniqueCount="1513">
  <si>
    <t>Market Capitalization (Rs. million)</t>
  </si>
  <si>
    <t>GDP at Current Price ( Rs. million)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</si>
  <si>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</si>
  <si>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</si>
  <si>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</si>
  <si>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</si>
  <si>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</si>
  <si>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</si>
  <si>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</si>
  <si>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</si>
  <si>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</si>
  <si>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</si>
  <si>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</si>
  <si>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</si>
  <si>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</si>
  <si>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</si>
  <si>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</si>
  <si>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</si>
  <si>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</si>
  <si>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</si>
  <si>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</si>
  <si>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</si>
  <si>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</si>
  <si>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</si>
  <si>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</si>
  <si>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</si>
  <si>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</si>
  <si>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</si>
  <si>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</si>
  <si>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</si>
  <si>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</si>
  <si>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</si>
  <si>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</si>
  <si>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</si>
  <si>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</si>
  <si>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</si>
  <si>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</si>
  <si>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</si>
  <si>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</si>
  <si>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</si>
  <si>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</si>
  <si>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</si>
  <si>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</si>
  <si>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</si>
  <si>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</si>
  <si>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</si>
  <si>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</si>
  <si>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</si>
  <si>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</si>
  <si>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</si>
  <si>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</si>
  <si>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</si>
  <si>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</si>
  <si>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</si>
  <si>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</si>
  <si>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</si>
  <si>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</si>
  <si>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</si>
  <si>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</si>
  <si>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</si>
  <si>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</si>
  <si>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</si>
  <si>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</si>
  <si>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</si>
  <si>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</si>
  <si>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</si>
  <si>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</si>
  <si>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</si>
  <si>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</si>
  <si>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</si>
  <si>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</si>
  <si>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</si>
  <si>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</si>
  <si>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</si>
  <si>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</si>
  <si>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</si>
  <si>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</si>
  <si>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</si>
  <si>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</si>
  <si>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</si>
  <si>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</si>
  <si>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</si>
  <si>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</si>
  <si>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</si>
  <si>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</si>
  <si>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</si>
  <si>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</si>
  <si>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</si>
  <si>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</si>
  <si>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</si>
  <si>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</si>
  <si>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</si>
  <si>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</si>
  <si>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</si>
  <si>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</si>
  <si>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</si>
  <si>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</si>
  <si>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</si>
  <si>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</si>
  <si>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</si>
  <si>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</si>
  <si>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</si>
  <si>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</si>
  <si>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</si>
  <si>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</si>
  <si>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</si>
  <si>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</si>
  <si>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</si>
  <si>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</si>
  <si>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</si>
  <si>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</si>
  <si>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</si>
  <si>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</si>
  <si>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</si>
  <si>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</si>
  <si>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</si>
  <si>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</si>
  <si>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</si>
  <si>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</si>
  <si>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</si>
  <si>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</si>
  <si>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</si>
  <si>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</si>
  <si>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</si>
  <si>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</si>
  <si>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</si>
  <si>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</si>
  <si>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</si>
  <si>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</si>
  <si>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</si>
  <si>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</si>
  <si>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</si>
  <si>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</si>
  <si>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</si>
  <si>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</si>
  <si>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</si>
  <si>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</si>
  <si>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</si>
  <si>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</si>
  <si>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</si>
  <si>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</si>
  <si>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</si>
  <si>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</si>
  <si>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</si>
  <si>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</si>
  <si>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</si>
  <si>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</si>
  <si>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</si>
  <si>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</si>
  <si>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</si>
  <si>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</si>
  <si>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</si>
  <si>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</si>
  <si>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</si>
  <si>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</si>
  <si>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</si>
  <si>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</si>
  <si>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</si>
  <si>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</si>
  <si>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</si>
  <si>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</si>
  <si>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NEPAL RASTRA BANK</t>
  </si>
  <si>
    <t>(Percent per annum)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</si>
  <si>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</si>
  <si>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</si>
  <si>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</si>
  <si>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</si>
  <si>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</si>
  <si>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</si>
  <si>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</si>
  <si>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</si>
  <si>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</si>
  <si>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C. Interbank Rate #</t>
  </si>
  <si>
    <t>D.  Financial Institution</t>
  </si>
  <si>
    <t>134.4  </t>
  </si>
  <si>
    <t>154.3  </t>
  </si>
  <si>
    <t>170.8  </t>
  </si>
  <si>
    <t>11.9  </t>
  </si>
  <si>
    <t>124.8  </t>
  </si>
  <si>
    <t>173.8  </t>
  </si>
  <si>
    <t>1.1  </t>
  </si>
  <si>
    <t>0.5  </t>
  </si>
  <si>
    <t>8.1  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</si>
  <si>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</si>
  <si>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</si>
  <si>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</si>
  <si>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</si>
  <si>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</si>
  <si>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</si>
  <si>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</si>
  <si>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</si>
  <si>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</si>
  <si>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</si>
  <si>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</si>
  <si>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</si>
  <si>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Zinc Ingot</t>
  </si>
  <si>
    <t>Table 42</t>
  </si>
  <si>
    <t>Export of Major Commodities to India</t>
  </si>
  <si>
    <t>Export of Major Commodities to Other Countries</t>
  </si>
  <si>
    <t>Monetary and Credit Aggregates</t>
  </si>
  <si>
    <t>186.3  </t>
  </si>
  <si>
    <t>190.4  </t>
  </si>
  <si>
    <t>9.9  </t>
  </si>
  <si>
    <t>187.2  </t>
  </si>
  <si>
    <t>262.8  </t>
  </si>
  <si>
    <t>6.9  </t>
  </si>
  <si>
    <t>154.6  </t>
  </si>
  <si>
    <t>155.4  </t>
  </si>
  <si>
    <t>221.7  </t>
  </si>
  <si>
    <t>5.7  </t>
  </si>
  <si>
    <t>215.9  </t>
  </si>
  <si>
    <t>203.9  </t>
  </si>
  <si>
    <t>-2.2  </t>
  </si>
  <si>
    <t>181.8  </t>
  </si>
  <si>
    <t>197.0  </t>
  </si>
  <si>
    <t>201.7  </t>
  </si>
  <si>
    <t>151.3  </t>
  </si>
  <si>
    <t>13.0  </t>
  </si>
  <si>
    <t>137.7  </t>
  </si>
  <si>
    <t>-2.6  </t>
  </si>
  <si>
    <t>12.8  </t>
  </si>
  <si>
    <t>83.8  </t>
  </si>
  <si>
    <t>-10.7  </t>
  </si>
  <si>
    <t>8.9  </t>
  </si>
  <si>
    <t>140.7  </t>
  </si>
  <si>
    <t xml:space="preserve">Consumer Price Index : Kathmandu Valley </t>
  </si>
  <si>
    <t xml:space="preserve">Consumer Price Index : Terai </t>
  </si>
  <si>
    <t xml:space="preserve">Consumer Price Index : Hill </t>
  </si>
  <si>
    <t>10.3  </t>
  </si>
  <si>
    <t>Column 5 over 3</t>
  </si>
  <si>
    <t>Column 5 over 4</t>
  </si>
  <si>
    <t>Column 8 over 5</t>
  </si>
  <si>
    <t>Column 8 over 7</t>
  </si>
  <si>
    <t xml:space="preserve">(2005/06=100) </t>
  </si>
  <si>
    <t>2012/13p</t>
  </si>
  <si>
    <t>2012/13</t>
  </si>
  <si>
    <t xml:space="preserve">   Financial*</t>
  </si>
  <si>
    <t xml:space="preserve">   Financial </t>
  </si>
  <si>
    <t>Actual Expenditure of Budget</t>
  </si>
  <si>
    <t>Total Resources</t>
  </si>
  <si>
    <t>Revenue and Grants</t>
  </si>
  <si>
    <t xml:space="preserve">    Non-Budgetary Receipts,net</t>
  </si>
  <si>
    <t xml:space="preserve">   V. A. T. </t>
  </si>
  <si>
    <t xml:space="preserve">  Custom</t>
  </si>
  <si>
    <t xml:space="preserve">  Local Authorities' Account (LAA)</t>
  </si>
  <si>
    <t xml:space="preserve">         Domestic Borrowings</t>
  </si>
  <si>
    <t xml:space="preserve">             (i) Treasury Bills</t>
  </si>
  <si>
    <t xml:space="preserve">             (ii) Development Bonds</t>
  </si>
  <si>
    <t xml:space="preserve">             (iii) National Savings Certificates</t>
  </si>
  <si>
    <t xml:space="preserve">             (iv) Citizen Saving Certificates</t>
  </si>
  <si>
    <t xml:space="preserve">          Overdrafts++</t>
  </si>
  <si>
    <t xml:space="preserve">          Others@</t>
  </si>
  <si>
    <t xml:space="preserve">  Principle Refund and Share Divestment</t>
  </si>
  <si>
    <t xml:space="preserve">  Foreign Loans</t>
  </si>
  <si>
    <r>
      <t>2012/13</t>
    </r>
    <r>
      <rPr>
        <b/>
        <vertAlign val="superscript"/>
        <sz val="10"/>
        <rFont val="Times New Roman"/>
        <family val="1"/>
      </rPr>
      <t>P</t>
    </r>
  </si>
  <si>
    <t>Treasury Bills</t>
  </si>
  <si>
    <t>A. Banking Sector</t>
  </si>
  <si>
    <t xml:space="preserve">    a. Nepal Rastra Bank</t>
  </si>
  <si>
    <t xml:space="preserve">    b. Commercial Banks</t>
  </si>
  <si>
    <t>B. Non-Banking Sector</t>
  </si>
  <si>
    <t xml:space="preserve">    a. Development Banks</t>
  </si>
  <si>
    <t xml:space="preserve">    b. Finance Companies</t>
  </si>
  <si>
    <t xml:space="preserve">    c. Others</t>
  </si>
  <si>
    <t>National Saving Certificates</t>
  </si>
  <si>
    <t>Citizen Saving Bonds</t>
  </si>
  <si>
    <t xml:space="preserve">    a. Nepal Rastra Bank (Secondary Market)</t>
  </si>
  <si>
    <t xml:space="preserve">   (Of which Foreign Employment Bond 2072)</t>
  </si>
  <si>
    <t>Special Bonds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</si>
  <si>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</si>
  <si>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</si>
  <si>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</si>
  <si>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</si>
  <si>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</si>
  <si>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Import from India Against US Dollar Payment</t>
  </si>
  <si>
    <t>Headings</t>
  </si>
  <si>
    <t>Percent Changes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</si>
  <si>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</si>
  <si>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</si>
  <si>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</si>
  <si>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</si>
  <si>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</si>
  <si>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</si>
  <si>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</si>
  <si>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</si>
  <si>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</si>
  <si>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</si>
  <si>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</si>
  <si>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</si>
  <si>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</si>
  <si>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</si>
  <si>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</si>
  <si>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2.7 About Mines Others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</si>
  <si>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</si>
  <si>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</si>
  <si>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</si>
  <si>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</si>
  <si>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</si>
  <si>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3.9 Paper</t>
  </si>
  <si>
    <t xml:space="preserve">     3.12 Medicine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</si>
  <si>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</si>
  <si>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</si>
  <si>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</si>
  <si>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</si>
  <si>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3.21 Metals - Other Plants</t>
  </si>
  <si>
    <t xml:space="preserve">     3.22 Miscellaneous Productions</t>
  </si>
  <si>
    <t xml:space="preserve">     4.1 Residential</t>
  </si>
  <si>
    <t xml:space="preserve">     4.2 Non Residential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</si>
  <si>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</si>
  <si>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</si>
  <si>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</si>
  <si>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</si>
  <si>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</si>
  <si>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</si>
  <si>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</si>
  <si>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</si>
  <si>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</si>
  <si>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</si>
  <si>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</si>
  <si>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    6.4 Other Parts about Transportation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</si>
  <si>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</si>
  <si>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</si>
  <si>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</si>
  <si>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</si>
  <si>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</si>
  <si>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</si>
  <si>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</si>
  <si>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</si>
  <si>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</si>
  <si>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</si>
  <si>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</si>
  <si>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9.7 Other Financial Institutions</t>
  </si>
  <si>
    <t>5.0-9.0</t>
  </si>
  <si>
    <t>6.0-10.0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</si>
  <si>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</si>
  <si>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</si>
  <si>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</si>
  <si>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</si>
  <si>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</si>
  <si>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</si>
  <si>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</si>
  <si>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3. Financial Institutions</t>
  </si>
  <si>
    <t xml:space="preserve">           a. Insurance Companies</t>
  </si>
  <si>
    <t xml:space="preserve">           b. Employees Provident Fund</t>
  </si>
  <si>
    <t>7. Non Profit Organisations</t>
  </si>
  <si>
    <t>8. Individuals</t>
  </si>
  <si>
    <t>9. Miscellaneous</t>
  </si>
  <si>
    <t xml:space="preserve">     10.2 Hotel</t>
  </si>
  <si>
    <t xml:space="preserve">     10.3 Advertising Agency</t>
  </si>
  <si>
    <t xml:space="preserve">     10.4 Automotive Services</t>
  </si>
  <si>
    <t>Percent</t>
  </si>
  <si>
    <t>(y-o-y changes)</t>
  </si>
  <si>
    <t xml:space="preserve">     11.2 Fixed A/c Receipt</t>
  </si>
  <si>
    <t xml:space="preserve">     11.3 Guarantee Bond</t>
  </si>
  <si>
    <t xml:space="preserve">     11.4 Credit Card</t>
  </si>
  <si>
    <t xml:space="preserve">Fresh Treasury Bills </t>
  </si>
  <si>
    <t>Gross Foreign Exchange Holding of the Banking Sector</t>
  </si>
  <si>
    <t>Summary of Balance of Payments Presentation</t>
  </si>
  <si>
    <t xml:space="preserve"> </t>
  </si>
  <si>
    <t>2005/06</t>
  </si>
  <si>
    <t>Aug</t>
  </si>
  <si>
    <t>Amount</t>
  </si>
  <si>
    <t>Rs in million</t>
  </si>
  <si>
    <t>1. Foreign Assets</t>
  </si>
  <si>
    <t>2. Claims on Government</t>
  </si>
  <si>
    <t xml:space="preserve">     9.11 Real Estates</t>
  </si>
  <si>
    <t>(y-o-y)</t>
  </si>
  <si>
    <t xml:space="preserve">     4.1 Government 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</si>
  <si>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</si>
  <si>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</si>
  <si>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</si>
  <si>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</si>
  <si>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</si>
  <si>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>10.  Foreign Liabilities</t>
  </si>
  <si>
    <t>11. Capital and Reserve</t>
  </si>
  <si>
    <t>12. Other Liabilities</t>
  </si>
  <si>
    <t>142.6  </t>
  </si>
  <si>
    <t>6.8  </t>
  </si>
  <si>
    <t>2.1  </t>
  </si>
  <si>
    <t>160.3  </t>
  </si>
  <si>
    <t>1. Total Deposits</t>
  </si>
  <si>
    <t>Jul  (p)</t>
  </si>
  <si>
    <t>percent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</si>
  <si>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</si>
  <si>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</si>
  <si>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</si>
  <si>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</si>
  <si>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</si>
  <si>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Table 2</t>
  </si>
  <si>
    <t>Table 3</t>
  </si>
  <si>
    <t>(1995/96 = 100)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</si>
  <si>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</si>
  <si>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</si>
  <si>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</si>
  <si>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</si>
  <si>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</si>
  <si>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</si>
  <si>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</si>
  <si>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</si>
  <si>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</si>
  <si>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p=provisional, e = estimates</t>
  </si>
  <si>
    <t xml:space="preserve"> (Rs. in million)</t>
  </si>
  <si>
    <t>2. Borrowings from Rastra Bank</t>
  </si>
  <si>
    <t>5.0-9.5</t>
  </si>
  <si>
    <t>6.0-9.5</t>
  </si>
  <si>
    <t>5.0-12.5</t>
  </si>
  <si>
    <t>4.0-15.5</t>
  </si>
  <si>
    <t>R=Revised, P= Povisional</t>
  </si>
  <si>
    <t>Other Stationery Goods</t>
  </si>
  <si>
    <t>P= Povisional</t>
  </si>
  <si>
    <t>(Amount Rs. in million)</t>
  </si>
  <si>
    <t>*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</si>
  <si>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</si>
  <si>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</si>
  <si>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</si>
  <si>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</si>
  <si>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</si>
  <si>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</si>
  <si>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 xml:space="preserve">  Others #</t>
  </si>
  <si>
    <t>Deficits(-) Surplus(+)</t>
  </si>
  <si>
    <t>* Includes internal loan, external borrowing and investment.</t>
  </si>
  <si>
    <t>Governmnet Budgetary Operation</t>
  </si>
  <si>
    <t>* * After adjusting exchange valuation gain/loss</t>
  </si>
  <si>
    <t>9.5-13.0</t>
  </si>
  <si>
    <t>Listed Companies and Market Capitalization</t>
  </si>
  <si>
    <t>Table 7</t>
  </si>
  <si>
    <t>Table 1</t>
  </si>
  <si>
    <t>Monetary Aggregates</t>
  </si>
  <si>
    <t>1. Foreign Assets, Net</t>
  </si>
  <si>
    <t>2. Net Domestic Assets</t>
  </si>
  <si>
    <t xml:space="preserve">       c. Claims on Financial Institutions</t>
  </si>
  <si>
    <t xml:space="preserve"> #  Change in outstanding amount disbursed to VDC/DDC remaining unspent.</t>
  </si>
  <si>
    <t>3. Broad Money (M2)</t>
  </si>
  <si>
    <t>4. Broad Money Liquidity (M3)</t>
  </si>
  <si>
    <t>6.Change in NFA (before adj. ex. val.)*</t>
  </si>
  <si>
    <t xml:space="preserve">7.Exchange Valuation </t>
  </si>
  <si>
    <t>8.Change in NFA (6+7)**</t>
  </si>
  <si>
    <t>Table 43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</si>
  <si>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</si>
  <si>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</si>
  <si>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</si>
  <si>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</si>
  <si>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</si>
  <si>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</si>
  <si>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</si>
  <si>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</si>
  <si>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</si>
  <si>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</si>
  <si>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</si>
  <si>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</si>
  <si>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</si>
  <si>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</si>
  <si>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</si>
  <si>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</si>
  <si>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</si>
  <si>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</si>
  <si>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</si>
  <si>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</si>
  <si>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</si>
  <si>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</si>
  <si>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</si>
  <si>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</si>
  <si>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</si>
  <si>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</si>
  <si>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</si>
  <si>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</si>
  <si>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</si>
  <si>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</si>
  <si>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</si>
  <si>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</si>
  <si>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</si>
  <si>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</si>
  <si>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P = Provisional</t>
  </si>
  <si>
    <t>* Revised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</si>
  <si>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</si>
  <si>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</si>
  <si>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</si>
  <si>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</si>
  <si>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</si>
  <si>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</si>
  <si>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</si>
  <si>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</si>
  <si>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</si>
  <si>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</si>
  <si>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</si>
  <si>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</si>
  <si>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</si>
  <si>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</si>
  <si>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</si>
  <si>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</si>
  <si>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</si>
  <si>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</si>
  <si>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</si>
  <si>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</si>
  <si>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</si>
  <si>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</si>
  <si>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</si>
  <si>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</si>
  <si>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</si>
  <si>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</si>
  <si>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</si>
  <si>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</si>
  <si>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</si>
  <si>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</si>
  <si>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</si>
  <si>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</si>
  <si>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</si>
  <si>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</si>
  <si>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</si>
  <si>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</si>
  <si>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</si>
  <si>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</si>
  <si>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</si>
  <si>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11.4  </t>
  </si>
  <si>
    <t>2.0  </t>
  </si>
  <si>
    <t>0.3  </t>
  </si>
  <si>
    <t>1.6  </t>
  </si>
  <si>
    <t>192.5  </t>
  </si>
  <si>
    <t>153.9  </t>
  </si>
  <si>
    <t>155.0  </t>
  </si>
  <si>
    <t>124.2  </t>
  </si>
  <si>
    <t>148.6  </t>
  </si>
  <si>
    <t>1.0  </t>
  </si>
  <si>
    <t>Unspent Government Balance</t>
  </si>
  <si>
    <t xml:space="preserve">   Revenue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</si>
  <si>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</si>
  <si>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</si>
  <si>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</si>
  <si>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</si>
  <si>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</si>
  <si>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</si>
  <si>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>US$ in million</t>
  </si>
  <si>
    <t xml:space="preserve">   Educational Service Tax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</si>
  <si>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</si>
  <si>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</si>
  <si>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</si>
  <si>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</si>
  <si>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</si>
  <si>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</si>
  <si>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</si>
  <si>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</si>
  <si>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</si>
  <si>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</si>
  <si>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</si>
  <si>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</si>
  <si>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</si>
  <si>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</si>
  <si>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</si>
  <si>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</si>
  <si>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</si>
  <si>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</si>
  <si>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</si>
  <si>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</si>
  <si>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</si>
  <si>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</si>
  <si>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</si>
  <si>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</si>
  <si>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</si>
  <si>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</si>
  <si>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</si>
  <si>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</si>
  <si>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</si>
  <si>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</si>
  <si>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</si>
  <si>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</si>
  <si>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</si>
  <si>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</si>
  <si>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</si>
  <si>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</si>
  <si>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</si>
  <si>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</si>
  <si>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</si>
  <si>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</si>
  <si>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</si>
  <si>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</si>
  <si>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</si>
  <si>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</si>
  <si>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</si>
  <si>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</si>
  <si>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</si>
  <si>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</si>
  <si>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</si>
  <si>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</si>
  <si>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</si>
  <si>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</si>
  <si>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</si>
  <si>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</si>
  <si>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</si>
  <si>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</si>
  <si>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</si>
  <si>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</si>
  <si>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</si>
  <si>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</si>
  <si>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</si>
  <si>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</si>
  <si>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</si>
  <si>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</si>
  <si>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</si>
  <si>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</si>
  <si>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</si>
  <si>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</si>
  <si>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National Consumer Price Index   (New Series)</t>
  </si>
  <si>
    <t>Groups &amp; Sub-groups</t>
  </si>
  <si>
    <t>Weight %</t>
  </si>
  <si>
    <t>Jul/Aug</t>
  </si>
  <si>
    <t>Jun/Jul</t>
  </si>
  <si>
    <t xml:space="preserve">Overall Index </t>
  </si>
  <si>
    <t>100.00  </t>
  </si>
  <si>
    <t>1. Food and Beverage</t>
  </si>
  <si>
    <t>46.82  </t>
  </si>
  <si>
    <t>12.5  </t>
  </si>
  <si>
    <t>      Cereals Grains &amp; their products</t>
  </si>
  <si>
    <t>14.81  </t>
  </si>
  <si>
    <t>138.1  </t>
  </si>
  <si>
    <t>142.4  </t>
  </si>
  <si>
    <t>      Legume Varieties</t>
  </si>
  <si>
    <t>2.01  </t>
  </si>
  <si>
    <t>      Vegetables</t>
  </si>
  <si>
    <t>5.65  </t>
  </si>
  <si>
    <t>2.2  </t>
  </si>
  <si>
    <t>      Meat &amp; Fish</t>
  </si>
  <si>
    <t>5.70  </t>
  </si>
  <si>
    <t>0.8  </t>
  </si>
  <si>
    <t>-0.1  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</si>
  <si>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</si>
  <si>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</si>
  <si>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</si>
  <si>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</si>
  <si>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</si>
  <si>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</si>
  <si>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</si>
  <si>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2.23  </t>
  </si>
  <si>
    <t>      Sugar &amp; Sweets</t>
  </si>
  <si>
    <t>1.36  </t>
  </si>
  <si>
    <t>1.4  </t>
  </si>
  <si>
    <t>      Spices</t>
  </si>
  <si>
    <t>1.46  </t>
  </si>
  <si>
    <t>151.8  </t>
  </si>
  <si>
    <t>      Soft Drinks</t>
  </si>
  <si>
    <t>0.96  </t>
  </si>
  <si>
    <t>      Hard Drinks</t>
  </si>
  <si>
    <t>1.72  </t>
  </si>
  <si>
    <t>145.9  </t>
  </si>
  <si>
    <t>      Tobacco Products</t>
  </si>
  <si>
    <t>0.85  </t>
  </si>
  <si>
    <t>163.2  </t>
  </si>
  <si>
    <t>      Restaurant &amp; Hotel</t>
  </si>
  <si>
    <t>2.35  </t>
  </si>
  <si>
    <t>2. Non-Food and Services</t>
  </si>
  <si>
    <t>53.18  </t>
  </si>
  <si>
    <t>7.0  </t>
  </si>
  <si>
    <t>      Clothing &amp; Footwear</t>
  </si>
  <si>
    <t>8.49  </t>
  </si>
  <si>
    <t>133.9  </t>
  </si>
  <si>
    <t>1.3  </t>
  </si>
  <si>
    <t>Note: Government budgetary operation have been reported as per the Government Finance Statistics, 2001</t>
  </si>
  <si>
    <t xml:space="preserve"> from the fiscal year 2011/12 that  may not be consistent with the previous reporting.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</si>
  <si>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</si>
  <si>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</si>
  <si>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</si>
  <si>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</si>
  <si>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</si>
  <si>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</si>
  <si>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</si>
  <si>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127.4  </t>
  </si>
  <si>
    <t>      Transport</t>
  </si>
  <si>
    <t>6.01  </t>
  </si>
  <si>
    <t>      Communication</t>
  </si>
  <si>
    <t>3.64  </t>
  </si>
  <si>
    <t>93.9  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</si>
  <si>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</si>
  <si>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</si>
  <si>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</si>
  <si>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</si>
  <si>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</si>
  <si>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2.17  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</si>
  <si>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</si>
  <si>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</si>
  <si>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</si>
  <si>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</si>
  <si>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</si>
  <si>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 xml:space="preserve">FY </t>
  </si>
  <si>
    <t>Mid-Month</t>
  </si>
  <si>
    <t>Month End*</t>
  </si>
  <si>
    <t>Monthly Average*</t>
  </si>
  <si>
    <t>Buying</t>
  </si>
  <si>
    <t>Selling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</si>
  <si>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</si>
  <si>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</si>
  <si>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</si>
  <si>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</si>
  <si>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</si>
  <si>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</si>
  <si>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</si>
  <si>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</si>
  <si>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</si>
  <si>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</si>
  <si>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</si>
  <si>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</si>
  <si>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</si>
  <si>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</si>
  <si>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</si>
  <si>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</si>
  <si>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</si>
  <si>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</si>
  <si>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</si>
  <si>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</si>
  <si>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</si>
  <si>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</si>
  <si>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</si>
  <si>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</si>
  <si>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</si>
  <si>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</si>
  <si>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</si>
  <si>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</si>
  <si>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</si>
  <si>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</si>
  <si>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2010/11</t>
  </si>
  <si>
    <t>Index</t>
  </si>
  <si>
    <t>Mid- Months</t>
  </si>
  <si>
    <t>LIBOR+0.25</t>
  </si>
  <si>
    <t>2.0-12.0</t>
  </si>
  <si>
    <t>1.75-8.0</t>
  </si>
  <si>
    <t>1.75-9.5</t>
  </si>
  <si>
    <t>2.75-10.0</t>
  </si>
  <si>
    <t>4.75-11.5</t>
  </si>
  <si>
    <t>2.75-10.5</t>
  </si>
  <si>
    <t>5.0-13.0</t>
  </si>
  <si>
    <t>4.0-18.0</t>
  </si>
  <si>
    <t>7.0-18.0</t>
  </si>
  <si>
    <t>Amount Change</t>
  </si>
  <si>
    <t>** Refers to past London historical fix.</t>
  </si>
  <si>
    <t>Gold ($/ounce)**</t>
  </si>
  <si>
    <t>Stock Market Indicators</t>
  </si>
  <si>
    <t>Market Capitalization of Listed Companies (Rs in million)</t>
  </si>
  <si>
    <t>Rs  in              million</t>
  </si>
  <si>
    <t>Rs               in million</t>
  </si>
  <si>
    <t>Mid-Months</t>
  </si>
  <si>
    <t>Outstanding Domestic Debt of the GON</t>
  </si>
  <si>
    <t>Table 22</t>
  </si>
  <si>
    <t>Table 26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</si>
  <si>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</si>
  <si>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</si>
  <si>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</si>
  <si>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</si>
  <si>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</si>
  <si>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</si>
  <si>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</si>
  <si>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</si>
  <si>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</si>
  <si>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Table 25</t>
  </si>
  <si>
    <t>-</t>
  </si>
  <si>
    <t>Ocotber</t>
  </si>
  <si>
    <t>2009/10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</si>
  <si>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</si>
  <si>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</si>
  <si>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</si>
  <si>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</si>
  <si>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</si>
  <si>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</si>
  <si>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</si>
  <si>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</si>
  <si>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</si>
  <si>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</si>
  <si>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</si>
  <si>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</si>
  <si>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</si>
  <si>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</si>
  <si>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</si>
  <si>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</si>
  <si>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</si>
  <si>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</si>
  <si>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</si>
  <si>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</si>
  <si>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</si>
  <si>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</si>
  <si>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</si>
  <si>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</si>
  <si>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</si>
  <si>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</si>
  <si>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* includes P.P. fabric</t>
  </si>
  <si>
    <t>Tyre, Tubes &amp; Flapes</t>
  </si>
  <si>
    <t>Computer and Parts</t>
  </si>
  <si>
    <t>Types of  Securities</t>
  </si>
  <si>
    <t>Annual</t>
  </si>
  <si>
    <t>A. Current Account</t>
  </si>
  <si>
    <t>Research Department</t>
  </si>
  <si>
    <t xml:space="preserve">       b.Foreign Grants</t>
  </si>
  <si>
    <t xml:space="preserve"> P :  Provisional.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</si>
  <si>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</si>
  <si>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</si>
  <si>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</si>
  <si>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</si>
  <si>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</si>
  <si>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</si>
  <si>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</si>
  <si>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</si>
  <si>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</si>
  <si>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</si>
  <si>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</si>
  <si>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</si>
  <si>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</si>
  <si>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7.7 Other Services</t>
  </si>
  <si>
    <t xml:space="preserve">     9.12 Other Investment Institutions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</si>
  <si>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</si>
  <si>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</si>
  <si>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</si>
  <si>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</si>
  <si>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</si>
  <si>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</si>
  <si>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</si>
  <si>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</si>
  <si>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</si>
  <si>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</si>
  <si>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</si>
  <si>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</si>
  <si>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</si>
  <si>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</si>
  <si>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</si>
  <si>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</si>
  <si>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</si>
  <si>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</si>
  <si>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</si>
  <si>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</si>
  <si>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</si>
  <si>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</si>
  <si>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</si>
  <si>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</si>
  <si>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</si>
  <si>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</si>
  <si>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</si>
  <si>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</si>
  <si>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</si>
  <si>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</si>
  <si>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</si>
  <si>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</si>
  <si>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</si>
  <si>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</si>
  <si>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</si>
  <si>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</si>
  <si>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E. Reserves and Related Items</t>
  </si>
  <si>
    <t>Use of Fund Credit and Loans</t>
  </si>
  <si>
    <t>2004/05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</si>
  <si>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</si>
  <si>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</si>
  <si>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</si>
  <si>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</si>
  <si>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</si>
  <si>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</si>
  <si>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</si>
  <si>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</si>
  <si>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</si>
  <si>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</si>
  <si>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</si>
  <si>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</si>
  <si>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</si>
  <si>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</si>
  <si>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</si>
  <si>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</si>
  <si>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</si>
  <si>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</si>
  <si>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</si>
  <si>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IC Purchase</t>
  </si>
  <si>
    <t>US$ Sale</t>
  </si>
  <si>
    <t>Fresh Treasury Bills</t>
  </si>
  <si>
    <t>Structure of Interest Rates</t>
  </si>
  <si>
    <t>Year</t>
  </si>
  <si>
    <t>Development Bonds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</si>
  <si>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</si>
  <si>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</si>
  <si>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</si>
  <si>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</si>
  <si>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</si>
  <si>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</si>
  <si>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</si>
  <si>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</si>
  <si>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</si>
  <si>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</si>
  <si>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</si>
  <si>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</si>
  <si>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</si>
  <si>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</si>
  <si>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</si>
  <si>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</si>
  <si>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</si>
  <si>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</si>
  <si>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</si>
  <si>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Government Revenue Collection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</si>
  <si>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</si>
  <si>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</si>
  <si>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</si>
  <si>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</si>
  <si>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</si>
  <si>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</si>
  <si>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</si>
  <si>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*Change in NFA is derived by taking mid-July as base and minus (-) sign indicates increase.</t>
  </si>
  <si>
    <t>Period-end Buying Rate (Rs/USD)</t>
  </si>
  <si>
    <t xml:space="preserve">Middle </t>
  </si>
  <si>
    <t>Exchange Rate of US Dollar (NRs/US$)</t>
  </si>
  <si>
    <t>Sources: http://www.eia.doe.gov/emeu/international/crude1.xls and http://www.kitco.com/gold.londonfix.html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</si>
  <si>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</si>
  <si>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</si>
  <si>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</si>
  <si>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</si>
  <si>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</si>
  <si>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</si>
  <si>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</si>
  <si>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</si>
  <si>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</si>
  <si>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</si>
  <si>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</si>
  <si>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</si>
  <si>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</si>
  <si>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</si>
  <si>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</si>
  <si>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</si>
  <si>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National/Citizen SCs</t>
  </si>
  <si>
    <t>Rs. in million</t>
  </si>
  <si>
    <t>8.0-13.5</t>
  </si>
  <si>
    <t>Number of Listed Shares ('000)</t>
  </si>
  <si>
    <t>8.0-14.0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</si>
  <si>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</si>
  <si>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</si>
  <si>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</si>
  <si>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</si>
  <si>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</si>
  <si>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</si>
  <si>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</si>
  <si>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</si>
  <si>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Annual Average</t>
  </si>
  <si>
    <t>Table 31</t>
  </si>
  <si>
    <t>NEPSE Float Index (Closing)***</t>
  </si>
  <si>
    <t>Table 32</t>
  </si>
  <si>
    <t>Table 35</t>
  </si>
  <si>
    <t>Outright Sale Auction</t>
  </si>
  <si>
    <t>Outright Purchase Auction</t>
  </si>
  <si>
    <t>Repo Auction</t>
  </si>
  <si>
    <t>Reverse Repo Auction</t>
  </si>
  <si>
    <t>Indian Currency Purchase</t>
  </si>
  <si>
    <t>Standing Liquidity Facility (SLF)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</si>
  <si>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</si>
  <si>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</si>
  <si>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</si>
  <si>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</si>
  <si>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</si>
  <si>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</si>
  <si>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</si>
  <si>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 xml:space="preserve">2012/13 </t>
  </si>
  <si>
    <t>176.8  </t>
  </si>
  <si>
    <t>202.5  </t>
  </si>
  <si>
    <t>208.4  </t>
  </si>
  <si>
    <t>180.6  </t>
  </si>
  <si>
    <t>205.6  </t>
  </si>
  <si>
    <t>320.2  </t>
  </si>
  <si>
    <t>212.2  </t>
  </si>
  <si>
    <t>204.2  </t>
  </si>
  <si>
    <t>183.8  </t>
  </si>
  <si>
    <t>184.7  </t>
  </si>
  <si>
    <t>240.6  </t>
  </si>
  <si>
    <t>242.8  </t>
  </si>
  <si>
    <t>180.1  </t>
  </si>
  <si>
    <t>182.6  </t>
  </si>
  <si>
    <t>159.9  </t>
  </si>
  <si>
    <t>214.3  </t>
  </si>
  <si>
    <t>223.9  </t>
  </si>
  <si>
    <t>153.4  </t>
  </si>
  <si>
    <t>174.2  </t>
  </si>
  <si>
    <t>153.7  </t>
  </si>
  <si>
    <t>134.2  </t>
  </si>
  <si>
    <t>170.5  </t>
  </si>
  <si>
    <t>80.5  </t>
  </si>
  <si>
    <t>174.5  </t>
  </si>
  <si>
    <t>149.9  </t>
  </si>
  <si>
    <t>152.0  </t>
  </si>
  <si>
    <t>11.2  </t>
  </si>
  <si>
    <t>1.7  </t>
  </si>
  <si>
    <t>11.6  </t>
  </si>
  <si>
    <t>0.6  </t>
  </si>
  <si>
    <t>11.5  </t>
  </si>
  <si>
    <t>179.3  </t>
  </si>
  <si>
    <t>7.5  </t>
  </si>
  <si>
    <t>8.7  </t>
  </si>
  <si>
    <r>
      <t>2012/13</t>
    </r>
    <r>
      <rPr>
        <vertAlign val="superscript"/>
        <sz val="10"/>
        <rFont val="Times New Roman"/>
        <family val="1"/>
      </rPr>
      <t>P</t>
    </r>
  </si>
  <si>
    <r>
      <t>20012/13</t>
    </r>
    <r>
      <rPr>
        <b/>
        <vertAlign val="superscript"/>
        <sz val="9"/>
        <rFont val="Times New Roman"/>
        <family val="1"/>
      </rPr>
      <t>P</t>
    </r>
  </si>
  <si>
    <t xml:space="preserve">Jul </t>
  </si>
  <si>
    <t>Jul (p)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</si>
  <si>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</si>
  <si>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</si>
  <si>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</si>
  <si>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</si>
  <si>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</si>
  <si>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</si>
  <si>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</si>
  <si>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</si>
  <si>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</si>
  <si>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</si>
  <si>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</si>
  <si>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</si>
  <si>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</si>
  <si>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 xml:space="preserve">  3.1 Money Supply (M1+)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</si>
  <si>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</si>
  <si>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</si>
  <si>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</si>
  <si>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</si>
  <si>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</si>
  <si>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 xml:space="preserve"> e = estimates, p=provisional</t>
  </si>
  <si>
    <t>Memorandum Items</t>
  </si>
  <si>
    <t>Money multiplier (M1)</t>
  </si>
  <si>
    <t>Money multiplier (M1+)</t>
  </si>
  <si>
    <t>Money multiplier (M2)</t>
  </si>
  <si>
    <t xml:space="preserve">     1.1 Gold</t>
  </si>
  <si>
    <t xml:space="preserve">     1.2 SDR Holdings</t>
  </si>
  <si>
    <t xml:space="preserve">     1.3 Reserve Position in the Fund</t>
  </si>
  <si>
    <t xml:space="preserve">     1.4 Foreign Exchange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</si>
  <si>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</si>
  <si>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</si>
  <si>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</si>
  <si>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</si>
  <si>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</si>
  <si>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</si>
  <si>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4.2 Non-Government</t>
  </si>
  <si>
    <t>5. Claims on Banks and Financial Institutons</t>
  </si>
  <si>
    <t xml:space="preserve">     5.2 Repo Lending/SLF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</si>
  <si>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</si>
  <si>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</si>
  <si>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</si>
  <si>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 Deposits of Development Banks</t>
  </si>
  <si>
    <t xml:space="preserve">     8.5 Deposits of  Finance Companies</t>
  </si>
  <si>
    <t xml:space="preserve">     8.6 Other Deposits</t>
  </si>
  <si>
    <t>9.  Government Deposits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</si>
  <si>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</si>
  <si>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</si>
  <si>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</si>
  <si>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</si>
  <si>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</si>
  <si>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</si>
  <si>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</si>
  <si>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Net Foreign Assets</t>
  </si>
  <si>
    <t>Net Domestic Assets</t>
  </si>
  <si>
    <t>Other Items, Net</t>
  </si>
  <si>
    <t>Central Bank Survey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</si>
  <si>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</si>
  <si>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</si>
  <si>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</si>
  <si>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</si>
  <si>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</si>
  <si>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</si>
  <si>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</si>
  <si>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Assets =  Liabilities</t>
  </si>
  <si>
    <t>5. Liquid Funds</t>
  </si>
  <si>
    <t xml:space="preserve">    5.1 Cash in Hand</t>
  </si>
  <si>
    <t xml:space="preserve">    5.2 Balance with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</si>
  <si>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</si>
  <si>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</si>
  <si>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</si>
  <si>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</si>
  <si>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</si>
  <si>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</si>
  <si>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</si>
  <si>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</si>
  <si>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</si>
  <si>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</si>
  <si>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</si>
  <si>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</si>
  <si>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</si>
  <si>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Other Depository Corporation Survey</t>
  </si>
  <si>
    <t>Condensed Assets and Liabilities of Development Banks</t>
  </si>
  <si>
    <t>Condensed Assets and Liabilities of Finance Companies</t>
  </si>
  <si>
    <t>Deposit Details of Banks and Financial Institutions</t>
  </si>
  <si>
    <t>2. Local Government/VDC</t>
  </si>
  <si>
    <t xml:space="preserve">    3.1 Deposit collection Institution</t>
  </si>
  <si>
    <t xml:space="preserve">    3.2 Non-Deposit Financial Institutions</t>
  </si>
  <si>
    <t xml:space="preserve">           c. Citizen Investment Trust</t>
  </si>
  <si>
    <t xml:space="preserve">           d. Others</t>
  </si>
  <si>
    <t xml:space="preserve">    3.3 Other Financial Institutions</t>
  </si>
  <si>
    <t>4. Government Corporations</t>
  </si>
  <si>
    <t>5. Non Government Corporations</t>
  </si>
  <si>
    <t>6. Inter Bank Deposits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</si>
  <si>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</si>
  <si>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</si>
  <si>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</si>
  <si>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</si>
  <si>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</si>
  <si>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</si>
  <si>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1. Agriculture</t>
  </si>
  <si>
    <t xml:space="preserve">     1.4 Forest, Fish Farming, and Slaughter</t>
  </si>
  <si>
    <t xml:space="preserve">     1.5 Other Agriculture and Agricultural Services</t>
  </si>
  <si>
    <t xml:space="preserve"> 2. Mines</t>
  </si>
  <si>
    <t xml:space="preserve">     2.1 Metals (Iron, Lead, etc.)</t>
  </si>
  <si>
    <t xml:space="preserve">     2.6 Oil and Gas Extraction</t>
  </si>
  <si>
    <t xml:space="preserve"> 3. Productions</t>
  </si>
  <si>
    <t xml:space="preserve">     3.1 Food Production ( Packing and Processing)</t>
  </si>
  <si>
    <t xml:space="preserve">     3.3 Drinking Materials (Bear, Alcohol, Soda, etc.)</t>
  </si>
  <si>
    <t xml:space="preserve">     3.7 Textile Production and Ready Made Clothings</t>
  </si>
  <si>
    <t xml:space="preserve">     3.8 Loging and Timber Production / Furniture</t>
  </si>
  <si>
    <t xml:space="preserve">     3.10 Printing and Publishing</t>
  </si>
  <si>
    <t xml:space="preserve">     3.11 Industrial and Agricultural</t>
  </si>
  <si>
    <t xml:space="preserve">     3.13 Processed Oil and Charcoal Production</t>
  </si>
  <si>
    <t xml:space="preserve">     3.14 Rasin and Tarpin</t>
  </si>
  <si>
    <t xml:space="preserve">     3.19 Stone, Soil and Lead Production</t>
  </si>
  <si>
    <t xml:space="preserve">     3.20 Metals - Basic Iron and Steel Plants</t>
  </si>
  <si>
    <t xml:space="preserve"> 4. Construction</t>
  </si>
  <si>
    <t xml:space="preserve">     4.3 Heavy Constructions (Highway, Bridges, etc.)</t>
  </si>
  <si>
    <t xml:space="preserve"> 5. Metal Productions, Machinary, and Electrical Tools and fitting</t>
  </si>
  <si>
    <t xml:space="preserve">     5.4 Machinary - Construction, Oil, and Mines</t>
  </si>
  <si>
    <t xml:space="preserve">     5.5 Machinary - Office and Computing</t>
  </si>
  <si>
    <t xml:space="preserve"> 6. Transportation Equipment Production and Fitting</t>
  </si>
  <si>
    <t xml:space="preserve">     6.1 Vehicles and Vehicle Parts</t>
  </si>
  <si>
    <t xml:space="preserve">     6.3 Aircraft  and Aircraft Parts</t>
  </si>
  <si>
    <t xml:space="preserve"> 7. Transportation, Communications and Public Services</t>
  </si>
  <si>
    <t xml:space="preserve">     7.1 Railways and Passengers Vehicles</t>
  </si>
  <si>
    <t xml:space="preserve">     7.2 Truck Services and Store Arrangements</t>
  </si>
  <si>
    <t xml:space="preserve">     7.6 Gas and Gas Pipe Line Services</t>
  </si>
  <si>
    <t xml:space="preserve"> 8. Wholesaler and Retailers</t>
  </si>
  <si>
    <t xml:space="preserve"> 9. Finance, Insurance, and Fixed Assets</t>
  </si>
  <si>
    <t xml:space="preserve">     9.5 Saving and Debt Cooperatives</t>
  </si>
  <si>
    <t xml:space="preserve">     9.6 Pension Fund and Insurance Companies</t>
  </si>
  <si>
    <t xml:space="preserve"> 10. Service Industries</t>
  </si>
  <si>
    <t xml:space="preserve">     10.1 Tourism (Treaking, Mountaining, Resort, Rafting, Camping, etc.)</t>
  </si>
  <si>
    <t xml:space="preserve">     10.5 Hospitals, Clinic, etc./Health Service </t>
  </si>
  <si>
    <t xml:space="preserve"> 11. Consumable Loan</t>
  </si>
  <si>
    <t xml:space="preserve">     11.1 Gold and Silver</t>
  </si>
  <si>
    <t xml:space="preserve"> 12. Local Government</t>
  </si>
  <si>
    <t xml:space="preserve"> 13. Others</t>
  </si>
  <si>
    <t>Sectorwise Outstanding Credit of Banks and Financial Insitutions</t>
  </si>
  <si>
    <t>Securitywise Outstanding Credit of Banks and Financial Institutions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</si>
  <si>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</si>
  <si>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</si>
  <si>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</si>
  <si>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</si>
  <si>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</si>
  <si>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</si>
  <si>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</si>
  <si>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</si>
  <si>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</si>
  <si>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</si>
  <si>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</si>
  <si>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</si>
  <si>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</si>
  <si>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</si>
  <si>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</si>
  <si>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</si>
  <si>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</si>
  <si>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</si>
  <si>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</si>
  <si>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</si>
  <si>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</si>
  <si>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</si>
  <si>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</si>
  <si>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</si>
  <si>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</si>
  <si>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</si>
  <si>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</si>
  <si>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</si>
  <si>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</si>
  <si>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</si>
  <si>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</si>
  <si>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</si>
  <si>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</si>
  <si>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</si>
  <si>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</si>
  <si>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</si>
  <si>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</si>
  <si>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</si>
  <si>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</si>
  <si>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</si>
  <si>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</si>
  <si>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</si>
  <si>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</si>
  <si>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</si>
  <si>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</si>
  <si>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</si>
  <si>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</si>
  <si>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</si>
  <si>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</si>
  <si>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</si>
  <si>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</si>
  <si>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</si>
  <si>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</si>
  <si>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Outright Sale and Purchase Auction</t>
  </si>
  <si>
    <t>Interest Rate* (%)</t>
  </si>
  <si>
    <t>Interest Rate = weighted average interest rate.</t>
  </si>
  <si>
    <t>Repo and Reverse Repo Auction</t>
  </si>
  <si>
    <t>(First Eleven Months)</t>
  </si>
  <si>
    <t xml:space="preserve">Weighted Average Treasury Bills Rate </t>
  </si>
  <si>
    <t>(in percent)</t>
  </si>
  <si>
    <t>TRB_91 Days</t>
  </si>
  <si>
    <t>TRB_364 Days</t>
  </si>
  <si>
    <t>Annual average</t>
  </si>
  <si>
    <t xml:space="preserve"> Inter-bank Transaction Amount &amp; Weighted Average Interest Rate</t>
  </si>
  <si>
    <t>A &amp; A</t>
  </si>
  <si>
    <t>A &amp; B</t>
  </si>
  <si>
    <t>A &amp; C</t>
  </si>
  <si>
    <t>B &amp; B</t>
  </si>
  <si>
    <t>B &amp; C</t>
  </si>
  <si>
    <t>C &amp; C</t>
  </si>
  <si>
    <t>Rate (%)</t>
  </si>
  <si>
    <t>August*</t>
  </si>
  <si>
    <t>August*=data included from 1 Aug to 31 Aug</t>
  </si>
  <si>
    <t>Inter-bank Transaction Amount &amp; Weighted Average Interest Rate</t>
  </si>
  <si>
    <t>Among Commercial Banks</t>
  </si>
  <si>
    <t>Interest rate*</t>
  </si>
  <si>
    <t>Interest rate* = weighted average interesr rate</t>
  </si>
  <si>
    <t>Special Refinance</t>
  </si>
  <si>
    <t>General Refinance</t>
  </si>
  <si>
    <t>Standing Liquidity Facility (SLF)  Rate ^</t>
  </si>
  <si>
    <r>
      <t>Standing Liquidity Facility (SLF) Penal Rate</t>
    </r>
    <r>
      <rPr>
        <vertAlign val="superscript"/>
        <sz val="10"/>
        <rFont val="Times New Roman"/>
        <family val="1"/>
      </rPr>
      <t>#</t>
    </r>
  </si>
  <si>
    <t>5.0-9.6</t>
  </si>
  <si>
    <t>6.0-10.1</t>
  </si>
  <si>
    <t>C. Interbank Rate of Commercial Banks</t>
  </si>
  <si>
    <t>D. Deposit and Lending Rate of Commercial Banks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</si>
  <si>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</si>
  <si>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</si>
  <si>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</si>
  <si>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Foreign Exchange Intervention</t>
  </si>
  <si>
    <t>( in million)</t>
  </si>
  <si>
    <t>US$</t>
  </si>
  <si>
    <t>Nrs.</t>
  </si>
  <si>
    <t xml:space="preserve">Indian Currency Purchase </t>
  </si>
  <si>
    <t>2012/13*</t>
  </si>
  <si>
    <t>Total Paid-up Value of Listed Shares (Rs. million)</t>
  </si>
  <si>
    <t>Ratio of  Market Capitalization to GDP (in %) †</t>
  </si>
  <si>
    <t>Twelve Months Rolling Standard Deviation of NEPSE Index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</si>
  <si>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</si>
  <si>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</si>
  <si>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</si>
  <si>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</si>
  <si>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>†    Current year  GDP for 2012</t>
  </si>
  <si>
    <t>Amount (Rs. Million)</t>
  </si>
  <si>
    <t>Approval Date</t>
  </si>
  <si>
    <t xml:space="preserve">      Bright Development Bank Ltd.</t>
  </si>
  <si>
    <t>2069-04-05</t>
  </si>
  <si>
    <t>C. Debenture</t>
  </si>
  <si>
    <t>Source: http://www.sebon.gov.np</t>
  </si>
  <si>
    <t>Listed Companies and  Market Capitalization</t>
  </si>
  <si>
    <t>3 Over</t>
  </si>
  <si>
    <t xml:space="preserve">5 Over </t>
  </si>
  <si>
    <t>Value</t>
  </si>
  <si>
    <t>Structure of Share Price Indices</t>
  </si>
  <si>
    <t>% change</t>
  </si>
  <si>
    <t xml:space="preserve">     NEPSE Sensitive Index**</t>
  </si>
  <si>
    <t>*    Base: February 12, 1994</t>
  </si>
  <si>
    <t xml:space="preserve"> Securities Market Turnover </t>
  </si>
  <si>
    <t>Value (Rs                million)</t>
  </si>
  <si>
    <t xml:space="preserve">    Total</t>
  </si>
  <si>
    <t>Securities Listed  in Nepal Stock Exchange Ltd.</t>
  </si>
  <si>
    <t>% Change in Share Value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</si>
  <si>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</si>
  <si>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</si>
  <si>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</si>
  <si>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</si>
  <si>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</si>
  <si>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</si>
  <si>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</si>
  <si>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</si>
  <si>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</si>
  <si>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</si>
  <si>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</si>
  <si>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</si>
  <si>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</si>
  <si>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</si>
  <si>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</si>
  <si>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Gov. Bond</t>
  </si>
  <si>
    <t xml:space="preserve">      Convt. Pref.</t>
  </si>
  <si>
    <t xml:space="preserve">      Deventure </t>
  </si>
  <si>
    <t xml:space="preserve">        Total</t>
  </si>
  <si>
    <r>
      <t>2011/12</t>
    </r>
    <r>
      <rPr>
        <b/>
        <vertAlign val="superscript"/>
        <sz val="10"/>
        <rFont val="Times New Roman"/>
        <family val="1"/>
      </rPr>
      <t>R</t>
    </r>
  </si>
  <si>
    <t>Shampoos and Hair Oils</t>
  </si>
  <si>
    <t>Zinc Sheet</t>
  </si>
  <si>
    <r>
      <t>2011/12</t>
    </r>
    <r>
      <rPr>
        <b/>
        <vertAlign val="superscript"/>
        <sz val="9"/>
        <rFont val="Times New Roman"/>
        <family val="1"/>
      </rPr>
      <t>R</t>
    </r>
  </si>
  <si>
    <r>
      <t>2012/13</t>
    </r>
    <r>
      <rPr>
        <b/>
        <vertAlign val="superscript"/>
        <sz val="9"/>
        <rFont val="Times New Roman"/>
        <family val="1"/>
      </rPr>
      <t>P</t>
    </r>
  </si>
  <si>
    <r>
      <t xml:space="preserve">2012/13 </t>
    </r>
    <r>
      <rPr>
        <b/>
        <vertAlign val="superscript"/>
        <sz val="10"/>
        <rFont val="Times New Roman"/>
        <family val="1"/>
      </rPr>
      <t>P</t>
    </r>
  </si>
  <si>
    <t xml:space="preserve">2011/12 </t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</si>
  <si>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 Rs. 0.6 million</t>
    </r>
  </si>
  <si>
    <t>Table 33</t>
  </si>
  <si>
    <t>Table 34</t>
  </si>
  <si>
    <t>Table 20</t>
  </si>
  <si>
    <t>Table 21</t>
  </si>
  <si>
    <r>
      <t>Jul</t>
    </r>
    <r>
      <rPr>
        <b/>
        <vertAlign val="superscript"/>
        <sz val="10"/>
        <rFont val="Times New Roman"/>
        <family val="1"/>
      </rPr>
      <t>p</t>
    </r>
    <r>
      <rPr>
        <b/>
        <sz val="10"/>
        <rFont val="Times New Roman"/>
        <family val="1"/>
      </rPr>
      <t xml:space="preserve"> </t>
    </r>
  </si>
  <si>
    <t>2006/07</t>
  </si>
  <si>
    <t>2008/09</t>
  </si>
  <si>
    <t>* The monthly data are updated based on the latest information from custom office and differ from earlier issues.</t>
  </si>
  <si>
    <t>Sectorwise Outstanding Credit of Banks and Financial Institutions</t>
  </si>
  <si>
    <t>Securitywise Outstanding Credit of Banks and Financial Insitutinos</t>
  </si>
  <si>
    <t>Loan of Commercial Banks to Government Enterprises</t>
  </si>
  <si>
    <t>Weighted Average Treasury Bills Rate</t>
  </si>
  <si>
    <t>Deposit Details of Commercial Banks and Financial Institution</t>
  </si>
  <si>
    <t xml:space="preserve"> Table 23</t>
  </si>
  <si>
    <t>Table 24</t>
  </si>
  <si>
    <t>Securities Market Turnover</t>
  </si>
  <si>
    <t>Securities Listed in Nepal Stock Exchange Ltd.</t>
  </si>
  <si>
    <t>Among Others'#</t>
  </si>
  <si>
    <t># Interbank transaction among A &amp; B, A &amp; C, B &amp; B, B &amp; C and C &amp; C class banks and financial institutions.</t>
  </si>
  <si>
    <t>***Base: August24, 2008</t>
  </si>
  <si>
    <t>**  Base: July 16, 2006</t>
  </si>
  <si>
    <t>***Base: August 24, 2008</t>
  </si>
  <si>
    <t>p=provisional</t>
  </si>
  <si>
    <t>Interest rate = Weighted average interest rate</t>
  </si>
  <si>
    <t>R= Revised</t>
  </si>
  <si>
    <t xml:space="preserve">P=Provisional   </t>
  </si>
  <si>
    <t>Mid-Sept</t>
  </si>
  <si>
    <t>Sept-Jul</t>
  </si>
  <si>
    <t xml:space="preserve">Sept </t>
  </si>
  <si>
    <t>Sept (e)</t>
  </si>
  <si>
    <t xml:space="preserve">Changes during the two month </t>
  </si>
  <si>
    <r>
      <t xml:space="preserve"> 1/</t>
    </r>
    <r>
      <rPr>
        <sz val="10"/>
        <rFont val="Times New Roman"/>
        <family val="1"/>
      </rPr>
      <t xml:space="preserve"> Adjusting the exchange valuation gain of  Rs. 8900.6 million</t>
    </r>
  </si>
  <si>
    <r>
      <t xml:space="preserve"> 2/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Adjusting the exchange valuation gain of Rs. 345.2 million</t>
    </r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</si>
  <si>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8851.6 million</t>
    </r>
  </si>
  <si>
    <r>
      <t xml:space="preserve"> 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256.8 million</t>
    </r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</si>
  <si>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 Rs. 48.9 million</t>
    </r>
  </si>
  <si>
    <r>
      <t xml:space="preserve"> 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88.4 million</t>
    </r>
  </si>
  <si>
    <r>
      <t xml:space="preserve"> 1/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 Rs. 48.2 million</t>
    </r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</si>
  <si>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84.2 million</t>
    </r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</si>
  <si>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 Rs. 0.1 million</t>
    </r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</si>
  <si>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4.2 million</t>
    </r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</si>
  <si>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0.0 million</t>
    </r>
  </si>
  <si>
    <t>Sept  (e)</t>
  </si>
  <si>
    <r>
      <t>Sept</t>
    </r>
    <r>
      <rPr>
        <b/>
        <vertAlign val="superscript"/>
        <sz val="10"/>
        <rFont val="Times New Roman"/>
        <family val="1"/>
      </rPr>
      <t>e</t>
    </r>
    <r>
      <rPr>
        <b/>
        <sz val="10"/>
        <rFont val="Times New Roman"/>
        <family val="1"/>
      </rPr>
      <t xml:space="preserve">  </t>
    </r>
  </si>
  <si>
    <t>Sep</t>
  </si>
  <si>
    <t>Two  Months</t>
  </si>
  <si>
    <t>Two Months</t>
  </si>
  <si>
    <t>2 Months</t>
  </si>
  <si>
    <t>Sept-Sept</t>
  </si>
  <si>
    <t>Mid-Jul To Mid-Sept</t>
  </si>
  <si>
    <t>Mid-September</t>
  </si>
  <si>
    <t>A. Ordinary Share</t>
  </si>
  <si>
    <t xml:space="preserve">      Kankrebihar Bikas Bank Ltd.</t>
  </si>
  <si>
    <t>2069-05-14</t>
  </si>
  <si>
    <t xml:space="preserve">      Innovative Development Bank Ltd.</t>
  </si>
  <si>
    <t>2069-05-17</t>
  </si>
  <si>
    <t xml:space="preserve">      Reliance Finance Ltd.</t>
  </si>
  <si>
    <t>2069-05-20</t>
  </si>
  <si>
    <t xml:space="preserve">      International Development Bank Ltd.</t>
  </si>
  <si>
    <t>2069-05-24</t>
  </si>
  <si>
    <t>B. Right Share</t>
  </si>
  <si>
    <t>(August/September)</t>
  </si>
  <si>
    <t>Mid-August to Mid-September)</t>
  </si>
  <si>
    <t xml:space="preserve"> +     Based on data reported by 8 offices of NRB, 65 out of total 65 branches of Rastriya Banijya Bank Limited, 42 out of total 44 branches of Nepal Bank Limited, 5 branches of Everest Bank Limited and 1-1 branch each from Nepal Bangladesh Bank Limited and Global Bank Limited conducting government transactions.</t>
  </si>
  <si>
    <t>149.2  </t>
  </si>
  <si>
    <t>161.9  </t>
  </si>
  <si>
    <t>8.5  </t>
  </si>
  <si>
    <t>176.5  </t>
  </si>
  <si>
    <t>194.3  </t>
  </si>
  <si>
    <t>213.6  </t>
  </si>
  <si>
    <t>214.5  </t>
  </si>
  <si>
    <t>10.1  </t>
  </si>
  <si>
    <t>10.4  </t>
  </si>
  <si>
    <t>0.4  </t>
  </si>
  <si>
    <t>175.6  </t>
  </si>
  <si>
    <t>183.9  </t>
  </si>
  <si>
    <t>188.3  </t>
  </si>
  <si>
    <t>7.2  </t>
  </si>
  <si>
    <t>2.4  </t>
  </si>
  <si>
    <t>196.9  </t>
  </si>
  <si>
    <t>188.7  </t>
  </si>
  <si>
    <t>214.8  </t>
  </si>
  <si>
    <t>222.7  </t>
  </si>
  <si>
    <t>-4.1  </t>
  </si>
  <si>
    <t>18.0  </t>
  </si>
  <si>
    <t>3.7  </t>
  </si>
  <si>
    <t>196.5  </t>
  </si>
  <si>
    <t>293.0  </t>
  </si>
  <si>
    <t>342.7  </t>
  </si>
  <si>
    <t>321.9  </t>
  </si>
  <si>
    <t>49.1  </t>
  </si>
  <si>
    <t>-6.1  </t>
  </si>
  <si>
    <t>181.9  </t>
  </si>
  <si>
    <t>193.1  </t>
  </si>
  <si>
    <t>214.6  </t>
  </si>
  <si>
    <t>217.3  </t>
  </si>
  <si>
    <t>6.2  </t>
  </si>
  <si>
    <t>164.1  </t>
  </si>
  <si>
    <t>186.2  </t>
  </si>
  <si>
    <t>206.1  </t>
  </si>
  <si>
    <t>206.7  </t>
  </si>
  <si>
    <t>13.4  </t>
  </si>
  <si>
    <t>11.0  </t>
  </si>
  <si>
    <t>142.9  </t>
  </si>
  <si>
    <t>157.5  </t>
  </si>
  <si>
    <t>188.1  </t>
  </si>
  <si>
    <t>191.3  </t>
  </si>
  <si>
    <t>10.2  </t>
  </si>
  <si>
    <t>21.5  </t>
  </si>
  <si>
    <t>165.6  </t>
  </si>
  <si>
    <t>229.2  </t>
  </si>
  <si>
    <t>244.4  </t>
  </si>
  <si>
    <t>233.7  </t>
  </si>
  <si>
    <t>38.4  </t>
  </si>
  <si>
    <t>3.4  </t>
  </si>
  <si>
    <t>-4.4  </t>
  </si>
  <si>
    <t>208.7  </t>
  </si>
  <si>
    <t>220.7  </t>
  </si>
  <si>
    <t>258.8  </t>
  </si>
  <si>
    <t>272.4  </t>
  </si>
  <si>
    <t>23.4  </t>
  </si>
  <si>
    <t>5.3  </t>
  </si>
  <si>
    <t>225.6  </t>
  </si>
  <si>
    <t>202.0  </t>
  </si>
  <si>
    <t>202.1  </t>
  </si>
  <si>
    <t>-10.5  </t>
  </si>
  <si>
    <t>-0.9  </t>
  </si>
  <si>
    <t>-0.2  </t>
  </si>
  <si>
    <t>169.0  </t>
  </si>
  <si>
    <t>170.7  </t>
  </si>
  <si>
    <t>191.5  </t>
  </si>
  <si>
    <t>192.3  </t>
  </si>
  <si>
    <t>12.6  </t>
  </si>
  <si>
    <t>12.1  </t>
  </si>
  <si>
    <t>17.9  </t>
  </si>
  <si>
    <t>181.4  </t>
  </si>
  <si>
    <t>203.3  </t>
  </si>
  <si>
    <t>227.0  </t>
  </si>
  <si>
    <t>228.1  </t>
  </si>
  <si>
    <t>12.2  </t>
  </si>
  <si>
    <t>129.0  </t>
  </si>
  <si>
    <t>138.3  </t>
  </si>
  <si>
    <t>154.1  </t>
  </si>
  <si>
    <t>154.8  </t>
  </si>
  <si>
    <t>15.1  </t>
  </si>
  <si>
    <t>131.4  </t>
  </si>
  <si>
    <t>156.1  </t>
  </si>
  <si>
    <t>137.4  </t>
  </si>
  <si>
    <t>154.5  </t>
  </si>
  <si>
    <t>176.1  </t>
  </si>
  <si>
    <t>177.1  </t>
  </si>
  <si>
    <t>14.6  </t>
  </si>
  <si>
    <t>131.9  </t>
  </si>
  <si>
    <t>170.6  </t>
  </si>
  <si>
    <t>171.9  </t>
  </si>
  <si>
    <t>12.7  </t>
  </si>
  <si>
    <t>15.7  </t>
  </si>
  <si>
    <t>-4.0  </t>
  </si>
  <si>
    <t>116.9  </t>
  </si>
  <si>
    <t>124.7  </t>
  </si>
  <si>
    <t>137.8  </t>
  </si>
  <si>
    <t>6.7  </t>
  </si>
  <si>
    <t>10.6  </t>
  </si>
  <si>
    <t>128.7  </t>
  </si>
  <si>
    <t>141.3  </t>
  </si>
  <si>
    <t>155.2  </t>
  </si>
  <si>
    <t>9.8  </t>
  </si>
  <si>
    <t>155.5  </t>
  </si>
  <si>
    <t>163.7  </t>
  </si>
  <si>
    <t>165.9  </t>
  </si>
  <si>
    <t>181.7  </t>
  </si>
  <si>
    <t>185.6  </t>
  </si>
  <si>
    <t>49.67  </t>
  </si>
  <si>
    <t>184.4  </t>
  </si>
  <si>
    <t>191.7  </t>
  </si>
  <si>
    <t>197.1  </t>
  </si>
  <si>
    <t>213.4  </t>
  </si>
  <si>
    <t>217.2  </t>
  </si>
  <si>
    <t>220.6  </t>
  </si>
  <si>
    <t>2.8  </t>
  </si>
  <si>
    <t>50.33  </t>
  </si>
  <si>
    <t>140.8  </t>
  </si>
  <si>
    <t>140.9  </t>
  </si>
  <si>
    <t>155.7  </t>
  </si>
  <si>
    <t>156.5  </t>
  </si>
  <si>
    <t>157.2  </t>
  </si>
  <si>
    <t>144.8  </t>
  </si>
  <si>
    <t>155.8  </t>
  </si>
  <si>
    <t>157.0  </t>
  </si>
  <si>
    <t>171.3  </t>
  </si>
  <si>
    <t>174.6  </t>
  </si>
  <si>
    <t>8.4  </t>
  </si>
  <si>
    <t>0.7  </t>
  </si>
  <si>
    <t>44.49  </t>
  </si>
  <si>
    <t>172.2  </t>
  </si>
  <si>
    <t>186.5  </t>
  </si>
  <si>
    <t>189.2  </t>
  </si>
  <si>
    <t>203.0  </t>
  </si>
  <si>
    <t>209.4  </t>
  </si>
  <si>
    <t>-0.4  </t>
  </si>
  <si>
    <t>55.51  </t>
  </si>
  <si>
    <t>126.5  </t>
  </si>
  <si>
    <t>135.1  </t>
  </si>
  <si>
    <t>135.4  </t>
  </si>
  <si>
    <t>150.8  </t>
  </si>
  <si>
    <t>7.1  </t>
  </si>
  <si>
    <t>149.0  </t>
  </si>
  <si>
    <t>165.4  </t>
  </si>
  <si>
    <t>180.5  </t>
  </si>
  <si>
    <t>182.4  </t>
  </si>
  <si>
    <t>182.8  </t>
  </si>
  <si>
    <t>10.5  </t>
  </si>
  <si>
    <t>47.26  </t>
  </si>
  <si>
    <t>174.3  </t>
  </si>
  <si>
    <t>195.2  </t>
  </si>
  <si>
    <t>199.7  </t>
  </si>
  <si>
    <t>211.6  </t>
  </si>
  <si>
    <t>216.3  </t>
  </si>
  <si>
    <t>216.9  </t>
  </si>
  <si>
    <t>14.5  </t>
  </si>
  <si>
    <t>2.3  </t>
  </si>
  <si>
    <t>8.6  </t>
  </si>
  <si>
    <t>52.74  </t>
  </si>
  <si>
    <t>129.6  </t>
  </si>
  <si>
    <t>139.9  </t>
  </si>
  <si>
    <t>156.6  </t>
  </si>
  <si>
    <t>156.7  </t>
  </si>
  <si>
    <t>7.9  </t>
  </si>
  <si>
    <t>Aug/Sep</t>
  </si>
  <si>
    <t>Mid-September 2011</t>
  </si>
  <si>
    <t>Mid-September 2012</t>
  </si>
  <si>
    <t>Aug./Sep.</t>
  </si>
  <si>
    <t>Jul./Aug.</t>
  </si>
  <si>
    <t>Jun/July</t>
  </si>
  <si>
    <t>(Based on the Two Months' Data of FY 2012/13)</t>
  </si>
  <si>
    <t xml:space="preserve">Changes during the two months </t>
  </si>
  <si>
    <t>Changes during the two months</t>
  </si>
  <si>
    <t xml:space="preserve"> Mid-August to Mid-September)</t>
  </si>
  <si>
    <t>(Rs in million)</t>
  </si>
  <si>
    <t>during two months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</si>
</sst>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  <numFmt numFmtId="186" formatCode="[$-409]dddd\,\ mmmm\ dd\,\ yyyy"/>
  </numFmts>
  <fonts count="7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 style="double"/>
      <top style="thin"/>
      <bottom/>
    </border>
    <border>
      <left style="double"/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719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5" fontId="2" fillId="0" borderId="0" xfId="59" applyFont="1">
      <alignment/>
      <protection/>
    </xf>
    <xf numFmtId="165" fontId="1" fillId="0" borderId="0" xfId="59" applyFont="1" applyBorder="1" applyAlignment="1" quotePrefix="1">
      <alignment horizontal="center"/>
      <protection/>
    </xf>
    <xf numFmtId="165" fontId="2" fillId="0" borderId="10" xfId="59" applyNumberFormat="1" applyFont="1" applyBorder="1" applyAlignment="1" applyProtection="1">
      <alignment horizontal="centerContinuous"/>
      <protection/>
    </xf>
    <xf numFmtId="165" fontId="2" fillId="0" borderId="11" xfId="59" applyFont="1" applyBorder="1" applyAlignment="1">
      <alignment horizontal="centerContinuous"/>
      <protection/>
    </xf>
    <xf numFmtId="165" fontId="2" fillId="0" borderId="12" xfId="59" applyNumberFormat="1" applyFont="1" applyBorder="1" applyAlignment="1" applyProtection="1">
      <alignment horizontal="center"/>
      <protection/>
    </xf>
    <xf numFmtId="165" fontId="2" fillId="0" borderId="0" xfId="59" applyNumberFormat="1" applyFont="1" applyAlignment="1" applyProtection="1">
      <alignment horizontal="left"/>
      <protection/>
    </xf>
    <xf numFmtId="164" fontId="2" fillId="0" borderId="0" xfId="59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59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63" applyFont="1">
      <alignment/>
      <protection/>
    </xf>
    <xf numFmtId="165" fontId="2" fillId="0" borderId="0" xfId="59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164" fontId="1" fillId="0" borderId="15" xfId="0" applyNumberFormat="1" applyFont="1" applyBorder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3" fontId="2" fillId="0" borderId="16" xfId="42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1" fillId="33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64" applyFont="1">
      <alignment/>
      <protection/>
    </xf>
    <xf numFmtId="164" fontId="1" fillId="0" borderId="17" xfId="64" applyNumberFormat="1" applyFont="1" applyBorder="1">
      <alignment/>
      <protection/>
    </xf>
    <xf numFmtId="164" fontId="1" fillId="0" borderId="13" xfId="64" applyNumberFormat="1" applyFont="1" applyBorder="1">
      <alignment/>
      <protection/>
    </xf>
    <xf numFmtId="164" fontId="1" fillId="0" borderId="18" xfId="64" applyNumberFormat="1" applyFont="1" applyBorder="1">
      <alignment/>
      <protection/>
    </xf>
    <xf numFmtId="164" fontId="2" fillId="0" borderId="17" xfId="64" applyNumberFormat="1" applyFont="1" applyBorder="1">
      <alignment/>
      <protection/>
    </xf>
    <xf numFmtId="164" fontId="2" fillId="0" borderId="13" xfId="64" applyNumberFormat="1" applyFont="1" applyBorder="1">
      <alignment/>
      <protection/>
    </xf>
    <xf numFmtId="164" fontId="2" fillId="0" borderId="18" xfId="64" applyNumberFormat="1" applyFont="1" applyBorder="1">
      <alignment/>
      <protection/>
    </xf>
    <xf numFmtId="164" fontId="2" fillId="0" borderId="19" xfId="64" applyNumberFormat="1" applyFont="1" applyBorder="1">
      <alignment/>
      <protection/>
    </xf>
    <xf numFmtId="164" fontId="2" fillId="0" borderId="16" xfId="64" applyNumberFormat="1" applyFont="1" applyBorder="1">
      <alignment/>
      <protection/>
    </xf>
    <xf numFmtId="164" fontId="2" fillId="0" borderId="20" xfId="64" applyNumberFormat="1" applyFont="1" applyBorder="1">
      <alignment/>
      <protection/>
    </xf>
    <xf numFmtId="0" fontId="2" fillId="0" borderId="0" xfId="64" applyFont="1" applyAlignment="1">
      <alignment horizontal="right"/>
      <protection/>
    </xf>
    <xf numFmtId="164" fontId="2" fillId="0" borderId="21" xfId="64" applyNumberFormat="1" applyFont="1" applyBorder="1">
      <alignment/>
      <protection/>
    </xf>
    <xf numFmtId="164" fontId="2" fillId="0" borderId="12" xfId="64" applyNumberFormat="1" applyFont="1" applyBorder="1">
      <alignment/>
      <protection/>
    </xf>
    <xf numFmtId="164" fontId="2" fillId="0" borderId="13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17" xfId="64" applyFont="1" applyBorder="1">
      <alignment/>
      <protection/>
    </xf>
    <xf numFmtId="164" fontId="2" fillId="0" borderId="16" xfId="0" applyNumberFormat="1" applyFont="1" applyBorder="1" applyAlignment="1">
      <alignment horizontal="right"/>
    </xf>
    <xf numFmtId="0" fontId="5" fillId="0" borderId="0" xfId="0" applyFont="1" applyFill="1" applyAlignment="1" quotePrefix="1">
      <alignment horizontal="centerContinuous"/>
    </xf>
    <xf numFmtId="167" fontId="1" fillId="33" borderId="13" xfId="0" applyNumberFormat="1" applyFont="1" applyFill="1" applyBorder="1" applyAlignment="1" quotePrefix="1">
      <alignment horizontal="center"/>
    </xf>
    <xf numFmtId="167" fontId="1" fillId="33" borderId="22" xfId="0" applyNumberFormat="1" applyFont="1" applyFill="1" applyBorder="1" applyAlignment="1" quotePrefix="1">
      <alignment horizontal="center"/>
    </xf>
    <xf numFmtId="0" fontId="2" fillId="0" borderId="23" xfId="0" applyFont="1" applyBorder="1" applyAlignment="1">
      <alignment/>
    </xf>
    <xf numFmtId="0" fontId="3" fillId="0" borderId="14" xfId="0" applyFont="1" applyBorder="1" applyAlignment="1">
      <alignment/>
    </xf>
    <xf numFmtId="164" fontId="1" fillId="0" borderId="13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0" fontId="2" fillId="0" borderId="14" xfId="0" applyFont="1" applyBorder="1" applyAlignment="1" quotePrefix="1">
      <alignment horizontal="left"/>
    </xf>
    <xf numFmtId="164" fontId="2" fillId="0" borderId="21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64" fontId="2" fillId="0" borderId="20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164" fontId="1" fillId="0" borderId="22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2" fillId="0" borderId="22" xfId="0" applyNumberFormat="1" applyFont="1" applyFill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0" fontId="1" fillId="33" borderId="22" xfId="0" applyFont="1" applyFill="1" applyBorder="1" applyAlignment="1">
      <alignment horizontal="center"/>
    </xf>
    <xf numFmtId="0" fontId="2" fillId="0" borderId="0" xfId="0" applyFont="1" applyAlignment="1" quotePrefix="1">
      <alignment/>
    </xf>
    <xf numFmtId="164" fontId="1" fillId="0" borderId="15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4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6" xfId="0" applyFont="1" applyBorder="1" applyAlignment="1">
      <alignment/>
    </xf>
    <xf numFmtId="0" fontId="2" fillId="0" borderId="22" xfId="0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13" fillId="0" borderId="0" xfId="0" applyFont="1" applyAlignment="1">
      <alignment horizontal="center" vertical="center"/>
    </xf>
    <xf numFmtId="165" fontId="2" fillId="0" borderId="0" xfId="59" applyFont="1" applyFill="1">
      <alignment/>
      <protection/>
    </xf>
    <xf numFmtId="0" fontId="7" fillId="0" borderId="27" xfId="0" applyFont="1" applyBorder="1" applyAlignment="1" applyProtection="1">
      <alignment horizontal="left" vertical="center"/>
      <protection/>
    </xf>
    <xf numFmtId="164" fontId="2" fillId="0" borderId="21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 horizontal="center"/>
    </xf>
    <xf numFmtId="43" fontId="2" fillId="0" borderId="25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166" fontId="1" fillId="0" borderId="13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13" xfId="0" applyNumberFormat="1" applyFont="1" applyBorder="1" applyAlignment="1" applyProtection="1">
      <alignment horizontal="right"/>
      <protection locked="0"/>
    </xf>
    <xf numFmtId="0" fontId="1" fillId="33" borderId="28" xfId="0" applyFont="1" applyFill="1" applyBorder="1" applyAlignment="1">
      <alignment horizontal="center" vertical="center"/>
    </xf>
    <xf numFmtId="1" fontId="1" fillId="0" borderId="27" xfId="0" applyNumberFormat="1" applyFont="1" applyBorder="1" applyAlignment="1" applyProtection="1">
      <alignment horizontal="center"/>
      <protection locked="0"/>
    </xf>
    <xf numFmtId="1" fontId="2" fillId="0" borderId="27" xfId="0" applyNumberFormat="1" applyFont="1" applyBorder="1" applyAlignment="1" applyProtection="1">
      <alignment horizontal="center"/>
      <protection locked="0"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2" fillId="0" borderId="27" xfId="0" applyNumberFormat="1" applyFont="1" applyBorder="1" applyAlignment="1" applyProtection="1">
      <alignment/>
      <protection locked="0"/>
    </xf>
    <xf numFmtId="1" fontId="12" fillId="0" borderId="27" xfId="0" applyNumberFormat="1" applyFont="1" applyBorder="1" applyAlignment="1" applyProtection="1">
      <alignment/>
      <protection locked="0"/>
    </xf>
    <xf numFmtId="164" fontId="2" fillId="0" borderId="29" xfId="0" applyNumberFormat="1" applyFont="1" applyBorder="1" applyAlignment="1">
      <alignment/>
    </xf>
    <xf numFmtId="164" fontId="1" fillId="0" borderId="30" xfId="0" applyNumberFormat="1" applyFont="1" applyFill="1" applyBorder="1" applyAlignment="1">
      <alignment/>
    </xf>
    <xf numFmtId="164" fontId="1" fillId="0" borderId="30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right"/>
      <protection/>
    </xf>
    <xf numFmtId="1" fontId="22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1" fillId="0" borderId="0" xfId="0" applyNumberFormat="1" applyFont="1" applyBorder="1" applyAlignment="1">
      <alignment/>
    </xf>
    <xf numFmtId="164" fontId="2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33" borderId="31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21" fillId="33" borderId="21" xfId="0" applyFont="1" applyFill="1" applyBorder="1" applyAlignment="1">
      <alignment horizontal="center"/>
    </xf>
    <xf numFmtId="0" fontId="21" fillId="33" borderId="32" xfId="0" applyFont="1" applyFill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21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164" fontId="2" fillId="0" borderId="34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/>
    </xf>
    <xf numFmtId="0" fontId="1" fillId="0" borderId="36" xfId="0" applyFont="1" applyBorder="1" applyAlignment="1">
      <alignment/>
    </xf>
    <xf numFmtId="164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37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/>
    </xf>
    <xf numFmtId="164" fontId="1" fillId="0" borderId="38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2" fillId="0" borderId="39" xfId="0" applyNumberFormat="1" applyFont="1" applyFill="1" applyBorder="1" applyAlignment="1">
      <alignment/>
    </xf>
    <xf numFmtId="0" fontId="2" fillId="0" borderId="40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40" xfId="0" applyFont="1" applyBorder="1" applyAlignment="1">
      <alignment/>
    </xf>
    <xf numFmtId="0" fontId="2" fillId="0" borderId="41" xfId="0" applyFont="1" applyBorder="1" applyAlignment="1">
      <alignment/>
    </xf>
    <xf numFmtId="164" fontId="2" fillId="0" borderId="23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164" fontId="2" fillId="0" borderId="27" xfId="0" applyNumberFormat="1" applyFont="1" applyFill="1" applyBorder="1" applyAlignment="1" applyProtection="1">
      <alignment horizontal="left"/>
      <protection/>
    </xf>
    <xf numFmtId="164" fontId="2" fillId="0" borderId="40" xfId="0" applyNumberFormat="1" applyFont="1" applyFill="1" applyBorder="1" applyAlignment="1" applyProtection="1">
      <alignment horizontal="left"/>
      <protection/>
    </xf>
    <xf numFmtId="164" fontId="1" fillId="0" borderId="0" xfId="42" applyNumberFormat="1" applyFont="1" applyFill="1" applyBorder="1" applyAlignment="1">
      <alignment/>
    </xf>
    <xf numFmtId="2" fontId="2" fillId="0" borderId="0" xfId="42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42" applyNumberFormat="1" applyFont="1" applyFill="1" applyBorder="1" applyAlignment="1">
      <alignment/>
    </xf>
    <xf numFmtId="0" fontId="1" fillId="33" borderId="38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164" fontId="1" fillId="0" borderId="15" xfId="0" applyNumberFormat="1" applyFont="1" applyFill="1" applyBorder="1" applyAlignment="1">
      <alignment vertical="center"/>
    </xf>
    <xf numFmtId="164" fontId="1" fillId="0" borderId="38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2" fillId="0" borderId="34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164" fontId="1" fillId="0" borderId="42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46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47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6" fontId="13" fillId="0" borderId="48" xfId="0" applyNumberFormat="1" applyFont="1" applyFill="1" applyBorder="1" applyAlignment="1">
      <alignment vertical="center"/>
    </xf>
    <xf numFmtId="177" fontId="13" fillId="0" borderId="49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/>
    </xf>
    <xf numFmtId="177" fontId="1" fillId="0" borderId="48" xfId="0" applyNumberFormat="1" applyFont="1" applyFill="1" applyBorder="1" applyAlignment="1">
      <alignment vertical="center"/>
    </xf>
    <xf numFmtId="177" fontId="1" fillId="0" borderId="49" xfId="0" applyNumberFormat="1" applyFont="1" applyFill="1" applyBorder="1" applyAlignment="1">
      <alignment vertical="center"/>
    </xf>
    <xf numFmtId="177" fontId="1" fillId="0" borderId="50" xfId="0" applyNumberFormat="1" applyFont="1" applyFill="1" applyBorder="1" applyAlignment="1">
      <alignment vertical="center"/>
    </xf>
    <xf numFmtId="176" fontId="2" fillId="0" borderId="13" xfId="0" applyNumberFormat="1" applyFont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 horizontal="right"/>
    </xf>
    <xf numFmtId="176" fontId="2" fillId="0" borderId="12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/>
    </xf>
    <xf numFmtId="176" fontId="1" fillId="0" borderId="30" xfId="0" applyNumberFormat="1" applyFont="1" applyFill="1" applyBorder="1" applyAlignment="1">
      <alignment horizontal="center" vertical="center"/>
    </xf>
    <xf numFmtId="176" fontId="1" fillId="0" borderId="49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177" fontId="2" fillId="0" borderId="24" xfId="0" applyNumberFormat="1" applyFont="1" applyFill="1" applyBorder="1" applyAlignment="1">
      <alignment/>
    </xf>
    <xf numFmtId="0" fontId="1" fillId="0" borderId="46" xfId="0" applyFont="1" applyFill="1" applyBorder="1" applyAlignment="1">
      <alignment horizontal="center" vertical="center"/>
    </xf>
    <xf numFmtId="177" fontId="1" fillId="0" borderId="51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horizontal="right"/>
    </xf>
    <xf numFmtId="0" fontId="1" fillId="33" borderId="24" xfId="0" applyFont="1" applyFill="1" applyBorder="1" applyAlignment="1">
      <alignment horizontal="right"/>
    </xf>
    <xf numFmtId="0" fontId="1" fillId="33" borderId="52" xfId="0" applyFont="1" applyFill="1" applyBorder="1" applyAlignment="1">
      <alignment horizontal="right"/>
    </xf>
    <xf numFmtId="168" fontId="2" fillId="0" borderId="14" xfId="42" applyNumberFormat="1" applyFont="1" applyBorder="1" applyAlignment="1">
      <alignment horizontal="right" vertical="center"/>
    </xf>
    <xf numFmtId="168" fontId="2" fillId="0" borderId="47" xfId="42" applyNumberFormat="1" applyFont="1" applyBorder="1" applyAlignment="1">
      <alignment horizontal="right" vertical="center"/>
    </xf>
    <xf numFmtId="168" fontId="2" fillId="0" borderId="14" xfId="42" applyNumberFormat="1" applyFont="1" applyFill="1" applyBorder="1" applyAlignment="1">
      <alignment horizontal="right" vertical="center"/>
    </xf>
    <xf numFmtId="43" fontId="2" fillId="0" borderId="22" xfId="42" applyNumberFormat="1" applyFont="1" applyFill="1" applyBorder="1" applyAlignment="1">
      <alignment horizontal="right" vertical="center"/>
    </xf>
    <xf numFmtId="168" fontId="2" fillId="0" borderId="47" xfId="42" applyNumberFormat="1" applyFont="1" applyFill="1" applyBorder="1" applyAlignment="1">
      <alignment horizontal="right" vertical="center"/>
    </xf>
    <xf numFmtId="43" fontId="2" fillId="0" borderId="22" xfId="42" applyFont="1" applyFill="1" applyBorder="1" applyAlignment="1">
      <alignment horizontal="right" vertical="center"/>
    </xf>
    <xf numFmtId="168" fontId="2" fillId="0" borderId="12" xfId="42" applyNumberFormat="1" applyFont="1" applyFill="1" applyBorder="1" applyAlignment="1">
      <alignment horizontal="right" vertical="center"/>
    </xf>
    <xf numFmtId="168" fontId="2" fillId="0" borderId="52" xfId="42" applyNumberFormat="1" applyFont="1" applyFill="1" applyBorder="1" applyAlignment="1">
      <alignment horizontal="right" vertical="center"/>
    </xf>
    <xf numFmtId="168" fontId="1" fillId="0" borderId="49" xfId="42" applyNumberFormat="1" applyFont="1" applyFill="1" applyBorder="1" applyAlignment="1">
      <alignment horizontal="right" vertical="center"/>
    </xf>
    <xf numFmtId="168" fontId="1" fillId="0" borderId="50" xfId="42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/>
    </xf>
    <xf numFmtId="177" fontId="2" fillId="0" borderId="34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/>
    </xf>
    <xf numFmtId="177" fontId="2" fillId="0" borderId="53" xfId="0" applyNumberFormat="1" applyFont="1" applyFill="1" applyBorder="1" applyAlignment="1">
      <alignment/>
    </xf>
    <xf numFmtId="177" fontId="1" fillId="0" borderId="30" xfId="0" applyNumberFormat="1" applyFont="1" applyFill="1" applyBorder="1" applyAlignment="1">
      <alignment vertical="center"/>
    </xf>
    <xf numFmtId="0" fontId="2" fillId="0" borderId="27" xfId="0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13" fillId="0" borderId="46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>
      <alignment/>
    </xf>
    <xf numFmtId="43" fontId="2" fillId="0" borderId="13" xfId="42" applyNumberFormat="1" applyFont="1" applyFill="1" applyBorder="1" applyAlignment="1">
      <alignment horizontal="center"/>
    </xf>
    <xf numFmtId="43" fontId="2" fillId="0" borderId="34" xfId="42" applyNumberFormat="1" applyFont="1" applyFill="1" applyBorder="1" applyAlignment="1">
      <alignment/>
    </xf>
    <xf numFmtId="43" fontId="2" fillId="0" borderId="34" xfId="42" applyNumberFormat="1" applyFont="1" applyFill="1" applyBorder="1" applyAlignment="1">
      <alignment/>
    </xf>
    <xf numFmtId="43" fontId="2" fillId="0" borderId="34" xfId="42" applyNumberFormat="1" applyFont="1" applyFill="1" applyBorder="1" applyAlignment="1" quotePrefix="1">
      <alignment horizontal="right"/>
    </xf>
    <xf numFmtId="43" fontId="2" fillId="0" borderId="13" xfId="42" applyNumberFormat="1" applyFont="1" applyFill="1" applyBorder="1" applyAlignment="1">
      <alignment horizontal="right"/>
    </xf>
    <xf numFmtId="43" fontId="2" fillId="0" borderId="34" xfId="42" applyNumberFormat="1" applyFont="1" applyFill="1" applyBorder="1" applyAlignment="1">
      <alignment horizontal="right"/>
    </xf>
    <xf numFmtId="0" fontId="2" fillId="0" borderId="44" xfId="0" applyFont="1" applyBorder="1" applyAlignment="1">
      <alignment/>
    </xf>
    <xf numFmtId="43" fontId="2" fillId="0" borderId="53" xfId="42" applyNumberFormat="1" applyFont="1" applyFill="1" applyBorder="1" applyAlignment="1">
      <alignment/>
    </xf>
    <xf numFmtId="43" fontId="13" fillId="0" borderId="29" xfId="42" applyNumberFormat="1" applyFont="1" applyFill="1" applyBorder="1" applyAlignment="1">
      <alignment horizontal="center" vertical="center"/>
    </xf>
    <xf numFmtId="43" fontId="13" fillId="0" borderId="39" xfId="42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164" fontId="2" fillId="0" borderId="15" xfId="0" applyNumberFormat="1" applyFont="1" applyBorder="1" applyAlignment="1" quotePrefix="1">
      <alignment horizontal="center"/>
    </xf>
    <xf numFmtId="164" fontId="2" fillId="0" borderId="15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164" fontId="2" fillId="0" borderId="30" xfId="0" applyNumberFormat="1" applyFont="1" applyFill="1" applyBorder="1" applyAlignment="1">
      <alignment/>
    </xf>
    <xf numFmtId="0" fontId="1" fillId="33" borderId="38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 indent="1"/>
    </xf>
    <xf numFmtId="43" fontId="2" fillId="0" borderId="34" xfId="42" applyNumberFormat="1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left"/>
      <protection locked="0"/>
    </xf>
    <xf numFmtId="166" fontId="1" fillId="0" borderId="34" xfId="0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left"/>
      <protection locked="0"/>
    </xf>
    <xf numFmtId="166" fontId="2" fillId="0" borderId="34" xfId="0" applyNumberFormat="1" applyFont="1" applyBorder="1" applyAlignment="1" applyProtection="1">
      <alignment horizontal="right"/>
      <protection locked="0"/>
    </xf>
    <xf numFmtId="0" fontId="12" fillId="0" borderId="13" xfId="0" applyFont="1" applyBorder="1" applyAlignment="1" applyProtection="1">
      <alignment horizontal="left"/>
      <protection locked="0"/>
    </xf>
    <xf numFmtId="164" fontId="2" fillId="0" borderId="0" xfId="64" applyNumberFormat="1" applyFont="1">
      <alignment/>
      <protection/>
    </xf>
    <xf numFmtId="0" fontId="2" fillId="0" borderId="13" xfId="64" applyFont="1" applyBorder="1">
      <alignment/>
      <protection/>
    </xf>
    <xf numFmtId="164" fontId="2" fillId="0" borderId="0" xfId="64" applyNumberFormat="1" applyFont="1" applyAlignment="1">
      <alignment horizontal="right"/>
      <protection/>
    </xf>
    <xf numFmtId="0" fontId="1" fillId="33" borderId="53" xfId="64" applyFont="1" applyFill="1" applyBorder="1" applyAlignment="1" applyProtection="1">
      <alignment horizontal="center"/>
      <protection/>
    </xf>
    <xf numFmtId="0" fontId="2" fillId="0" borderId="34" xfId="64" applyFont="1" applyBorder="1">
      <alignment/>
      <protection/>
    </xf>
    <xf numFmtId="164" fontId="1" fillId="0" borderId="34" xfId="64" applyNumberFormat="1" applyFont="1" applyBorder="1">
      <alignment/>
      <protection/>
    </xf>
    <xf numFmtId="164" fontId="2" fillId="0" borderId="34" xfId="64" applyNumberFormat="1" applyFont="1" applyBorder="1">
      <alignment/>
      <protection/>
    </xf>
    <xf numFmtId="164" fontId="2" fillId="0" borderId="53" xfId="64" applyNumberFormat="1" applyFont="1" applyBorder="1">
      <alignment/>
      <protection/>
    </xf>
    <xf numFmtId="164" fontId="2" fillId="0" borderId="29" xfId="64" applyNumberFormat="1" applyFont="1" applyBorder="1">
      <alignment/>
      <protection/>
    </xf>
    <xf numFmtId="164" fontId="2" fillId="0" borderId="39" xfId="64" applyNumberFormat="1" applyFont="1" applyBorder="1">
      <alignment/>
      <protection/>
    </xf>
    <xf numFmtId="0" fontId="2" fillId="0" borderId="45" xfId="64" applyFont="1" applyBorder="1">
      <alignment/>
      <protection/>
    </xf>
    <xf numFmtId="0" fontId="1" fillId="0" borderId="45" xfId="64" applyFont="1" applyBorder="1" applyAlignment="1" applyProtection="1">
      <alignment horizontal="left"/>
      <protection/>
    </xf>
    <xf numFmtId="0" fontId="2" fillId="0" borderId="45" xfId="64" applyFont="1" applyBorder="1" applyAlignment="1" applyProtection="1">
      <alignment horizontal="left"/>
      <protection/>
    </xf>
    <xf numFmtId="0" fontId="2" fillId="0" borderId="44" xfId="64" applyFont="1" applyBorder="1" applyAlignment="1" applyProtection="1">
      <alignment horizontal="left"/>
      <protection/>
    </xf>
    <xf numFmtId="0" fontId="2" fillId="0" borderId="55" xfId="64" applyFont="1" applyBorder="1" applyAlignment="1" applyProtection="1">
      <alignment horizontal="left"/>
      <protection/>
    </xf>
    <xf numFmtId="0" fontId="1" fillId="33" borderId="12" xfId="64" applyFont="1" applyFill="1" applyBorder="1" applyAlignment="1" applyProtection="1">
      <alignment horizontal="center"/>
      <protection/>
    </xf>
    <xf numFmtId="0" fontId="2" fillId="0" borderId="14" xfId="64" applyFont="1" applyBorder="1">
      <alignment/>
      <protection/>
    </xf>
    <xf numFmtId="164" fontId="1" fillId="0" borderId="14" xfId="64" applyNumberFormat="1" applyFont="1" applyBorder="1">
      <alignment/>
      <protection/>
    </xf>
    <xf numFmtId="164" fontId="2" fillId="0" borderId="14" xfId="64" applyNumberFormat="1" applyFont="1" applyBorder="1">
      <alignment/>
      <protection/>
    </xf>
    <xf numFmtId="164" fontId="2" fillId="0" borderId="41" xfId="64" applyNumberFormat="1" applyFont="1" applyBorder="1">
      <alignment/>
      <protection/>
    </xf>
    <xf numFmtId="0" fontId="2" fillId="0" borderId="18" xfId="64" applyFont="1" applyBorder="1">
      <alignment/>
      <protection/>
    </xf>
    <xf numFmtId="164" fontId="2" fillId="0" borderId="56" xfId="64" applyNumberFormat="1" applyFont="1" applyBorder="1">
      <alignment/>
      <protection/>
    </xf>
    <xf numFmtId="164" fontId="2" fillId="0" borderId="57" xfId="64" applyNumberFormat="1" applyFont="1" applyBorder="1">
      <alignment/>
      <protection/>
    </xf>
    <xf numFmtId="166" fontId="13" fillId="33" borderId="16" xfId="65" applyFont="1" applyFill="1" applyBorder="1" applyAlignment="1">
      <alignment horizontal="center"/>
      <protection/>
    </xf>
    <xf numFmtId="49" fontId="13" fillId="33" borderId="16" xfId="65" applyNumberFormat="1" applyFont="1" applyFill="1" applyBorder="1" applyAlignment="1">
      <alignment horizontal="center"/>
      <protection/>
    </xf>
    <xf numFmtId="166" fontId="13" fillId="0" borderId="13" xfId="65" applyFont="1" applyBorder="1">
      <alignment/>
      <protection/>
    </xf>
    <xf numFmtId="166" fontId="13" fillId="0" borderId="13" xfId="65" applyFont="1" applyBorder="1" applyAlignment="1" quotePrefix="1">
      <alignment horizontal="right"/>
      <protection/>
    </xf>
    <xf numFmtId="166" fontId="7" fillId="0" borderId="13" xfId="65" applyFont="1" applyBorder="1">
      <alignment/>
      <protection/>
    </xf>
    <xf numFmtId="166" fontId="7" fillId="0" borderId="13" xfId="65" applyFont="1" applyBorder="1" applyAlignment="1">
      <alignment horizontal="right"/>
      <protection/>
    </xf>
    <xf numFmtId="166" fontId="13" fillId="33" borderId="40" xfId="65" applyFont="1" applyFill="1" applyBorder="1" applyAlignment="1">
      <alignment horizontal="center"/>
      <protection/>
    </xf>
    <xf numFmtId="49" fontId="13" fillId="33" borderId="53" xfId="65" applyNumberFormat="1" applyFont="1" applyFill="1" applyBorder="1" applyAlignment="1">
      <alignment horizontal="center"/>
      <protection/>
    </xf>
    <xf numFmtId="166" fontId="7" fillId="0" borderId="27" xfId="65" applyFont="1" applyBorder="1" applyAlignment="1">
      <alignment horizontal="center"/>
      <protection/>
    </xf>
    <xf numFmtId="166" fontId="13" fillId="0" borderId="34" xfId="65" applyFont="1" applyBorder="1" applyAlignment="1" quotePrefix="1">
      <alignment horizontal="right"/>
      <protection/>
    </xf>
    <xf numFmtId="167" fontId="7" fillId="0" borderId="27" xfId="65" applyNumberFormat="1" applyFont="1" applyBorder="1" applyAlignment="1">
      <alignment horizontal="left"/>
      <protection/>
    </xf>
    <xf numFmtId="166" fontId="7" fillId="0" borderId="34" xfId="65" applyFont="1" applyBorder="1" applyAlignment="1">
      <alignment horizontal="right"/>
      <protection/>
    </xf>
    <xf numFmtId="166" fontId="7" fillId="0" borderId="0" xfId="65" applyFont="1" applyBorder="1">
      <alignment/>
      <protection/>
    </xf>
    <xf numFmtId="166" fontId="13" fillId="0" borderId="0" xfId="65" applyFont="1" applyBorder="1">
      <alignment/>
      <protection/>
    </xf>
    <xf numFmtId="166" fontId="13" fillId="0" borderId="0" xfId="65" applyFont="1" applyBorder="1" applyAlignment="1">
      <alignment horizontal="right"/>
      <protection/>
    </xf>
    <xf numFmtId="166" fontId="7" fillId="0" borderId="0" xfId="65" applyFont="1" applyBorder="1" applyAlignment="1">
      <alignment horizontal="right"/>
      <protection/>
    </xf>
    <xf numFmtId="166" fontId="13" fillId="0" borderId="0" xfId="65" applyFont="1" applyBorder="1" applyAlignment="1" quotePrefix="1">
      <alignment horizontal="right"/>
      <protection/>
    </xf>
    <xf numFmtId="167" fontId="13" fillId="0" borderId="46" xfId="65" applyNumberFormat="1" applyFont="1" applyBorder="1" applyAlignment="1">
      <alignment horizontal="left"/>
      <protection/>
    </xf>
    <xf numFmtId="166" fontId="13" fillId="0" borderId="29" xfId="65" applyFont="1" applyBorder="1">
      <alignment/>
      <protection/>
    </xf>
    <xf numFmtId="166" fontId="13" fillId="0" borderId="29" xfId="65" applyFont="1" applyBorder="1" applyAlignment="1">
      <alignment horizontal="right"/>
      <protection/>
    </xf>
    <xf numFmtId="166" fontId="13" fillId="33" borderId="27" xfId="65" applyFont="1" applyFill="1" applyBorder="1" applyAlignment="1">
      <alignment horizontal="center"/>
      <protection/>
    </xf>
    <xf numFmtId="166" fontId="13" fillId="33" borderId="13" xfId="65" applyFont="1" applyFill="1" applyBorder="1">
      <alignment/>
      <protection/>
    </xf>
    <xf numFmtId="166" fontId="1" fillId="33" borderId="31" xfId="65" applyFont="1" applyFill="1" applyBorder="1">
      <alignment/>
      <protection/>
    </xf>
    <xf numFmtId="166" fontId="1" fillId="33" borderId="28" xfId="65" applyFont="1" applyFill="1" applyBorder="1">
      <alignment/>
      <protection/>
    </xf>
    <xf numFmtId="166" fontId="1" fillId="33" borderId="40" xfId="65" applyFont="1" applyFill="1" applyBorder="1" applyAlignment="1">
      <alignment horizontal="center"/>
      <protection/>
    </xf>
    <xf numFmtId="166" fontId="1" fillId="33" borderId="16" xfId="65" applyFont="1" applyFill="1" applyBorder="1" applyAlignment="1">
      <alignment horizontal="center"/>
      <protection/>
    </xf>
    <xf numFmtId="166" fontId="1" fillId="33" borderId="16" xfId="65" applyFont="1" applyFill="1" applyBorder="1" applyAlignment="1" quotePrefix="1">
      <alignment horizontal="center"/>
      <protection/>
    </xf>
    <xf numFmtId="166" fontId="1" fillId="33" borderId="53" xfId="65" applyFont="1" applyFill="1" applyBorder="1" applyAlignment="1" quotePrefix="1">
      <alignment horizontal="center"/>
      <protection/>
    </xf>
    <xf numFmtId="166" fontId="2" fillId="0" borderId="27" xfId="65" applyFont="1" applyBorder="1">
      <alignment/>
      <protection/>
    </xf>
    <xf numFmtId="166" fontId="1" fillId="0" borderId="13" xfId="65" applyFont="1" applyBorder="1">
      <alignment/>
      <protection/>
    </xf>
    <xf numFmtId="166" fontId="1" fillId="0" borderId="13" xfId="65" applyFont="1" applyBorder="1" applyAlignment="1" quotePrefix="1">
      <alignment horizontal="right"/>
      <protection/>
    </xf>
    <xf numFmtId="166" fontId="1" fillId="0" borderId="34" xfId="65" applyFont="1" applyBorder="1" applyAlignment="1" quotePrefix="1">
      <alignment horizontal="right"/>
      <protection/>
    </xf>
    <xf numFmtId="167" fontId="2" fillId="0" borderId="27" xfId="65" applyNumberFormat="1" applyFont="1" applyBorder="1" applyAlignment="1">
      <alignment horizontal="left"/>
      <protection/>
    </xf>
    <xf numFmtId="166" fontId="2" fillId="0" borderId="13" xfId="65" applyFont="1" applyBorder="1">
      <alignment/>
      <protection/>
    </xf>
    <xf numFmtId="166" fontId="2" fillId="0" borderId="13" xfId="65" applyFont="1" applyBorder="1" applyAlignment="1">
      <alignment horizontal="right"/>
      <protection/>
    </xf>
    <xf numFmtId="166" fontId="2" fillId="0" borderId="34" xfId="65" applyFont="1" applyBorder="1" applyAlignment="1">
      <alignment horizontal="right"/>
      <protection/>
    </xf>
    <xf numFmtId="166" fontId="1" fillId="0" borderId="13" xfId="65" applyFont="1" applyBorder="1" applyAlignment="1">
      <alignment horizontal="right"/>
      <protection/>
    </xf>
    <xf numFmtId="166" fontId="2" fillId="0" borderId="46" xfId="65" applyFont="1" applyBorder="1">
      <alignment/>
      <protection/>
    </xf>
    <xf numFmtId="166" fontId="1" fillId="0" borderId="29" xfId="65" applyFont="1" applyBorder="1">
      <alignment/>
      <protection/>
    </xf>
    <xf numFmtId="166" fontId="1" fillId="0" borderId="29" xfId="65" applyFont="1" applyBorder="1" applyAlignment="1">
      <alignment horizontal="right"/>
      <protection/>
    </xf>
    <xf numFmtId="166" fontId="1" fillId="0" borderId="29" xfId="65" applyFont="1" applyBorder="1" applyAlignment="1" quotePrefix="1">
      <alignment horizontal="right"/>
      <protection/>
    </xf>
    <xf numFmtId="166" fontId="1" fillId="0" borderId="39" xfId="65" applyFont="1" applyBorder="1" applyAlignment="1" quotePrefix="1">
      <alignment horizontal="right"/>
      <protection/>
    </xf>
    <xf numFmtId="166" fontId="1" fillId="0" borderId="13" xfId="65" applyFont="1" applyBorder="1" applyAlignment="1" quotePrefix="1">
      <alignment/>
      <protection/>
    </xf>
    <xf numFmtId="166" fontId="2" fillId="0" borderId="13" xfId="65" applyFont="1" applyBorder="1" applyAlignment="1">
      <alignment/>
      <protection/>
    </xf>
    <xf numFmtId="166" fontId="1" fillId="0" borderId="13" xfId="65" applyFont="1" applyBorder="1" applyAlignment="1">
      <alignment/>
      <protection/>
    </xf>
    <xf numFmtId="166" fontId="1" fillId="33" borderId="31" xfId="65" applyFont="1" applyFill="1" applyBorder="1" applyAlignment="1">
      <alignment horizontal="left"/>
      <protection/>
    </xf>
    <xf numFmtId="166" fontId="2" fillId="0" borderId="27" xfId="65" applyFont="1" applyBorder="1" applyAlignment="1">
      <alignment horizontal="left"/>
      <protection/>
    </xf>
    <xf numFmtId="167" fontId="2" fillId="0" borderId="46" xfId="65" applyNumberFormat="1" applyFont="1" applyBorder="1" applyAlignment="1">
      <alignment horizontal="left"/>
      <protection/>
    </xf>
    <xf numFmtId="166" fontId="1" fillId="0" borderId="29" xfId="65" applyFont="1" applyBorder="1" applyAlignment="1">
      <alignment/>
      <protection/>
    </xf>
    <xf numFmtId="166" fontId="1" fillId="33" borderId="12" xfId="65" applyFont="1" applyFill="1" applyBorder="1" applyAlignment="1" quotePrefix="1">
      <alignment horizontal="center"/>
      <protection/>
    </xf>
    <xf numFmtId="166" fontId="1" fillId="0" borderId="14" xfId="65" applyFont="1" applyBorder="1" applyAlignment="1" quotePrefix="1">
      <alignment/>
      <protection/>
    </xf>
    <xf numFmtId="166" fontId="2" fillId="0" borderId="14" xfId="65" applyFont="1" applyBorder="1" applyAlignment="1">
      <alignment/>
      <protection/>
    </xf>
    <xf numFmtId="166" fontId="1" fillId="0" borderId="14" xfId="65" applyFont="1" applyBorder="1" applyAlignment="1">
      <alignment/>
      <protection/>
    </xf>
    <xf numFmtId="166" fontId="1" fillId="0" borderId="41" xfId="65" applyFont="1" applyBorder="1" applyAlignment="1">
      <alignment/>
      <protection/>
    </xf>
    <xf numFmtId="166" fontId="1" fillId="33" borderId="58" xfId="65" applyFont="1" applyFill="1" applyBorder="1">
      <alignment/>
      <protection/>
    </xf>
    <xf numFmtId="166" fontId="1" fillId="33" borderId="20" xfId="65" applyFont="1" applyFill="1" applyBorder="1" applyAlignment="1">
      <alignment horizontal="center"/>
      <protection/>
    </xf>
    <xf numFmtId="166" fontId="1" fillId="0" borderId="18" xfId="65" applyFont="1" applyBorder="1">
      <alignment/>
      <protection/>
    </xf>
    <xf numFmtId="167" fontId="2" fillId="0" borderId="18" xfId="65" applyNumberFormat="1" applyFont="1" applyBorder="1" applyAlignment="1">
      <alignment horizontal="left"/>
      <protection/>
    </xf>
    <xf numFmtId="167" fontId="1" fillId="0" borderId="18" xfId="65" applyNumberFormat="1" applyFont="1" applyBorder="1" applyAlignment="1">
      <alignment horizontal="left"/>
      <protection/>
    </xf>
    <xf numFmtId="167" fontId="1" fillId="0" borderId="57" xfId="65" applyNumberFormat="1" applyFont="1" applyBorder="1" applyAlignment="1">
      <alignment horizontal="left"/>
      <protection/>
    </xf>
    <xf numFmtId="166" fontId="1" fillId="0" borderId="14" xfId="65" applyFont="1" applyBorder="1" applyAlignment="1" quotePrefix="1">
      <alignment horizontal="right"/>
      <protection/>
    </xf>
    <xf numFmtId="166" fontId="2" fillId="0" borderId="14" xfId="65" applyFont="1" applyBorder="1" applyAlignment="1">
      <alignment horizontal="right"/>
      <protection/>
    </xf>
    <xf numFmtId="166" fontId="1" fillId="0" borderId="41" xfId="65" applyFont="1" applyBorder="1" applyAlignment="1" quotePrefix="1">
      <alignment horizontal="right"/>
      <protection/>
    </xf>
    <xf numFmtId="166" fontId="1" fillId="33" borderId="20" xfId="65" applyFont="1" applyFill="1" applyBorder="1" applyAlignment="1" quotePrefix="1">
      <alignment horizontal="center"/>
      <protection/>
    </xf>
    <xf numFmtId="166" fontId="1" fillId="0" borderId="18" xfId="65" applyFont="1" applyBorder="1" applyAlignment="1" quotePrefix="1">
      <alignment/>
      <protection/>
    </xf>
    <xf numFmtId="166" fontId="2" fillId="0" borderId="18" xfId="65" applyFont="1" applyBorder="1" applyAlignment="1">
      <alignment/>
      <protection/>
    </xf>
    <xf numFmtId="166" fontId="1" fillId="0" borderId="18" xfId="65" applyFont="1" applyBorder="1" applyAlignment="1">
      <alignment/>
      <protection/>
    </xf>
    <xf numFmtId="166" fontId="1" fillId="0" borderId="57" xfId="65" applyFont="1" applyBorder="1" applyAlignment="1">
      <alignment/>
      <protection/>
    </xf>
    <xf numFmtId="166" fontId="1" fillId="0" borderId="18" xfId="65" applyFont="1" applyBorder="1" applyAlignment="1" quotePrefix="1">
      <alignment horizontal="right"/>
      <protection/>
    </xf>
    <xf numFmtId="166" fontId="2" fillId="0" borderId="18" xfId="65" applyFont="1" applyBorder="1" applyAlignment="1">
      <alignment horizontal="right"/>
      <protection/>
    </xf>
    <xf numFmtId="166" fontId="1" fillId="0" borderId="18" xfId="65" applyFont="1" applyBorder="1" applyAlignment="1">
      <alignment horizontal="right"/>
      <protection/>
    </xf>
    <xf numFmtId="166" fontId="1" fillId="0" borderId="57" xfId="65" applyFont="1" applyBorder="1" applyAlignment="1">
      <alignment horizontal="right"/>
      <protection/>
    </xf>
    <xf numFmtId="166" fontId="1" fillId="0" borderId="14" xfId="65" applyFont="1" applyBorder="1" applyAlignment="1">
      <alignment horizontal="right"/>
      <protection/>
    </xf>
    <xf numFmtId="166" fontId="1" fillId="0" borderId="41" xfId="65" applyFont="1" applyBorder="1" applyAlignment="1">
      <alignment horizontal="right"/>
      <protection/>
    </xf>
    <xf numFmtId="166" fontId="1" fillId="33" borderId="59" xfId="65" applyFont="1" applyFill="1" applyBorder="1" applyAlignment="1">
      <alignment horizontal="center"/>
      <protection/>
    </xf>
    <xf numFmtId="166" fontId="1" fillId="33" borderId="60" xfId="65" applyFont="1" applyFill="1" applyBorder="1" applyAlignment="1">
      <alignment horizontal="center"/>
      <protection/>
    </xf>
    <xf numFmtId="0" fontId="2" fillId="33" borderId="14" xfId="0" applyFont="1" applyFill="1" applyBorder="1" applyAlignment="1">
      <alignment/>
    </xf>
    <xf numFmtId="0" fontId="1" fillId="33" borderId="24" xfId="0" applyFont="1" applyFill="1" applyBorder="1" applyAlignment="1" quotePrefix="1">
      <alignment horizontal="centerContinuous"/>
    </xf>
    <xf numFmtId="167" fontId="1" fillId="33" borderId="61" xfId="0" applyNumberFormat="1" applyFont="1" applyFill="1" applyBorder="1" applyAlignment="1" quotePrefix="1">
      <alignment horizontal="center"/>
    </xf>
    <xf numFmtId="0" fontId="2" fillId="0" borderId="21" xfId="0" applyFont="1" applyBorder="1" applyAlignment="1">
      <alignment/>
    </xf>
    <xf numFmtId="164" fontId="1" fillId="0" borderId="14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164" fontId="2" fillId="0" borderId="14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/>
    </xf>
    <xf numFmtId="164" fontId="2" fillId="0" borderId="12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64" fontId="2" fillId="0" borderId="13" xfId="0" applyNumberFormat="1" applyFont="1" applyBorder="1" applyAlignment="1" quotePrefix="1">
      <alignment horizontal="right"/>
    </xf>
    <xf numFmtId="0" fontId="2" fillId="0" borderId="16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167" fontId="1" fillId="33" borderId="18" xfId="0" applyNumberFormat="1" applyFont="1" applyFill="1" applyBorder="1" applyAlignment="1" quotePrefix="1">
      <alignment horizontal="center"/>
    </xf>
    <xf numFmtId="0" fontId="2" fillId="0" borderId="62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3" fillId="33" borderId="63" xfId="0" applyFont="1" applyFill="1" applyBorder="1" applyAlignment="1">
      <alignment/>
    </xf>
    <xf numFmtId="0" fontId="2" fillId="33" borderId="64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65" xfId="0" applyFont="1" applyFill="1" applyBorder="1" applyAlignment="1">
      <alignment/>
    </xf>
    <xf numFmtId="0" fontId="2" fillId="33" borderId="58" xfId="0" applyFont="1" applyFill="1" applyBorder="1" applyAlignment="1">
      <alignment/>
    </xf>
    <xf numFmtId="0" fontId="1" fillId="33" borderId="66" xfId="0" applyFont="1" applyFill="1" applyBorder="1" applyAlignment="1" quotePrefix="1">
      <alignment horizontal="centerContinuous"/>
    </xf>
    <xf numFmtId="0" fontId="1" fillId="33" borderId="67" xfId="0" applyFont="1" applyFill="1" applyBorder="1" applyAlignment="1" quotePrefix="1">
      <alignment horizontal="centerContinuous"/>
    </xf>
    <xf numFmtId="0" fontId="2" fillId="33" borderId="45" xfId="0" applyFont="1" applyFill="1" applyBorder="1" applyAlignment="1">
      <alignment/>
    </xf>
    <xf numFmtId="0" fontId="1" fillId="33" borderId="52" xfId="0" applyFont="1" applyFill="1" applyBorder="1" applyAlignment="1" quotePrefix="1">
      <alignment horizontal="centerContinuous"/>
    </xf>
    <xf numFmtId="167" fontId="1" fillId="33" borderId="32" xfId="0" applyNumberFormat="1" applyFont="1" applyFill="1" applyBorder="1" applyAlignment="1" quotePrefix="1">
      <alignment horizontal="center"/>
    </xf>
    <xf numFmtId="0" fontId="2" fillId="0" borderId="43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45" xfId="0" applyFont="1" applyBorder="1" applyAlignment="1">
      <alignment/>
    </xf>
    <xf numFmtId="164" fontId="1" fillId="0" borderId="34" xfId="0" applyNumberFormat="1" applyFont="1" applyBorder="1" applyAlignment="1">
      <alignment horizontal="right"/>
    </xf>
    <xf numFmtId="164" fontId="2" fillId="0" borderId="34" xfId="0" applyNumberFormat="1" applyFont="1" applyBorder="1" applyAlignment="1">
      <alignment horizontal="right"/>
    </xf>
    <xf numFmtId="0" fontId="2" fillId="0" borderId="53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164" fontId="1" fillId="0" borderId="47" xfId="0" applyNumberFormat="1" applyFont="1" applyBorder="1" applyAlignment="1">
      <alignment horizontal="right"/>
    </xf>
    <xf numFmtId="164" fontId="2" fillId="0" borderId="47" xfId="0" applyNumberFormat="1" applyFont="1" applyBorder="1" applyAlignment="1">
      <alignment horizontal="right"/>
    </xf>
    <xf numFmtId="0" fontId="2" fillId="0" borderId="52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164" fontId="2" fillId="0" borderId="34" xfId="0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164" fontId="2" fillId="0" borderId="52" xfId="0" applyNumberFormat="1" applyFont="1" applyBorder="1" applyAlignment="1">
      <alignment horizontal="right"/>
    </xf>
    <xf numFmtId="0" fontId="2" fillId="0" borderId="43" xfId="0" applyFont="1" applyBorder="1" applyAlignment="1" quotePrefix="1">
      <alignment horizontal="left"/>
    </xf>
    <xf numFmtId="0" fontId="2" fillId="0" borderId="45" xfId="0" applyFont="1" applyBorder="1" applyAlignment="1" quotePrefix="1">
      <alignment horizontal="left"/>
    </xf>
    <xf numFmtId="0" fontId="1" fillId="0" borderId="55" xfId="0" applyFont="1" applyBorder="1" applyAlignment="1" quotePrefix="1">
      <alignment horizontal="left"/>
    </xf>
    <xf numFmtId="164" fontId="1" fillId="0" borderId="29" xfId="0" applyNumberFormat="1" applyFont="1" applyBorder="1" applyAlignment="1" quotePrefix="1">
      <alignment horizontal="right"/>
    </xf>
    <xf numFmtId="164" fontId="1" fillId="0" borderId="29" xfId="0" applyNumberFormat="1" applyFont="1" applyBorder="1" applyAlignment="1">
      <alignment horizontal="right"/>
    </xf>
    <xf numFmtId="164" fontId="1" fillId="0" borderId="41" xfId="0" applyNumberFormat="1" applyFont="1" applyBorder="1" applyAlignment="1">
      <alignment horizontal="right"/>
    </xf>
    <xf numFmtId="164" fontId="1" fillId="0" borderId="57" xfId="0" applyNumberFormat="1" applyFont="1" applyBorder="1" applyAlignment="1">
      <alignment horizontal="right"/>
    </xf>
    <xf numFmtId="164" fontId="1" fillId="0" borderId="39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/>
    </xf>
    <xf numFmtId="164" fontId="2" fillId="0" borderId="23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0" fontId="9" fillId="33" borderId="64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0" fontId="1" fillId="33" borderId="68" xfId="0" applyFont="1" applyFill="1" applyBorder="1" applyAlignment="1" quotePrefix="1">
      <alignment horizontal="centerContinuous"/>
    </xf>
    <xf numFmtId="0" fontId="9" fillId="33" borderId="45" xfId="0" applyFont="1" applyFill="1" applyBorder="1" applyAlignment="1">
      <alignment/>
    </xf>
    <xf numFmtId="0" fontId="9" fillId="33" borderId="44" xfId="0" applyFont="1" applyFill="1" applyBorder="1" applyAlignment="1">
      <alignment/>
    </xf>
    <xf numFmtId="0" fontId="9" fillId="0" borderId="45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44" xfId="0" applyFont="1" applyBorder="1" applyAlignment="1">
      <alignment/>
    </xf>
    <xf numFmtId="0" fontId="1" fillId="0" borderId="43" xfId="0" applyFont="1" applyBorder="1" applyAlignment="1">
      <alignment/>
    </xf>
    <xf numFmtId="0" fontId="9" fillId="0" borderId="34" xfId="0" applyFont="1" applyFill="1" applyBorder="1" applyAlignment="1">
      <alignment/>
    </xf>
    <xf numFmtId="164" fontId="2" fillId="0" borderId="53" xfId="0" applyNumberFormat="1" applyFont="1" applyBorder="1" applyAlignment="1">
      <alignment horizontal="right"/>
    </xf>
    <xf numFmtId="0" fontId="9" fillId="0" borderId="45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164" fontId="2" fillId="0" borderId="69" xfId="0" applyNumberFormat="1" applyFont="1" applyBorder="1" applyAlignment="1">
      <alignment horizontal="right"/>
    </xf>
    <xf numFmtId="164" fontId="1" fillId="0" borderId="70" xfId="0" applyNumberFormat="1" applyFont="1" applyBorder="1" applyAlignment="1">
      <alignment horizontal="right"/>
    </xf>
    <xf numFmtId="164" fontId="1" fillId="0" borderId="71" xfId="0" applyNumberFormat="1" applyFont="1" applyBorder="1" applyAlignment="1">
      <alignment horizontal="right"/>
    </xf>
    <xf numFmtId="0" fontId="9" fillId="0" borderId="14" xfId="0" applyFont="1" applyFill="1" applyBorder="1" applyAlignment="1">
      <alignment/>
    </xf>
    <xf numFmtId="0" fontId="2" fillId="33" borderId="72" xfId="0" applyFont="1" applyFill="1" applyBorder="1" applyAlignment="1">
      <alignment/>
    </xf>
    <xf numFmtId="0" fontId="2" fillId="33" borderId="73" xfId="0" applyFont="1" applyFill="1" applyBorder="1" applyAlignment="1">
      <alignment/>
    </xf>
    <xf numFmtId="0" fontId="2" fillId="33" borderId="74" xfId="0" applyFont="1" applyFill="1" applyBorder="1" applyAlignment="1">
      <alignment/>
    </xf>
    <xf numFmtId="0" fontId="2" fillId="0" borderId="73" xfId="0" applyFont="1" applyBorder="1" applyAlignment="1">
      <alignment/>
    </xf>
    <xf numFmtId="0" fontId="3" fillId="0" borderId="73" xfId="0" applyFont="1" applyBorder="1" applyAlignment="1">
      <alignment/>
    </xf>
    <xf numFmtId="0" fontId="2" fillId="0" borderId="73" xfId="0" applyFont="1" applyBorder="1" applyAlignment="1" quotePrefix="1">
      <alignment horizontal="left"/>
    </xf>
    <xf numFmtId="0" fontId="2" fillId="0" borderId="74" xfId="0" applyFont="1" applyBorder="1" applyAlignment="1">
      <alignment/>
    </xf>
    <xf numFmtId="0" fontId="2" fillId="0" borderId="61" xfId="0" applyFont="1" applyBorder="1" applyAlignment="1">
      <alignment/>
    </xf>
    <xf numFmtId="0" fontId="3" fillId="0" borderId="61" xfId="0" applyFont="1" applyBorder="1" applyAlignment="1">
      <alignment/>
    </xf>
    <xf numFmtId="0" fontId="2" fillId="0" borderId="73" xfId="0" applyFont="1" applyFill="1" applyBorder="1" applyAlignment="1">
      <alignment/>
    </xf>
    <xf numFmtId="0" fontId="2" fillId="0" borderId="74" xfId="0" applyFont="1" applyFill="1" applyBorder="1" applyAlignment="1">
      <alignment/>
    </xf>
    <xf numFmtId="0" fontId="9" fillId="0" borderId="61" xfId="0" applyFont="1" applyFill="1" applyBorder="1" applyAlignment="1">
      <alignment/>
    </xf>
    <xf numFmtId="0" fontId="9" fillId="0" borderId="73" xfId="0" applyFont="1" applyBorder="1" applyAlignment="1">
      <alignment/>
    </xf>
    <xf numFmtId="0" fontId="9" fillId="0" borderId="75" xfId="0" applyFont="1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9" fillId="0" borderId="17" xfId="0" applyFont="1" applyBorder="1" applyAlignment="1">
      <alignment/>
    </xf>
    <xf numFmtId="0" fontId="2" fillId="0" borderId="17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9" fillId="0" borderId="17" xfId="0" applyFont="1" applyFill="1" applyBorder="1" applyAlignment="1">
      <alignment/>
    </xf>
    <xf numFmtId="164" fontId="2" fillId="0" borderId="76" xfId="0" applyNumberFormat="1" applyFont="1" applyBorder="1" applyAlignment="1">
      <alignment horizontal="right"/>
    </xf>
    <xf numFmtId="164" fontId="1" fillId="0" borderId="56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2" fillId="0" borderId="3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1" fillId="33" borderId="35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" fillId="0" borderId="79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24" xfId="0" applyFont="1" applyFill="1" applyBorder="1" applyAlignment="1" quotePrefix="1">
      <alignment horizontal="left"/>
    </xf>
    <xf numFmtId="0" fontId="1" fillId="0" borderId="25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/>
    </xf>
    <xf numFmtId="0" fontId="2" fillId="0" borderId="8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176" fontId="2" fillId="0" borderId="21" xfId="0" applyNumberFormat="1" applyFont="1" applyFill="1" applyBorder="1" applyAlignment="1">
      <alignment/>
    </xf>
    <xf numFmtId="0" fontId="1" fillId="33" borderId="45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81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2" fillId="0" borderId="82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/>
    </xf>
    <xf numFmtId="164" fontId="2" fillId="0" borderId="38" xfId="0" applyNumberFormat="1" applyFont="1" applyBorder="1" applyAlignment="1">
      <alignment vertical="center"/>
    </xf>
    <xf numFmtId="0" fontId="12" fillId="0" borderId="82" xfId="0" applyFont="1" applyBorder="1" applyAlignment="1">
      <alignment horizontal="left" vertical="center"/>
    </xf>
    <xf numFmtId="0" fontId="2" fillId="0" borderId="82" xfId="0" applyFont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12" fillId="0" borderId="0" xfId="64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60" applyFont="1">
      <alignment/>
      <protection/>
    </xf>
    <xf numFmtId="0" fontId="1" fillId="0" borderId="45" xfId="60" applyFont="1" applyBorder="1">
      <alignment/>
      <protection/>
    </xf>
    <xf numFmtId="2" fontId="1" fillId="0" borderId="13" xfId="60" applyNumberFormat="1" applyFont="1" applyBorder="1" applyAlignment="1">
      <alignment horizontal="center" vertical="center"/>
      <protection/>
    </xf>
    <xf numFmtId="164" fontId="1" fillId="0" borderId="0" xfId="60" applyNumberFormat="1" applyFont="1" applyBorder="1" applyAlignment="1">
      <alignment vertical="center"/>
      <protection/>
    </xf>
    <xf numFmtId="164" fontId="1" fillId="0" borderId="47" xfId="60" applyNumberFormat="1" applyFont="1" applyBorder="1" applyAlignment="1">
      <alignment vertical="center"/>
      <protection/>
    </xf>
    <xf numFmtId="0" fontId="1" fillId="0" borderId="82" xfId="60" applyFont="1" applyBorder="1">
      <alignment/>
      <protection/>
    </xf>
    <xf numFmtId="2" fontId="1" fillId="0" borderId="79" xfId="60" applyNumberFormat="1" applyFont="1" applyBorder="1" applyAlignment="1">
      <alignment horizontal="center" vertical="center"/>
      <protection/>
    </xf>
    <xf numFmtId="164" fontId="1" fillId="0" borderId="10" xfId="60" applyNumberFormat="1" applyFont="1" applyBorder="1" applyAlignment="1">
      <alignment vertical="center"/>
      <protection/>
    </xf>
    <xf numFmtId="164" fontId="1" fillId="0" borderId="81" xfId="60" applyNumberFormat="1" applyFont="1" applyBorder="1" applyAlignment="1">
      <alignment vertical="center"/>
      <protection/>
    </xf>
    <xf numFmtId="0" fontId="2" fillId="0" borderId="45" xfId="60" applyFont="1" applyBorder="1">
      <alignment/>
      <protection/>
    </xf>
    <xf numFmtId="2" fontId="2" fillId="0" borderId="13" xfId="60" applyNumberFormat="1" applyFont="1" applyBorder="1" applyAlignment="1">
      <alignment horizontal="center" vertical="center"/>
      <protection/>
    </xf>
    <xf numFmtId="164" fontId="2" fillId="0" borderId="0" xfId="60" applyNumberFormat="1" applyFont="1" applyBorder="1" applyAlignment="1">
      <alignment vertical="center"/>
      <protection/>
    </xf>
    <xf numFmtId="164" fontId="2" fillId="0" borderId="47" xfId="60" applyNumberFormat="1" applyFont="1" applyBorder="1" applyAlignment="1">
      <alignment vertical="center"/>
      <protection/>
    </xf>
    <xf numFmtId="2" fontId="1" fillId="0" borderId="15" xfId="60" applyNumberFormat="1" applyFont="1" applyBorder="1" applyAlignment="1">
      <alignment horizontal="center" vertical="center"/>
      <protection/>
    </xf>
    <xf numFmtId="0" fontId="1" fillId="0" borderId="0" xfId="60" applyFont="1">
      <alignment/>
      <protection/>
    </xf>
    <xf numFmtId="0" fontId="2" fillId="0" borderId="55" xfId="60" applyFont="1" applyBorder="1">
      <alignment/>
      <protection/>
    </xf>
    <xf numFmtId="2" fontId="2" fillId="0" borderId="29" xfId="60" applyNumberFormat="1" applyFont="1" applyBorder="1" applyAlignment="1">
      <alignment horizontal="center" vertical="center"/>
      <protection/>
    </xf>
    <xf numFmtId="164" fontId="2" fillId="0" borderId="70" xfId="60" applyNumberFormat="1" applyFont="1" applyBorder="1" applyAlignment="1">
      <alignment vertical="center"/>
      <protection/>
    </xf>
    <xf numFmtId="164" fontId="2" fillId="0" borderId="71" xfId="60" applyNumberFormat="1" applyFont="1" applyBorder="1" applyAlignment="1">
      <alignment vertical="center"/>
      <protection/>
    </xf>
    <xf numFmtId="0" fontId="1" fillId="0" borderId="27" xfId="60" applyFont="1" applyBorder="1">
      <alignment/>
      <protection/>
    </xf>
    <xf numFmtId="164" fontId="1" fillId="0" borderId="13" xfId="60" applyNumberFormat="1" applyFont="1" applyBorder="1" applyAlignment="1">
      <alignment vertical="center"/>
      <protection/>
    </xf>
    <xf numFmtId="0" fontId="1" fillId="0" borderId="27" xfId="60" applyFont="1" applyBorder="1" applyAlignment="1">
      <alignment horizontal="center"/>
      <protection/>
    </xf>
    <xf numFmtId="164" fontId="2" fillId="0" borderId="13" xfId="60" applyNumberFormat="1" applyFont="1" applyBorder="1" applyAlignment="1">
      <alignment vertical="center"/>
      <protection/>
    </xf>
    <xf numFmtId="164" fontId="1" fillId="0" borderId="13" xfId="62" applyNumberFormat="1" applyFont="1" applyBorder="1" applyAlignment="1">
      <alignment vertical="center"/>
      <protection/>
    </xf>
    <xf numFmtId="164" fontId="2" fillId="0" borderId="13" xfId="62" applyNumberFormat="1" applyFont="1" applyBorder="1" applyAlignment="1">
      <alignment vertical="center"/>
      <protection/>
    </xf>
    <xf numFmtId="0" fontId="2" fillId="0" borderId="27" xfId="60" applyFont="1" applyBorder="1" applyAlignment="1">
      <alignment horizontal="center"/>
      <protection/>
    </xf>
    <xf numFmtId="0" fontId="1" fillId="0" borderId="46" xfId="60" applyFont="1" applyBorder="1">
      <alignment/>
      <protection/>
    </xf>
    <xf numFmtId="164" fontId="2" fillId="0" borderId="29" xfId="60" applyNumberFormat="1" applyFont="1" applyBorder="1" applyAlignment="1">
      <alignment vertical="center"/>
      <protection/>
    </xf>
    <xf numFmtId="0" fontId="1" fillId="0" borderId="0" xfId="60" applyFont="1" applyAlignment="1">
      <alignment horizontal="center"/>
      <protection/>
    </xf>
    <xf numFmtId="2" fontId="2" fillId="0" borderId="0" xfId="60" applyNumberFormat="1" applyFont="1">
      <alignment/>
      <protection/>
    </xf>
    <xf numFmtId="0" fontId="2" fillId="0" borderId="0" xfId="60" applyFont="1" applyFill="1" applyBorder="1">
      <alignment/>
      <protection/>
    </xf>
    <xf numFmtId="0" fontId="2" fillId="0" borderId="0" xfId="60" applyFont="1" applyAlignment="1">
      <alignment horizontal="center"/>
      <protection/>
    </xf>
    <xf numFmtId="0" fontId="1" fillId="33" borderId="28" xfId="60" applyFont="1" applyFill="1" applyBorder="1" applyAlignment="1">
      <alignment horizontal="center"/>
      <protection/>
    </xf>
    <xf numFmtId="0" fontId="1" fillId="33" borderId="16" xfId="60" applyFont="1" applyFill="1" applyBorder="1" applyAlignment="1">
      <alignment horizontal="center"/>
      <protection/>
    </xf>
    <xf numFmtId="0" fontId="1" fillId="0" borderId="40" xfId="60" applyFont="1" applyBorder="1" applyAlignment="1">
      <alignment horizontal="center" vertical="center"/>
      <protection/>
    </xf>
    <xf numFmtId="0" fontId="1" fillId="0" borderId="0" xfId="60" applyFont="1" applyBorder="1" applyAlignment="1">
      <alignment vertical="center"/>
      <protection/>
    </xf>
    <xf numFmtId="164" fontId="1" fillId="0" borderId="0" xfId="60" applyNumberFormat="1" applyFont="1" applyBorder="1" applyAlignment="1">
      <alignment horizontal="center" vertical="center"/>
      <protection/>
    </xf>
    <xf numFmtId="164" fontId="1" fillId="0" borderId="47" xfId="60" applyNumberFormat="1" applyFont="1" applyBorder="1" applyAlignment="1">
      <alignment horizontal="center" vertical="center"/>
      <protection/>
    </xf>
    <xf numFmtId="164" fontId="1" fillId="0" borderId="0" xfId="61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2" fillId="0" borderId="0" xfId="61" applyNumberFormat="1" applyFont="1" applyBorder="1" applyAlignment="1">
      <alignment horizontal="center" vertical="center"/>
      <protection/>
    </xf>
    <xf numFmtId="164" fontId="2" fillId="0" borderId="14" xfId="0" applyNumberFormat="1" applyFont="1" applyBorder="1" applyAlignment="1">
      <alignment vertical="center"/>
    </xf>
    <xf numFmtId="0" fontId="2" fillId="0" borderId="0" xfId="60" applyFont="1" applyBorder="1" applyAlignment="1">
      <alignment vertical="center"/>
      <protection/>
    </xf>
    <xf numFmtId="164" fontId="2" fillId="0" borderId="0" xfId="60" applyNumberFormat="1" applyFont="1" applyBorder="1" applyAlignment="1">
      <alignment horizontal="center" vertical="center"/>
      <protection/>
    </xf>
    <xf numFmtId="164" fontId="2" fillId="0" borderId="47" xfId="60" applyNumberFormat="1" applyFont="1" applyBorder="1" applyAlignment="1">
      <alignment horizontal="center" vertical="center"/>
      <protection/>
    </xf>
    <xf numFmtId="0" fontId="2" fillId="0" borderId="83" xfId="60" applyFont="1" applyBorder="1" applyAlignment="1">
      <alignment vertical="center"/>
      <protection/>
    </xf>
    <xf numFmtId="164" fontId="2" fillId="0" borderId="70" xfId="61" applyNumberFormat="1" applyFont="1" applyBorder="1" applyAlignment="1">
      <alignment horizontal="center" vertical="center"/>
      <protection/>
    </xf>
    <xf numFmtId="164" fontId="2" fillId="0" borderId="70" xfId="0" applyNumberFormat="1" applyFont="1" applyBorder="1" applyAlignment="1">
      <alignment vertical="center"/>
    </xf>
    <xf numFmtId="164" fontId="2" fillId="0" borderId="41" xfId="0" applyNumberFormat="1" applyFont="1" applyBorder="1" applyAlignment="1">
      <alignment vertical="center"/>
    </xf>
    <xf numFmtId="164" fontId="2" fillId="0" borderId="70" xfId="60" applyNumberFormat="1" applyFont="1" applyBorder="1" applyAlignment="1">
      <alignment horizontal="center" vertical="center"/>
      <protection/>
    </xf>
    <xf numFmtId="164" fontId="2" fillId="0" borderId="71" xfId="60" applyNumberFormat="1" applyFont="1" applyBorder="1" applyAlignment="1">
      <alignment horizontal="center" vertical="center"/>
      <protection/>
    </xf>
    <xf numFmtId="0" fontId="1" fillId="33" borderId="84" xfId="0" applyFont="1" applyFill="1" applyBorder="1" applyAlignment="1" applyProtection="1" quotePrefix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5" xfId="60" applyFont="1" applyFill="1" applyBorder="1" applyAlignment="1">
      <alignment horizontal="center"/>
      <protection/>
    </xf>
    <xf numFmtId="0" fontId="1" fillId="33" borderId="25" xfId="60" applyFont="1" applyFill="1" applyBorder="1" applyAlignment="1">
      <alignment horizontal="center"/>
      <protection/>
    </xf>
    <xf numFmtId="0" fontId="1" fillId="33" borderId="11" xfId="60" applyFont="1" applyFill="1" applyBorder="1" applyAlignment="1">
      <alignment horizontal="center"/>
      <protection/>
    </xf>
    <xf numFmtId="1" fontId="1" fillId="33" borderId="15" xfId="60" applyNumberFormat="1" applyFont="1" applyFill="1" applyBorder="1" applyAlignment="1" quotePrefix="1">
      <alignment horizontal="center"/>
      <protection/>
    </xf>
    <xf numFmtId="0" fontId="2" fillId="33" borderId="84" xfId="0" applyFont="1" applyFill="1" applyBorder="1" applyAlignment="1" applyProtection="1" quotePrefix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78" xfId="60" applyFont="1" applyFill="1" applyBorder="1" applyAlignment="1">
      <alignment horizontal="center"/>
      <protection/>
    </xf>
    <xf numFmtId="0" fontId="2" fillId="33" borderId="21" xfId="60" applyFont="1" applyFill="1" applyBorder="1" applyAlignment="1">
      <alignment horizontal="center"/>
      <protection/>
    </xf>
    <xf numFmtId="0" fontId="2" fillId="33" borderId="26" xfId="60" applyFont="1" applyFill="1" applyBorder="1" applyAlignment="1">
      <alignment horizontal="center"/>
      <protection/>
    </xf>
    <xf numFmtId="0" fontId="2" fillId="33" borderId="32" xfId="60" applyFont="1" applyFill="1" applyBorder="1" applyAlignment="1">
      <alignment horizontal="center"/>
      <protection/>
    </xf>
    <xf numFmtId="0" fontId="2" fillId="33" borderId="82" xfId="60" applyNumberFormat="1" applyFont="1" applyFill="1" applyBorder="1" applyAlignment="1">
      <alignment horizontal="center"/>
      <protection/>
    </xf>
    <xf numFmtId="0" fontId="2" fillId="33" borderId="15" xfId="60" applyFont="1" applyFill="1" applyBorder="1" applyAlignment="1">
      <alignment horizontal="center"/>
      <protection/>
    </xf>
    <xf numFmtId="0" fontId="2" fillId="33" borderId="79" xfId="60" applyFont="1" applyFill="1" applyBorder="1" applyAlignment="1">
      <alignment horizontal="center"/>
      <protection/>
    </xf>
    <xf numFmtId="0" fontId="2" fillId="33" borderId="11" xfId="60" applyFont="1" applyFill="1" applyBorder="1" applyAlignment="1">
      <alignment horizontal="center"/>
      <protection/>
    </xf>
    <xf numFmtId="0" fontId="2" fillId="33" borderId="25" xfId="60" applyFont="1" applyFill="1" applyBorder="1" applyAlignment="1">
      <alignment horizontal="center"/>
      <protection/>
    </xf>
    <xf numFmtId="0" fontId="2" fillId="33" borderId="16" xfId="60" applyFont="1" applyFill="1" applyBorder="1" applyAlignment="1">
      <alignment horizontal="center"/>
      <protection/>
    </xf>
    <xf numFmtId="0" fontId="2" fillId="33" borderId="24" xfId="60" applyFont="1" applyFill="1" applyBorder="1" applyAlignment="1">
      <alignment horizontal="center"/>
      <protection/>
    </xf>
    <xf numFmtId="0" fontId="2" fillId="33" borderId="53" xfId="60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26" xfId="0" applyNumberFormat="1" applyFont="1" applyBorder="1" applyAlignment="1">
      <alignment horizontal="right" vertical="center"/>
    </xf>
    <xf numFmtId="164" fontId="1" fillId="0" borderId="23" xfId="0" applyNumberFormat="1" applyFont="1" applyBorder="1" applyAlignment="1">
      <alignment horizontal="right" vertical="center"/>
    </xf>
    <xf numFmtId="164" fontId="1" fillId="0" borderId="79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70" xfId="0" applyNumberFormat="1" applyFont="1" applyBorder="1" applyAlignment="1">
      <alignment horizontal="right" vertical="center"/>
    </xf>
    <xf numFmtId="164" fontId="2" fillId="0" borderId="41" xfId="0" applyNumberFormat="1" applyFont="1" applyBorder="1" applyAlignment="1">
      <alignment horizontal="right" vertical="center"/>
    </xf>
    <xf numFmtId="165" fontId="13" fillId="33" borderId="15" xfId="59" applyNumberFormat="1" applyFont="1" applyFill="1" applyBorder="1" applyAlignment="1" applyProtection="1">
      <alignment horizontal="center" vertical="center"/>
      <protection/>
    </xf>
    <xf numFmtId="165" fontId="13" fillId="33" borderId="16" xfId="59" applyNumberFormat="1" applyFont="1" applyFill="1" applyBorder="1" applyAlignment="1" applyProtection="1">
      <alignment horizontal="center" vertical="center"/>
      <protection/>
    </xf>
    <xf numFmtId="165" fontId="13" fillId="33" borderId="53" xfId="59" applyNumberFormat="1" applyFont="1" applyFill="1" applyBorder="1" applyAlignment="1" applyProtection="1">
      <alignment horizontal="center" vertical="center"/>
      <protection/>
    </xf>
    <xf numFmtId="165" fontId="7" fillId="0" borderId="27" xfId="59" applyNumberFormat="1" applyFont="1" applyBorder="1" applyAlignment="1" applyProtection="1">
      <alignment horizontal="center" vertical="center"/>
      <protection/>
    </xf>
    <xf numFmtId="164" fontId="7" fillId="0" borderId="13" xfId="59" applyNumberFormat="1" applyFont="1" applyBorder="1" applyAlignment="1">
      <alignment horizontal="center" vertical="center"/>
      <protection/>
    </xf>
    <xf numFmtId="164" fontId="7" fillId="0" borderId="34" xfId="59" applyNumberFormat="1" applyFont="1" applyBorder="1" applyAlignment="1">
      <alignment horizontal="center" vertical="center"/>
      <protection/>
    </xf>
    <xf numFmtId="165" fontId="13" fillId="0" borderId="36" xfId="59" applyNumberFormat="1" applyFont="1" applyBorder="1" applyAlignment="1" applyProtection="1">
      <alignment horizontal="center" vertical="center"/>
      <protection/>
    </xf>
    <xf numFmtId="164" fontId="13" fillId="0" borderId="30" xfId="59" applyNumberFormat="1" applyFont="1" applyBorder="1" applyAlignment="1">
      <alignment horizontal="center" vertical="center"/>
      <protection/>
    </xf>
    <xf numFmtId="164" fontId="13" fillId="0" borderId="37" xfId="59" applyNumberFormat="1" applyFont="1" applyBorder="1" applyAlignment="1">
      <alignment horizontal="center" vertical="center"/>
      <protection/>
    </xf>
    <xf numFmtId="165" fontId="13" fillId="33" borderId="38" xfId="59" applyNumberFormat="1" applyFont="1" applyFill="1" applyBorder="1" applyAlignment="1" applyProtection="1">
      <alignment horizontal="center" vertical="center"/>
      <protection/>
    </xf>
    <xf numFmtId="165" fontId="7" fillId="0" borderId="34" xfId="59" applyNumberFormat="1" applyFont="1" applyFill="1" applyBorder="1" applyAlignment="1" applyProtection="1">
      <alignment horizontal="center" vertical="center"/>
      <protection/>
    </xf>
    <xf numFmtId="166" fontId="7" fillId="0" borderId="34" xfId="59" applyNumberFormat="1" applyFont="1" applyBorder="1" applyAlignment="1" applyProtection="1">
      <alignment horizontal="center" vertical="center"/>
      <protection/>
    </xf>
    <xf numFmtId="165" fontId="7" fillId="0" borderId="85" xfId="59" applyNumberFormat="1" applyFont="1" applyBorder="1" applyAlignment="1" applyProtection="1">
      <alignment horizontal="centerContinuous"/>
      <protection/>
    </xf>
    <xf numFmtId="165" fontId="7" fillId="0" borderId="85" xfId="59" applyFont="1" applyBorder="1" applyAlignment="1">
      <alignment horizontal="centerContinuous"/>
      <protection/>
    </xf>
    <xf numFmtId="165" fontId="7" fillId="0" borderId="16" xfId="59" applyNumberFormat="1" applyFont="1" applyBorder="1" applyAlignment="1" applyProtection="1">
      <alignment horizontal="center"/>
      <protection/>
    </xf>
    <xf numFmtId="165" fontId="7" fillId="0" borderId="13" xfId="59" applyNumberFormat="1" applyFont="1" applyFill="1" applyBorder="1" applyAlignment="1" applyProtection="1">
      <alignment horizontal="center" vertical="center"/>
      <protection/>
    </xf>
    <xf numFmtId="165" fontId="7" fillId="0" borderId="13" xfId="59" applyNumberFormat="1" applyFont="1" applyBorder="1" applyAlignment="1" applyProtection="1">
      <alignment horizontal="center"/>
      <protection/>
    </xf>
    <xf numFmtId="0" fontId="13" fillId="0" borderId="86" xfId="0" applyFont="1" applyBorder="1" applyAlignment="1">
      <alignment horizontal="right" wrapText="1"/>
    </xf>
    <xf numFmtId="0" fontId="2" fillId="0" borderId="86" xfId="0" applyFont="1" applyBorder="1" applyAlignment="1">
      <alignment wrapText="1"/>
    </xf>
    <xf numFmtId="0" fontId="7" fillId="0" borderId="86" xfId="0" applyFont="1" applyBorder="1" applyAlignment="1">
      <alignment horizontal="right" wrapText="1"/>
    </xf>
    <xf numFmtId="0" fontId="13" fillId="33" borderId="87" xfId="0" applyFont="1" applyFill="1" applyBorder="1" applyAlignment="1">
      <alignment horizontal="center" vertical="center" wrapText="1"/>
    </xf>
    <xf numFmtId="0" fontId="13" fillId="33" borderId="88" xfId="0" applyFont="1" applyFill="1" applyBorder="1" applyAlignment="1">
      <alignment horizontal="center" vertical="center" wrapText="1"/>
    </xf>
    <xf numFmtId="0" fontId="13" fillId="0" borderId="89" xfId="0" applyFont="1" applyBorder="1" applyAlignment="1">
      <alignment horizontal="center" wrapText="1"/>
    </xf>
    <xf numFmtId="0" fontId="13" fillId="0" borderId="90" xfId="0" applyFont="1" applyBorder="1" applyAlignment="1">
      <alignment horizontal="right" wrapText="1"/>
    </xf>
    <xf numFmtId="0" fontId="2" fillId="0" borderId="89" xfId="0" applyFont="1" applyBorder="1" applyAlignment="1">
      <alignment horizontal="center" wrapText="1"/>
    </xf>
    <xf numFmtId="0" fontId="2" fillId="0" borderId="90" xfId="0" applyFont="1" applyBorder="1" applyAlignment="1">
      <alignment wrapText="1"/>
    </xf>
    <xf numFmtId="0" fontId="13" fillId="0" borderId="89" xfId="0" applyFont="1" applyBorder="1" applyAlignment="1">
      <alignment horizontal="left" wrapText="1"/>
    </xf>
    <xf numFmtId="0" fontId="7" fillId="0" borderId="89" xfId="0" applyFont="1" applyBorder="1" applyAlignment="1">
      <alignment horizontal="left" wrapText="1"/>
    </xf>
    <xf numFmtId="0" fontId="7" fillId="0" borderId="90" xfId="0" applyFont="1" applyBorder="1" applyAlignment="1">
      <alignment horizontal="right" wrapText="1"/>
    </xf>
    <xf numFmtId="0" fontId="7" fillId="0" borderId="91" xfId="0" applyFont="1" applyBorder="1" applyAlignment="1">
      <alignment horizontal="left" wrapText="1"/>
    </xf>
    <xf numFmtId="0" fontId="7" fillId="0" borderId="92" xfId="0" applyFont="1" applyBorder="1" applyAlignment="1">
      <alignment horizontal="right" wrapText="1"/>
    </xf>
    <xf numFmtId="0" fontId="7" fillId="0" borderId="93" xfId="0" applyFont="1" applyBorder="1" applyAlignment="1">
      <alignment horizontal="right" wrapText="1"/>
    </xf>
    <xf numFmtId="0" fontId="1" fillId="0" borderId="89" xfId="0" applyFont="1" applyBorder="1" applyAlignment="1">
      <alignment horizontal="left" wrapText="1"/>
    </xf>
    <xf numFmtId="0" fontId="1" fillId="33" borderId="28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8" fontId="2" fillId="0" borderId="0" xfId="0" applyNumberFormat="1" applyFont="1" applyFill="1" applyAlignment="1" applyProtection="1" quotePrefix="1">
      <alignment horizontal="left"/>
      <protection/>
    </xf>
    <xf numFmtId="0" fontId="8" fillId="0" borderId="0" xfId="0" applyFont="1" applyFill="1" applyAlignment="1" quotePrefix="1">
      <alignment horizontal="left"/>
    </xf>
    <xf numFmtId="0" fontId="2" fillId="0" borderId="82" xfId="0" applyFont="1" applyBorder="1" applyAlignment="1">
      <alignment/>
    </xf>
    <xf numFmtId="0" fontId="1" fillId="0" borderId="82" xfId="0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166" fontId="1" fillId="0" borderId="15" xfId="0" applyNumberFormat="1" applyFont="1" applyBorder="1" applyAlignment="1">
      <alignment horizontal="left"/>
    </xf>
    <xf numFmtId="0" fontId="27" fillId="0" borderId="0" xfId="0" applyFont="1" applyAlignment="1">
      <alignment/>
    </xf>
    <xf numFmtId="49" fontId="3" fillId="33" borderId="28" xfId="0" applyNumberFormat="1" applyFont="1" applyFill="1" applyBorder="1" applyAlignment="1">
      <alignment horizontal="centerContinuous"/>
    </xf>
    <xf numFmtId="49" fontId="3" fillId="33" borderId="28" xfId="0" applyNumberFormat="1" applyFont="1" applyFill="1" applyBorder="1" applyAlignment="1" quotePrefix="1">
      <alignment horizontal="centerContinuous"/>
    </xf>
    <xf numFmtId="0" fontId="1" fillId="33" borderId="40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49" fontId="1" fillId="33" borderId="15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Continuous"/>
    </xf>
    <xf numFmtId="49" fontId="1" fillId="33" borderId="38" xfId="0" applyNumberFormat="1" applyFont="1" applyFill="1" applyBorder="1" applyAlignment="1">
      <alignment horizontal="center"/>
    </xf>
    <xf numFmtId="0" fontId="1" fillId="0" borderId="33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right" vertical="center"/>
      <protection/>
    </xf>
    <xf numFmtId="164" fontId="1" fillId="0" borderId="21" xfId="0" applyNumberFormat="1" applyFont="1" applyBorder="1" applyAlignment="1" applyProtection="1">
      <alignment horizontal="right" vertical="center"/>
      <protection/>
    </xf>
    <xf numFmtId="164" fontId="1" fillId="0" borderId="21" xfId="0" applyNumberFormat="1" applyFont="1" applyBorder="1" applyAlignment="1">
      <alignment horizontal="right" vertical="center"/>
    </xf>
    <xf numFmtId="164" fontId="1" fillId="0" borderId="32" xfId="0" applyNumberFormat="1" applyFont="1" applyBorder="1" applyAlignment="1">
      <alignment horizontal="righ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 applyProtection="1">
      <alignment horizontal="right" vertical="center"/>
      <protection/>
    </xf>
    <xf numFmtId="164" fontId="1" fillId="0" borderId="13" xfId="0" applyNumberFormat="1" applyFont="1" applyBorder="1" applyAlignment="1" quotePrefix="1">
      <alignment horizontal="right" vertical="center"/>
    </xf>
    <xf numFmtId="0" fontId="12" fillId="0" borderId="27" xfId="0" applyFont="1" applyBorder="1" applyAlignment="1" applyProtection="1">
      <alignment horizontal="left" vertical="center"/>
      <protection/>
    </xf>
    <xf numFmtId="0" fontId="12" fillId="0" borderId="13" xfId="0" applyFont="1" applyBorder="1" applyAlignment="1" applyProtection="1">
      <alignment horizontal="left" vertical="center"/>
      <protection/>
    </xf>
    <xf numFmtId="0" fontId="12" fillId="0" borderId="13" xfId="0" applyFont="1" applyBorder="1" applyAlignment="1">
      <alignment horizontal="right" vertical="center"/>
    </xf>
    <xf numFmtId="164" fontId="12" fillId="0" borderId="13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40" xfId="0" applyFont="1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 applyProtection="1">
      <alignment horizontal="right" vertical="center"/>
      <protection/>
    </xf>
    <xf numFmtId="164" fontId="1" fillId="0" borderId="16" xfId="0" applyNumberFormat="1" applyFont="1" applyBorder="1" applyAlignment="1" quotePrefix="1">
      <alignment horizontal="right" vertical="center"/>
    </xf>
    <xf numFmtId="164" fontId="1" fillId="0" borderId="53" xfId="0" applyNumberFormat="1" applyFont="1" applyBorder="1" applyAlignment="1" quotePrefix="1">
      <alignment horizontal="right" vertical="center"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right" vertical="center"/>
      <protection/>
    </xf>
    <xf numFmtId="164" fontId="1" fillId="0" borderId="13" xfId="0" applyNumberFormat="1" applyFont="1" applyBorder="1" applyAlignment="1" applyProtection="1">
      <alignment horizontal="right" vertical="center"/>
      <protection/>
    </xf>
    <xf numFmtId="164" fontId="1" fillId="0" borderId="13" xfId="0" applyNumberFormat="1" applyFont="1" applyBorder="1" applyAlignment="1">
      <alignment horizontal="right" vertical="center"/>
    </xf>
    <xf numFmtId="164" fontId="1" fillId="0" borderId="34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 quotePrefix="1">
      <alignment horizontal="right" vertical="center"/>
    </xf>
    <xf numFmtId="164" fontId="2" fillId="0" borderId="34" xfId="0" applyNumberFormat="1" applyFont="1" applyBorder="1" applyAlignment="1" quotePrefix="1">
      <alignment horizontal="right" vertical="center"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>
      <alignment horizontal="right" vertical="center"/>
    </xf>
    <xf numFmtId="164" fontId="2" fillId="0" borderId="16" xfId="0" applyNumberFormat="1" applyFont="1" applyBorder="1" applyAlignment="1" quotePrefix="1">
      <alignment horizontal="right" vertical="center"/>
    </xf>
    <xf numFmtId="164" fontId="2" fillId="0" borderId="53" xfId="0" applyNumberFormat="1" applyFont="1" applyBorder="1" applyAlignment="1" quotePrefix="1">
      <alignment horizontal="righ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164" fontId="2" fillId="0" borderId="21" xfId="0" applyNumberFormat="1" applyFont="1" applyBorder="1" applyAlignment="1">
      <alignment horizontal="right" vertical="center"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right" vertical="center"/>
      <protection/>
    </xf>
    <xf numFmtId="164" fontId="1" fillId="0" borderId="15" xfId="0" applyNumberFormat="1" applyFont="1" applyBorder="1" applyAlignment="1" applyProtection="1">
      <alignment horizontal="right" vertical="center"/>
      <protection/>
    </xf>
    <xf numFmtId="164" fontId="1" fillId="0" borderId="16" xfId="0" applyNumberFormat="1" applyFont="1" applyBorder="1" applyAlignment="1" applyProtection="1">
      <alignment horizontal="right" vertical="center"/>
      <protection/>
    </xf>
    <xf numFmtId="164" fontId="1" fillId="0" borderId="16" xfId="0" applyNumberFormat="1" applyFont="1" applyBorder="1" applyAlignment="1">
      <alignment horizontal="right" vertical="center"/>
    </xf>
    <xf numFmtId="0" fontId="1" fillId="0" borderId="42" xfId="0" applyFont="1" applyBorder="1" applyAlignment="1" applyProtection="1">
      <alignment horizontal="left" vertical="center"/>
      <protection/>
    </xf>
    <xf numFmtId="164" fontId="1" fillId="0" borderId="15" xfId="0" applyNumberFormat="1" applyFont="1" applyBorder="1" applyAlignment="1">
      <alignment horizontal="right" vertical="center"/>
    </xf>
    <xf numFmtId="164" fontId="1" fillId="0" borderId="38" xfId="0" applyNumberFormat="1" applyFont="1" applyBorder="1" applyAlignment="1">
      <alignment horizontal="right" vertical="center"/>
    </xf>
    <xf numFmtId="0" fontId="2" fillId="0" borderId="16" xfId="0" applyFont="1" applyBorder="1" applyAlignment="1" quotePrefix="1">
      <alignment horizontal="center" vertical="center"/>
    </xf>
    <xf numFmtId="164" fontId="1" fillId="0" borderId="16" xfId="0" applyNumberFormat="1" applyFont="1" applyBorder="1" applyAlignment="1" applyProtection="1" quotePrefix="1">
      <alignment horizontal="right" vertical="center"/>
      <protection/>
    </xf>
    <xf numFmtId="0" fontId="1" fillId="0" borderId="42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0" fontId="1" fillId="0" borderId="13" xfId="0" applyFont="1" applyBorder="1" applyAlignment="1">
      <alignment horizontal="right" vertical="center"/>
    </xf>
    <xf numFmtId="0" fontId="2" fillId="0" borderId="13" xfId="0" applyFont="1" applyBorder="1" applyAlignment="1" applyProtection="1">
      <alignment horizontal="right" vertical="center"/>
      <protection/>
    </xf>
    <xf numFmtId="164" fontId="2" fillId="0" borderId="34" xfId="0" applyNumberFormat="1" applyFont="1" applyBorder="1" applyAlignment="1">
      <alignment horizontal="right" vertical="center"/>
    </xf>
    <xf numFmtId="0" fontId="7" fillId="0" borderId="13" xfId="0" applyFont="1" applyBorder="1" applyAlignment="1" applyProtection="1">
      <alignment horizontal="right" vertical="center"/>
      <protection/>
    </xf>
    <xf numFmtId="164" fontId="7" fillId="0" borderId="13" xfId="0" applyNumberFormat="1" applyFont="1" applyBorder="1" applyAlignment="1" applyProtection="1">
      <alignment horizontal="right" vertical="center"/>
      <protection/>
    </xf>
    <xf numFmtId="164" fontId="7" fillId="0" borderId="13" xfId="0" applyNumberFormat="1" applyFont="1" applyBorder="1" applyAlignment="1" applyProtection="1" quotePrefix="1">
      <alignment horizontal="center" vertical="center"/>
      <protection/>
    </xf>
    <xf numFmtId="164" fontId="7" fillId="0" borderId="13" xfId="0" applyNumberFormat="1" applyFont="1" applyBorder="1" applyAlignment="1" applyProtection="1" quotePrefix="1">
      <alignment horizontal="right" vertical="center"/>
      <protection/>
    </xf>
    <xf numFmtId="0" fontId="12" fillId="0" borderId="13" xfId="0" applyFont="1" applyBorder="1" applyAlignment="1" applyProtection="1">
      <alignment horizontal="right" vertical="center"/>
      <protection/>
    </xf>
    <xf numFmtId="164" fontId="12" fillId="0" borderId="13" xfId="0" applyNumberFormat="1" applyFont="1" applyBorder="1" applyAlignment="1" applyProtection="1">
      <alignment horizontal="right" vertical="center"/>
      <protection/>
    </xf>
    <xf numFmtId="164" fontId="2" fillId="0" borderId="13" xfId="0" applyNumberFormat="1" applyFont="1" applyBorder="1" applyAlignment="1" applyProtection="1" quotePrefix="1">
      <alignment horizontal="right" vertical="center"/>
      <protection/>
    </xf>
    <xf numFmtId="164" fontId="12" fillId="0" borderId="0" xfId="0" applyNumberFormat="1" applyFont="1" applyAlignment="1">
      <alignment vertical="center"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>
      <alignment horizontal="right" vertical="center"/>
    </xf>
    <xf numFmtId="164" fontId="2" fillId="0" borderId="29" xfId="0" applyNumberFormat="1" applyFont="1" applyBorder="1" applyAlignment="1">
      <alignment horizontal="right" vertical="center"/>
    </xf>
    <xf numFmtId="164" fontId="2" fillId="0" borderId="29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1" fillId="0" borderId="87" xfId="0" applyFont="1" applyBorder="1" applyAlignment="1">
      <alignment horizontal="center" wrapText="1"/>
    </xf>
    <xf numFmtId="0" fontId="13" fillId="0" borderId="88" xfId="0" applyFont="1" applyBorder="1" applyAlignment="1">
      <alignment horizontal="right" wrapText="1"/>
    </xf>
    <xf numFmtId="0" fontId="13" fillId="0" borderId="94" xfId="0" applyFont="1" applyBorder="1" applyAlignment="1">
      <alignment horizontal="right" wrapText="1"/>
    </xf>
    <xf numFmtId="0" fontId="1" fillId="0" borderId="91" xfId="0" applyFont="1" applyBorder="1" applyAlignment="1">
      <alignment horizontal="left" wrapText="1"/>
    </xf>
    <xf numFmtId="0" fontId="13" fillId="0" borderId="92" xfId="0" applyFont="1" applyBorder="1" applyAlignment="1">
      <alignment horizontal="right" wrapText="1"/>
    </xf>
    <xf numFmtId="0" fontId="13" fillId="0" borderId="93" xfId="0" applyFont="1" applyBorder="1" applyAlignment="1">
      <alignment horizontal="right" wrapText="1"/>
    </xf>
    <xf numFmtId="166" fontId="28" fillId="0" borderId="14" xfId="59" applyNumberFormat="1" applyFont="1" applyBorder="1" applyAlignment="1" applyProtection="1">
      <alignment horizontal="center" vertical="center"/>
      <protection/>
    </xf>
    <xf numFmtId="166" fontId="28" fillId="0" borderId="0" xfId="59" applyNumberFormat="1" applyFont="1" applyBorder="1" applyAlignment="1" applyProtection="1">
      <alignment horizontal="center" vertical="center"/>
      <protection/>
    </xf>
    <xf numFmtId="164" fontId="28" fillId="0" borderId="13" xfId="59" applyNumberFormat="1" applyFont="1" applyBorder="1" applyAlignment="1">
      <alignment horizontal="center" vertical="center"/>
      <protection/>
    </xf>
    <xf numFmtId="165" fontId="7" fillId="0" borderId="13" xfId="59" applyFont="1" applyBorder="1">
      <alignment/>
      <protection/>
    </xf>
    <xf numFmtId="164" fontId="28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65" fontId="13" fillId="0" borderId="29" xfId="59" applyFont="1" applyBorder="1">
      <alignment/>
      <protection/>
    </xf>
    <xf numFmtId="165" fontId="1" fillId="0" borderId="0" xfId="59" applyFont="1">
      <alignment/>
      <protection/>
    </xf>
    <xf numFmtId="166" fontId="28" fillId="0" borderId="47" xfId="59" applyNumberFormat="1" applyFont="1" applyBorder="1" applyAlignment="1" applyProtection="1">
      <alignment horizontal="center" vertical="center"/>
      <protection/>
    </xf>
    <xf numFmtId="164" fontId="29" fillId="0" borderId="30" xfId="59" applyNumberFormat="1" applyFont="1" applyBorder="1" applyAlignment="1">
      <alignment horizontal="center" vertical="center"/>
      <protection/>
    </xf>
    <xf numFmtId="165" fontId="7" fillId="0" borderId="27" xfId="59" applyNumberFormat="1" applyFont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>
      <alignment/>
    </xf>
    <xf numFmtId="168" fontId="2" fillId="0" borderId="13" xfId="42" applyNumberFormat="1" applyFont="1" applyFill="1" applyBorder="1" applyAlignment="1">
      <alignment horizontal="right" vertical="center"/>
    </xf>
    <xf numFmtId="0" fontId="1" fillId="33" borderId="89" xfId="0" applyFont="1" applyFill="1" applyBorder="1" applyAlignment="1">
      <alignment horizontal="center" wrapText="1"/>
    </xf>
    <xf numFmtId="0" fontId="1" fillId="33" borderId="86" xfId="0" applyFont="1" applyFill="1" applyBorder="1" applyAlignment="1">
      <alignment wrapText="1"/>
    </xf>
    <xf numFmtId="0" fontId="13" fillId="33" borderId="86" xfId="0" applyFont="1" applyFill="1" applyBorder="1" applyAlignment="1">
      <alignment horizontal="center" wrapText="1"/>
    </xf>
    <xf numFmtId="16" fontId="13" fillId="33" borderId="95" xfId="0" applyNumberFormat="1" applyFont="1" applyFill="1" applyBorder="1" applyAlignment="1">
      <alignment horizontal="center" wrapText="1"/>
    </xf>
    <xf numFmtId="16" fontId="13" fillId="33" borderId="96" xfId="0" applyNumberFormat="1" applyFont="1" applyFill="1" applyBorder="1" applyAlignment="1">
      <alignment horizontal="center" wrapText="1"/>
    </xf>
    <xf numFmtId="0" fontId="13" fillId="33" borderId="89" xfId="0" applyFont="1" applyFill="1" applyBorder="1" applyAlignment="1">
      <alignment horizontal="center" wrapText="1"/>
    </xf>
    <xf numFmtId="0" fontId="13" fillId="33" borderId="90" xfId="0" applyFont="1" applyFill="1" applyBorder="1" applyAlignment="1">
      <alignment horizontal="center" wrapText="1"/>
    </xf>
    <xf numFmtId="0" fontId="13" fillId="33" borderId="86" xfId="0" applyFont="1" applyFill="1" applyBorder="1" applyAlignment="1">
      <alignment wrapText="1"/>
    </xf>
    <xf numFmtId="0" fontId="13" fillId="33" borderId="90" xfId="0" applyFont="1" applyFill="1" applyBorder="1" applyAlignment="1">
      <alignment wrapText="1"/>
    </xf>
    <xf numFmtId="0" fontId="1" fillId="0" borderId="24" xfId="60" applyFont="1" applyBorder="1" applyAlignment="1">
      <alignment vertical="center"/>
      <protection/>
    </xf>
    <xf numFmtId="164" fontId="1" fillId="0" borderId="16" xfId="60" applyNumberFormat="1" applyFont="1" applyBorder="1" applyAlignment="1">
      <alignment vertical="center"/>
      <protection/>
    </xf>
    <xf numFmtId="164" fontId="1" fillId="0" borderId="24" xfId="61" applyNumberFormat="1" applyFont="1" applyBorder="1" applyAlignment="1">
      <alignment horizontal="center" vertical="center"/>
      <protection/>
    </xf>
    <xf numFmtId="164" fontId="1" fillId="0" borderId="24" xfId="0" applyNumberFormat="1" applyFont="1" applyBorder="1" applyAlignment="1">
      <alignment vertical="center"/>
    </xf>
    <xf numFmtId="164" fontId="1" fillId="0" borderId="25" xfId="60" applyNumberFormat="1" applyFont="1" applyBorder="1" applyAlignment="1">
      <alignment horizontal="center" vertical="center"/>
      <protection/>
    </xf>
    <xf numFmtId="164" fontId="1" fillId="0" borderId="24" xfId="60" applyNumberFormat="1" applyFont="1" applyBorder="1" applyAlignment="1">
      <alignment horizontal="center" vertical="center"/>
      <protection/>
    </xf>
    <xf numFmtId="164" fontId="1" fillId="0" borderId="52" xfId="60" applyNumberFormat="1" applyFont="1" applyBorder="1" applyAlignment="1">
      <alignment horizontal="center" vertical="center"/>
      <protection/>
    </xf>
    <xf numFmtId="0" fontId="1" fillId="33" borderId="38" xfId="0" applyFont="1" applyFill="1" applyBorder="1" applyAlignment="1">
      <alignment/>
    </xf>
    <xf numFmtId="0" fontId="1" fillId="0" borderId="36" xfId="0" applyFont="1" applyBorder="1" applyAlignment="1">
      <alignment horizontal="left"/>
    </xf>
    <xf numFmtId="166" fontId="1" fillId="0" borderId="21" xfId="0" applyNumberFormat="1" applyFont="1" applyBorder="1" applyAlignment="1" applyProtection="1">
      <alignment horizontal="right"/>
      <protection locked="0"/>
    </xf>
    <xf numFmtId="166" fontId="2" fillId="0" borderId="13" xfId="0" applyNumberFormat="1" applyFont="1" applyBorder="1" applyAlignment="1">
      <alignment horizontal="right"/>
    </xf>
    <xf numFmtId="166" fontId="1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 applyProtection="1">
      <alignment horizontal="right"/>
      <protection/>
    </xf>
    <xf numFmtId="166" fontId="1" fillId="0" borderId="13" xfId="0" applyNumberFormat="1" applyFont="1" applyBorder="1" applyAlignment="1" applyProtection="1">
      <alignment horizontal="right"/>
      <protection/>
    </xf>
    <xf numFmtId="166" fontId="12" fillId="0" borderId="13" xfId="0" applyNumberFormat="1" applyFont="1" applyBorder="1" applyAlignment="1" applyProtection="1">
      <alignment horizontal="right"/>
      <protection locked="0"/>
    </xf>
    <xf numFmtId="0" fontId="8" fillId="0" borderId="13" xfId="0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164" fontId="2" fillId="0" borderId="39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>
      <alignment/>
    </xf>
    <xf numFmtId="1" fontId="1" fillId="0" borderId="33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166" fontId="1" fillId="0" borderId="32" xfId="0" applyNumberFormat="1" applyFont="1" applyBorder="1" applyAlignment="1" applyProtection="1">
      <alignment horizontal="right"/>
      <protection locked="0"/>
    </xf>
    <xf numFmtId="1" fontId="21" fillId="0" borderId="27" xfId="0" applyNumberFormat="1" applyFont="1" applyBorder="1" applyAlignment="1" applyProtection="1">
      <alignment horizontal="center"/>
      <protection locked="0"/>
    </xf>
    <xf numFmtId="166" fontId="29" fillId="0" borderId="13" xfId="0" applyNumberFormat="1" applyFont="1" applyBorder="1" applyAlignment="1" applyProtection="1">
      <alignment horizontal="right"/>
      <protection/>
    </xf>
    <xf numFmtId="166" fontId="28" fillId="0" borderId="13" xfId="0" applyNumberFormat="1" applyFont="1" applyBorder="1" applyAlignment="1" applyProtection="1">
      <alignment horizontal="right"/>
      <protection/>
    </xf>
    <xf numFmtId="166" fontId="28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29" fillId="0" borderId="13" xfId="0" applyFont="1" applyBorder="1" applyAlignment="1">
      <alignment/>
    </xf>
    <xf numFmtId="166" fontId="29" fillId="0" borderId="13" xfId="0" applyNumberFormat="1" applyFont="1" applyBorder="1" applyAlignment="1" applyProtection="1">
      <alignment horizontal="right"/>
      <protection locked="0"/>
    </xf>
    <xf numFmtId="0" fontId="2" fillId="0" borderId="46" xfId="0" applyFont="1" applyBorder="1" applyAlignment="1">
      <alignment/>
    </xf>
    <xf numFmtId="0" fontId="2" fillId="0" borderId="29" xfId="0" applyFont="1" applyBorder="1" applyAlignment="1">
      <alignment/>
    </xf>
    <xf numFmtId="166" fontId="2" fillId="0" borderId="29" xfId="0" applyNumberFormat="1" applyFont="1" applyBorder="1" applyAlignment="1" applyProtection="1">
      <alignment horizontal="right"/>
      <protection locked="0"/>
    </xf>
    <xf numFmtId="166" fontId="2" fillId="0" borderId="39" xfId="0" applyNumberFormat="1" applyFont="1" applyBorder="1" applyAlignment="1" applyProtection="1">
      <alignment horizontal="right"/>
      <protection locked="0"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1" fillId="33" borderId="13" xfId="0" applyFont="1" applyFill="1" applyBorder="1" applyAlignment="1" applyProtection="1">
      <alignment horizontal="center"/>
      <protection locked="0"/>
    </xf>
    <xf numFmtId="166" fontId="12" fillId="0" borderId="34" xfId="0" applyNumberFormat="1" applyFont="1" applyBorder="1" applyAlignment="1" applyProtection="1">
      <alignment horizontal="right"/>
      <protection locked="0"/>
    </xf>
    <xf numFmtId="166" fontId="31" fillId="0" borderId="13" xfId="0" applyNumberFormat="1" applyFont="1" applyBorder="1" applyAlignment="1" applyProtection="1">
      <alignment horizontal="right"/>
      <protection/>
    </xf>
    <xf numFmtId="166" fontId="31" fillId="0" borderId="13" xfId="0" applyNumberFormat="1" applyFont="1" applyBorder="1" applyAlignment="1">
      <alignment horizontal="right"/>
    </xf>
    <xf numFmtId="166" fontId="29" fillId="0" borderId="34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 applyProtection="1">
      <alignment horizontal="center" vertical="center"/>
      <protection/>
    </xf>
    <xf numFmtId="39" fontId="1" fillId="33" borderId="84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31" xfId="0" applyFont="1" applyFill="1" applyBorder="1" applyAlignment="1">
      <alignment horizontal="center"/>
    </xf>
    <xf numFmtId="0" fontId="1" fillId="33" borderId="85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66" xfId="0" applyFont="1" applyBorder="1" applyAlignment="1" applyProtection="1">
      <alignment horizontal="center"/>
      <protection/>
    </xf>
    <xf numFmtId="167" fontId="1" fillId="0" borderId="66" xfId="0" applyNumberFormat="1" applyFont="1" applyBorder="1" applyAlignment="1">
      <alignment horizontal="center"/>
    </xf>
    <xf numFmtId="167" fontId="1" fillId="0" borderId="66" xfId="0" applyNumberFormat="1" applyFont="1" applyFill="1" applyBorder="1" applyAlignment="1">
      <alignment horizontal="center"/>
    </xf>
    <xf numFmtId="167" fontId="1" fillId="0" borderId="64" xfId="0" applyNumberFormat="1" applyFont="1" applyFill="1" applyBorder="1" applyAlignment="1">
      <alignment horizontal="center"/>
    </xf>
    <xf numFmtId="0" fontId="1" fillId="0" borderId="27" xfId="0" applyFont="1" applyBorder="1" applyAlignment="1" quotePrefix="1">
      <alignment horizontal="left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1" fillId="0" borderId="14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 quotePrefix="1">
      <alignment horizontal="center"/>
      <protection/>
    </xf>
    <xf numFmtId="0" fontId="1" fillId="0" borderId="24" xfId="0" applyFont="1" applyBorder="1" applyAlignment="1" applyProtection="1">
      <alignment horizontal="right"/>
      <protection/>
    </xf>
    <xf numFmtId="167" fontId="1" fillId="0" borderId="11" xfId="0" applyNumberFormat="1" applyFont="1" applyFill="1" applyBorder="1" applyAlignment="1" applyProtection="1">
      <alignment horizontal="right"/>
      <protection/>
    </xf>
    <xf numFmtId="167" fontId="1" fillId="0" borderId="12" xfId="0" applyNumberFormat="1" applyFont="1" applyBorder="1" applyAlignment="1" applyProtection="1">
      <alignment horizontal="right"/>
      <protection/>
    </xf>
    <xf numFmtId="0" fontId="1" fillId="0" borderId="24" xfId="0" applyFont="1" applyFill="1" applyBorder="1" applyAlignment="1" applyProtection="1">
      <alignment horizontal="right"/>
      <protection/>
    </xf>
    <xf numFmtId="167" fontId="1" fillId="0" borderId="52" xfId="0" applyNumberFormat="1" applyFont="1" applyFill="1" applyBorder="1" applyAlignment="1" applyProtection="1">
      <alignment horizontal="right"/>
      <protection/>
    </xf>
    <xf numFmtId="168" fontId="2" fillId="0" borderId="42" xfId="0" applyNumberFormat="1" applyFont="1" applyBorder="1" applyAlignment="1" applyProtection="1">
      <alignment horizontal="left"/>
      <protection/>
    </xf>
    <xf numFmtId="166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166" fontId="2" fillId="0" borderId="11" xfId="0" applyNumberFormat="1" applyFont="1" applyFill="1" applyBorder="1" applyAlignment="1" applyProtection="1">
      <alignment/>
      <protection/>
    </xf>
    <xf numFmtId="166" fontId="2" fillId="0" borderId="79" xfId="0" applyNumberFormat="1" applyFont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>
      <alignment horizontal="left"/>
      <protection/>
    </xf>
    <xf numFmtId="166" fontId="2" fillId="0" borderId="11" xfId="0" applyNumberFormat="1" applyFont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 quotePrefix="1">
      <alignment/>
      <protection/>
    </xf>
    <xf numFmtId="166" fontId="2" fillId="0" borderId="81" xfId="0" applyNumberFormat="1" applyFont="1" applyFill="1" applyBorder="1" applyAlignment="1" applyProtection="1">
      <alignment/>
      <protection/>
    </xf>
    <xf numFmtId="168" fontId="2" fillId="0" borderId="27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6" fontId="2" fillId="0" borderId="14" xfId="0" applyNumberFormat="1" applyFont="1" applyFill="1" applyBorder="1" applyAlignment="1" applyProtection="1">
      <alignment/>
      <protection/>
    </xf>
    <xf numFmtId="166" fontId="2" fillId="0" borderId="22" xfId="0" applyNumberFormat="1" applyFont="1" applyBorder="1" applyAlignment="1" applyProtection="1">
      <alignment/>
      <protection/>
    </xf>
    <xf numFmtId="167" fontId="2" fillId="0" borderId="14" xfId="0" applyNumberFormat="1" applyFont="1" applyFill="1" applyBorder="1" applyAlignment="1" applyProtection="1">
      <alignment/>
      <protection/>
    </xf>
    <xf numFmtId="166" fontId="2" fillId="0" borderId="14" xfId="0" applyNumberFormat="1" applyFont="1" applyBorder="1" applyAlignment="1" applyProtection="1">
      <alignment/>
      <protection/>
    </xf>
    <xf numFmtId="166" fontId="2" fillId="0" borderId="47" xfId="0" applyNumberFormat="1" applyFont="1" applyFill="1" applyBorder="1" applyAlignment="1" applyProtection="1">
      <alignment/>
      <protection/>
    </xf>
    <xf numFmtId="168" fontId="2" fillId="0" borderId="27" xfId="0" applyNumberFormat="1" applyFont="1" applyBorder="1" applyAlignment="1" applyProtection="1">
      <alignment horizontal="left"/>
      <protection/>
    </xf>
    <xf numFmtId="167" fontId="32" fillId="0" borderId="11" xfId="0" applyNumberFormat="1" applyFont="1" applyFill="1" applyBorder="1" applyAlignment="1" applyProtection="1" quotePrefix="1">
      <alignment horizontal="left"/>
      <protection/>
    </xf>
    <xf numFmtId="166" fontId="33" fillId="0" borderId="0" xfId="0" applyNumberFormat="1" applyFont="1" applyFill="1" applyBorder="1" applyAlignment="1" applyProtection="1">
      <alignment/>
      <protection/>
    </xf>
    <xf numFmtId="166" fontId="33" fillId="0" borderId="14" xfId="0" applyNumberFormat="1" applyFont="1" applyFill="1" applyBorder="1" applyAlignment="1" applyProtection="1">
      <alignment/>
      <protection/>
    </xf>
    <xf numFmtId="166" fontId="33" fillId="0" borderId="47" xfId="0" applyNumberFormat="1" applyFont="1" applyFill="1" applyBorder="1" applyAlignment="1" applyProtection="1">
      <alignment/>
      <protection/>
    </xf>
    <xf numFmtId="167" fontId="22" fillId="0" borderId="14" xfId="0" applyNumberFormat="1" applyFont="1" applyFill="1" applyBorder="1" applyAlignment="1" applyProtection="1" quotePrefix="1">
      <alignment horizontal="left"/>
      <protection/>
    </xf>
    <xf numFmtId="167" fontId="32" fillId="0" borderId="14" xfId="0" applyNumberFormat="1" applyFont="1" applyFill="1" applyBorder="1" applyAlignment="1" applyProtection="1">
      <alignment horizontal="left"/>
      <protection/>
    </xf>
    <xf numFmtId="167" fontId="32" fillId="0" borderId="14" xfId="0" applyNumberFormat="1" applyFont="1" applyFill="1" applyBorder="1" applyAlignment="1" applyProtection="1" quotePrefix="1">
      <alignment horizontal="left"/>
      <protection/>
    </xf>
    <xf numFmtId="167" fontId="2" fillId="0" borderId="11" xfId="0" applyNumberFormat="1" applyFont="1" applyFill="1" applyBorder="1" applyAlignment="1" applyProtection="1">
      <alignment/>
      <protection/>
    </xf>
    <xf numFmtId="164" fontId="2" fillId="0" borderId="47" xfId="0" applyNumberFormat="1" applyFont="1" applyFill="1" applyBorder="1" applyAlignment="1" applyProtection="1">
      <alignment/>
      <protection/>
    </xf>
    <xf numFmtId="168" fontId="2" fillId="0" borderId="40" xfId="0" applyNumberFormat="1" applyFont="1" applyBorder="1" applyAlignment="1" applyProtection="1" quotePrefix="1">
      <alignment horizontal="left"/>
      <protection/>
    </xf>
    <xf numFmtId="166" fontId="2" fillId="0" borderId="24" xfId="0" applyNumberFormat="1" applyFont="1" applyFill="1" applyBorder="1" applyAlignment="1" applyProtection="1">
      <alignment/>
      <protection/>
    </xf>
    <xf numFmtId="166" fontId="2" fillId="0" borderId="12" xfId="0" applyNumberFormat="1" applyFont="1" applyFill="1" applyBorder="1" applyAlignment="1" applyProtection="1">
      <alignment/>
      <protection/>
    </xf>
    <xf numFmtId="166" fontId="2" fillId="0" borderId="25" xfId="0" applyNumberFormat="1" applyFont="1" applyBorder="1" applyAlignment="1" applyProtection="1">
      <alignment/>
      <protection/>
    </xf>
    <xf numFmtId="166" fontId="2" fillId="0" borderId="12" xfId="0" applyNumberFormat="1" applyFont="1" applyBorder="1" applyAlignment="1" applyProtection="1">
      <alignment/>
      <protection/>
    </xf>
    <xf numFmtId="166" fontId="2" fillId="0" borderId="52" xfId="0" applyNumberFormat="1" applyFont="1" applyFill="1" applyBorder="1" applyAlignment="1" applyProtection="1">
      <alignment/>
      <protection/>
    </xf>
    <xf numFmtId="168" fontId="2" fillId="0" borderId="46" xfId="0" applyNumberFormat="1" applyFont="1" applyBorder="1" applyAlignment="1" applyProtection="1">
      <alignment horizontal="left"/>
      <protection/>
    </xf>
    <xf numFmtId="166" fontId="2" fillId="0" borderId="70" xfId="0" applyNumberFormat="1" applyFont="1" applyBorder="1" applyAlignment="1" applyProtection="1">
      <alignment/>
      <protection/>
    </xf>
    <xf numFmtId="166" fontId="2" fillId="0" borderId="70" xfId="0" applyNumberFormat="1" applyFont="1" applyFill="1" applyBorder="1" applyAlignment="1" applyProtection="1">
      <alignment/>
      <protection/>
    </xf>
    <xf numFmtId="166" fontId="2" fillId="0" borderId="41" xfId="0" applyNumberFormat="1" applyFont="1" applyFill="1" applyBorder="1" applyAlignment="1" applyProtection="1">
      <alignment/>
      <protection/>
    </xf>
    <xf numFmtId="166" fontId="2" fillId="0" borderId="83" xfId="0" applyNumberFormat="1" applyFont="1" applyBorder="1" applyAlignment="1" applyProtection="1">
      <alignment/>
      <protection/>
    </xf>
    <xf numFmtId="166" fontId="2" fillId="0" borderId="41" xfId="0" applyNumberFormat="1" applyFont="1" applyBorder="1" applyAlignment="1" applyProtection="1">
      <alignment/>
      <protection/>
    </xf>
    <xf numFmtId="166" fontId="2" fillId="0" borderId="71" xfId="0" applyNumberFormat="1" applyFont="1" applyFill="1" applyBorder="1" applyAlignment="1" applyProtection="1">
      <alignment/>
      <protection/>
    </xf>
    <xf numFmtId="0" fontId="32" fillId="0" borderId="0" xfId="0" applyFont="1" applyFill="1" applyBorder="1" applyAlignment="1" quotePrefix="1">
      <alignment horizontal="left"/>
    </xf>
    <xf numFmtId="166" fontId="34" fillId="0" borderId="0" xfId="0" applyNumberFormat="1" applyFont="1" applyFill="1" applyBorder="1" applyAlignment="1" applyProtection="1">
      <alignment/>
      <protection/>
    </xf>
    <xf numFmtId="167" fontId="3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left"/>
      <protection/>
    </xf>
    <xf numFmtId="168" fontId="2" fillId="0" borderId="0" xfId="0" applyNumberFormat="1" applyFont="1" applyBorder="1" applyAlignment="1" applyProtection="1" quotePrefix="1">
      <alignment horizontal="left"/>
      <protection/>
    </xf>
    <xf numFmtId="168" fontId="21" fillId="0" borderId="0" xfId="0" applyNumberFormat="1" applyFont="1" applyBorder="1" applyAlignment="1" applyProtection="1" quotePrefix="1">
      <alignment horizontal="left"/>
      <protection/>
    </xf>
    <xf numFmtId="0" fontId="12" fillId="0" borderId="0" xfId="0" applyFont="1" applyBorder="1" applyAlignment="1">
      <alignment/>
    </xf>
    <xf numFmtId="170" fontId="12" fillId="0" borderId="0" xfId="0" applyNumberFormat="1" applyFont="1" applyFill="1" applyBorder="1" applyAlignment="1" applyProtection="1">
      <alignment/>
      <protection/>
    </xf>
    <xf numFmtId="166" fontId="12" fillId="0" borderId="0" xfId="0" applyNumberFormat="1" applyFont="1" applyBorder="1" applyAlignment="1" applyProtection="1">
      <alignment/>
      <protection/>
    </xf>
    <xf numFmtId="167" fontId="12" fillId="0" borderId="0" xfId="0" applyNumberFormat="1" applyFont="1" applyFill="1" applyBorder="1" applyAlignment="1" applyProtection="1">
      <alignment/>
      <protection/>
    </xf>
    <xf numFmtId="166" fontId="12" fillId="0" borderId="0" xfId="0" applyNumberFormat="1" applyFont="1" applyFill="1" applyBorder="1" applyAlignment="1" applyProtection="1">
      <alignment/>
      <protection/>
    </xf>
    <xf numFmtId="170" fontId="12" fillId="0" borderId="0" xfId="0" applyNumberFormat="1" applyFont="1" applyBorder="1" applyAlignment="1">
      <alignment/>
    </xf>
    <xf numFmtId="168" fontId="12" fillId="0" borderId="0" xfId="0" applyNumberFormat="1" applyFont="1" applyBorder="1" applyAlignment="1" applyProtection="1">
      <alignment horizontal="left"/>
      <protection/>
    </xf>
    <xf numFmtId="167" fontId="1" fillId="0" borderId="66" xfId="0" applyNumberFormat="1" applyFont="1" applyBorder="1" applyAlignment="1" applyProtection="1">
      <alignment horizontal="center"/>
      <protection/>
    </xf>
    <xf numFmtId="167" fontId="1" fillId="0" borderId="66" xfId="0" applyNumberFormat="1" applyFont="1" applyFill="1" applyBorder="1" applyAlignment="1" applyProtection="1">
      <alignment horizontal="center"/>
      <protection/>
    </xf>
    <xf numFmtId="167" fontId="1" fillId="0" borderId="64" xfId="0" applyNumberFormat="1" applyFont="1" applyFill="1" applyBorder="1" applyAlignment="1" applyProtection="1">
      <alignment horizontal="center"/>
      <protection/>
    </xf>
    <xf numFmtId="167" fontId="1" fillId="0" borderId="0" xfId="0" applyNumberFormat="1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 applyProtection="1" quotePrefix="1">
      <alignment horizontal="center"/>
      <protection/>
    </xf>
    <xf numFmtId="0" fontId="1" fillId="0" borderId="22" xfId="0" applyFont="1" applyBorder="1" applyAlignment="1" applyProtection="1">
      <alignment horizontal="right"/>
      <protection/>
    </xf>
    <xf numFmtId="167" fontId="1" fillId="0" borderId="23" xfId="0" applyNumberFormat="1" applyFont="1" applyFill="1" applyBorder="1" applyAlignment="1" applyProtection="1">
      <alignment horizontal="right"/>
      <protection/>
    </xf>
    <xf numFmtId="167" fontId="1" fillId="0" borderId="14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167" fontId="1" fillId="0" borderId="47" xfId="0" applyNumberFormat="1" applyFont="1" applyFill="1" applyBorder="1" applyAlignment="1" applyProtection="1">
      <alignment horizontal="right"/>
      <protection/>
    </xf>
    <xf numFmtId="167" fontId="22" fillId="0" borderId="11" xfId="0" applyNumberFormat="1" applyFont="1" applyFill="1" applyBorder="1" applyAlignment="1" applyProtection="1">
      <alignment/>
      <protection/>
    </xf>
    <xf numFmtId="167" fontId="22" fillId="0" borderId="11" xfId="0" applyNumberFormat="1" applyFont="1" applyFill="1" applyBorder="1" applyAlignment="1" applyProtection="1" quotePrefix="1">
      <alignment horizontal="left"/>
      <protection/>
    </xf>
    <xf numFmtId="167" fontId="22" fillId="0" borderId="14" xfId="0" applyNumberFormat="1" applyFont="1" applyFill="1" applyBorder="1" applyAlignment="1" applyProtection="1">
      <alignment/>
      <protection/>
    </xf>
    <xf numFmtId="168" fontId="2" fillId="0" borderId="42" xfId="0" applyNumberFormat="1" applyFont="1" applyBorder="1" applyAlignment="1" applyProtection="1" quotePrefix="1">
      <alignment horizontal="left"/>
      <protection/>
    </xf>
    <xf numFmtId="168" fontId="1" fillId="0" borderId="27" xfId="0" applyNumberFormat="1" applyFont="1" applyBorder="1" applyAlignment="1" applyProtection="1">
      <alignment horizontal="left"/>
      <protection/>
    </xf>
    <xf numFmtId="166" fontId="1" fillId="0" borderId="0" xfId="0" applyNumberFormat="1" applyFont="1" applyBorder="1" applyAlignment="1" applyProtection="1">
      <alignment/>
      <protection/>
    </xf>
    <xf numFmtId="166" fontId="1" fillId="0" borderId="14" xfId="0" applyNumberFormat="1" applyFont="1" applyBorder="1" applyAlignment="1" applyProtection="1">
      <alignment/>
      <protection/>
    </xf>
    <xf numFmtId="166" fontId="1" fillId="0" borderId="22" xfId="0" applyNumberFormat="1" applyFont="1" applyBorder="1" applyAlignment="1" applyProtection="1">
      <alignment/>
      <protection/>
    </xf>
    <xf numFmtId="167" fontId="23" fillId="0" borderId="14" xfId="0" applyNumberFormat="1" applyFont="1" applyFill="1" applyBorder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/>
      <protection/>
    </xf>
    <xf numFmtId="166" fontId="1" fillId="0" borderId="14" xfId="0" applyNumberFormat="1" applyFont="1" applyFill="1" applyBorder="1" applyAlignment="1" applyProtection="1">
      <alignment/>
      <protection/>
    </xf>
    <xf numFmtId="166" fontId="1" fillId="0" borderId="47" xfId="0" applyNumberFormat="1" applyFont="1" applyFill="1" applyBorder="1" applyAlignment="1" applyProtection="1">
      <alignment/>
      <protection/>
    </xf>
    <xf numFmtId="167" fontId="22" fillId="0" borderId="41" xfId="0" applyNumberFormat="1" applyFont="1" applyFill="1" applyBorder="1" applyAlignment="1" applyProtection="1">
      <alignment/>
      <protection/>
    </xf>
    <xf numFmtId="0" fontId="2" fillId="0" borderId="41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166" fontId="34" fillId="0" borderId="0" xfId="0" applyNumberFormat="1" applyFont="1" applyBorder="1" applyAlignment="1" applyProtection="1">
      <alignment/>
      <protection/>
    </xf>
    <xf numFmtId="168" fontId="21" fillId="0" borderId="0" xfId="0" applyNumberFormat="1" applyFont="1" applyBorder="1" applyAlignment="1" applyProtection="1">
      <alignment horizontal="left"/>
      <protection/>
    </xf>
    <xf numFmtId="166" fontId="35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 quotePrefix="1">
      <alignment/>
    </xf>
    <xf numFmtId="166" fontId="12" fillId="0" borderId="0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 horizontal="centerContinuous"/>
    </xf>
    <xf numFmtId="167" fontId="1" fillId="0" borderId="0" xfId="0" applyNumberFormat="1" applyFont="1" applyFill="1" applyBorder="1" applyAlignment="1">
      <alignment horizontal="centerContinuous"/>
    </xf>
    <xf numFmtId="167" fontId="1" fillId="0" borderId="14" xfId="0" applyNumberFormat="1" applyFont="1" applyFill="1" applyBorder="1" applyAlignment="1">
      <alignment horizontal="centerContinuous"/>
    </xf>
    <xf numFmtId="167" fontId="1" fillId="0" borderId="10" xfId="0" applyNumberFormat="1" applyFont="1" applyFill="1" applyBorder="1" applyAlignment="1" applyProtection="1" quotePrefix="1">
      <alignment horizontal="centerContinuous"/>
      <protection/>
    </xf>
    <xf numFmtId="0" fontId="1" fillId="0" borderId="81" xfId="0" applyFont="1" applyFill="1" applyBorder="1" applyAlignment="1" applyProtection="1" quotePrefix="1">
      <alignment horizontal="centerContinuous"/>
      <protection/>
    </xf>
    <xf numFmtId="166" fontId="2" fillId="0" borderId="42" xfId="0" applyNumberFormat="1" applyFont="1" applyBorder="1" applyAlignment="1" applyProtection="1" quotePrefix="1">
      <alignment horizontal="left"/>
      <protection/>
    </xf>
    <xf numFmtId="166" fontId="2" fillId="0" borderId="27" xfId="0" applyNumberFormat="1" applyFont="1" applyBorder="1" applyAlignment="1" applyProtection="1">
      <alignment horizontal="left"/>
      <protection/>
    </xf>
    <xf numFmtId="166" fontId="1" fillId="0" borderId="42" xfId="0" applyNumberFormat="1" applyFont="1" applyBorder="1" applyAlignment="1" applyProtection="1" quotePrefix="1">
      <alignment horizontal="left"/>
      <protection/>
    </xf>
    <xf numFmtId="166" fontId="1" fillId="0" borderId="10" xfId="0" applyNumberFormat="1" applyFont="1" applyBorder="1" applyAlignment="1" applyProtection="1">
      <alignment/>
      <protection/>
    </xf>
    <xf numFmtId="166" fontId="1" fillId="0" borderId="11" xfId="0" applyNumberFormat="1" applyFont="1" applyBorder="1" applyAlignment="1" applyProtection="1">
      <alignment/>
      <protection/>
    </xf>
    <xf numFmtId="166" fontId="1" fillId="0" borderId="79" xfId="0" applyNumberFormat="1" applyFont="1" applyBorder="1" applyAlignment="1" applyProtection="1">
      <alignment/>
      <protection/>
    </xf>
    <xf numFmtId="167" fontId="23" fillId="0" borderId="11" xfId="0" applyNumberFormat="1" applyFont="1" applyFill="1" applyBorder="1" applyAlignment="1" applyProtection="1">
      <alignment/>
      <protection/>
    </xf>
    <xf numFmtId="166" fontId="1" fillId="0" borderId="10" xfId="0" applyNumberFormat="1" applyFont="1" applyFill="1" applyBorder="1" applyAlignment="1" applyProtection="1">
      <alignment/>
      <protection/>
    </xf>
    <xf numFmtId="166" fontId="1" fillId="0" borderId="11" xfId="0" applyNumberFormat="1" applyFont="1" applyFill="1" applyBorder="1" applyAlignment="1" applyProtection="1">
      <alignment/>
      <protection/>
    </xf>
    <xf numFmtId="166" fontId="1" fillId="0" borderId="81" xfId="0" applyNumberFormat="1" applyFont="1" applyFill="1" applyBorder="1" applyAlignment="1" applyProtection="1">
      <alignment/>
      <protection/>
    </xf>
    <xf numFmtId="168" fontId="2" fillId="0" borderId="27" xfId="0" applyNumberFormat="1" applyFont="1" applyBorder="1" applyAlignment="1" applyProtection="1">
      <alignment horizontal="left" indent="3"/>
      <protection/>
    </xf>
    <xf numFmtId="166" fontId="2" fillId="34" borderId="14" xfId="0" applyNumberFormat="1" applyFont="1" applyFill="1" applyBorder="1" applyAlignment="1" applyProtection="1">
      <alignment/>
      <protection/>
    </xf>
    <xf numFmtId="166" fontId="2" fillId="0" borderId="24" xfId="0" applyNumberFormat="1" applyFont="1" applyBorder="1" applyAlignment="1" applyProtection="1">
      <alignment/>
      <protection/>
    </xf>
    <xf numFmtId="167" fontId="22" fillId="0" borderId="12" xfId="0" applyNumberFormat="1" applyFont="1" applyFill="1" applyBorder="1" applyAlignment="1" applyProtection="1">
      <alignment/>
      <protection/>
    </xf>
    <xf numFmtId="166" fontId="2" fillId="0" borderId="46" xfId="0" applyNumberFormat="1" applyFont="1" applyBorder="1" applyAlignment="1" applyProtection="1">
      <alignment horizontal="left"/>
      <protection/>
    </xf>
    <xf numFmtId="166" fontId="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0" fontId="35" fillId="0" borderId="0" xfId="0" applyFont="1" applyFill="1" applyBorder="1" applyAlignment="1" quotePrefix="1">
      <alignment horizontal="left"/>
    </xf>
    <xf numFmtId="0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>
      <alignment/>
    </xf>
    <xf numFmtId="167" fontId="1" fillId="0" borderId="14" xfId="0" applyNumberFormat="1" applyFont="1" applyBorder="1" applyAlignment="1">
      <alignment horizontal="centerContinuous"/>
    </xf>
    <xf numFmtId="167" fontId="1" fillId="0" borderId="66" xfId="0" applyNumberFormat="1" applyFont="1" applyBorder="1" applyAlignment="1">
      <alignment horizontal="centerContinuous"/>
    </xf>
    <xf numFmtId="167" fontId="1" fillId="0" borderId="64" xfId="0" applyNumberFormat="1" applyFont="1" applyBorder="1" applyAlignment="1">
      <alignment horizontal="centerContinuous"/>
    </xf>
    <xf numFmtId="164" fontId="1" fillId="0" borderId="31" xfId="0" applyNumberFormat="1" applyFont="1" applyFill="1" applyBorder="1" applyAlignment="1" applyProtection="1">
      <alignment horizontal="left"/>
      <protection/>
    </xf>
    <xf numFmtId="1" fontId="1" fillId="0" borderId="28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 applyProtection="1">
      <alignment horizontal="left"/>
      <protection/>
    </xf>
    <xf numFmtId="1" fontId="1" fillId="0" borderId="13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left"/>
    </xf>
    <xf numFmtId="164" fontId="1" fillId="0" borderId="16" xfId="42" applyNumberFormat="1" applyFont="1" applyFill="1" applyBorder="1" applyAlignment="1" quotePrefix="1">
      <alignment horizontal="center"/>
    </xf>
    <xf numFmtId="164" fontId="1" fillId="0" borderId="16" xfId="42" applyNumberFormat="1" applyFont="1" applyFill="1" applyBorder="1" applyAlignment="1">
      <alignment horizontal="right"/>
    </xf>
    <xf numFmtId="2" fontId="1" fillId="0" borderId="16" xfId="42" applyNumberFormat="1" applyFont="1" applyFill="1" applyBorder="1" applyAlignment="1">
      <alignment horizontal="right"/>
    </xf>
    <xf numFmtId="2" fontId="1" fillId="0" borderId="53" xfId="42" applyNumberFormat="1" applyFont="1" applyFill="1" applyBorder="1" applyAlignment="1">
      <alignment horizontal="right"/>
    </xf>
    <xf numFmtId="164" fontId="2" fillId="0" borderId="42" xfId="0" applyNumberFormat="1" applyFont="1" applyFill="1" applyBorder="1" applyAlignment="1" applyProtection="1">
      <alignment horizontal="left"/>
      <protection/>
    </xf>
    <xf numFmtId="164" fontId="2" fillId="0" borderId="16" xfId="42" applyNumberFormat="1" applyFont="1" applyFill="1" applyBorder="1" applyAlignment="1">
      <alignment/>
    </xf>
    <xf numFmtId="2" fontId="2" fillId="0" borderId="16" xfId="42" applyNumberFormat="1" applyFont="1" applyFill="1" applyBorder="1" applyAlignment="1">
      <alignment/>
    </xf>
    <xf numFmtId="164" fontId="2" fillId="0" borderId="53" xfId="42" applyNumberFormat="1" applyFont="1" applyFill="1" applyBorder="1" applyAlignment="1">
      <alignment/>
    </xf>
    <xf numFmtId="2" fontId="2" fillId="0" borderId="53" xfId="42" applyNumberFormat="1" applyFont="1" applyFill="1" applyBorder="1" applyAlignment="1">
      <alignment/>
    </xf>
    <xf numFmtId="164" fontId="2" fillId="0" borderId="15" xfId="42" applyNumberFormat="1" applyFont="1" applyFill="1" applyBorder="1" applyAlignment="1">
      <alignment/>
    </xf>
    <xf numFmtId="2" fontId="2" fillId="0" borderId="15" xfId="42" applyNumberFormat="1" applyFont="1" applyFill="1" applyBorder="1" applyAlignment="1">
      <alignment/>
    </xf>
    <xf numFmtId="2" fontId="2" fillId="0" borderId="38" xfId="42" applyNumberFormat="1" applyFont="1" applyFill="1" applyBorder="1" applyAlignment="1">
      <alignment/>
    </xf>
    <xf numFmtId="164" fontId="2" fillId="0" borderId="13" xfId="42" applyNumberFormat="1" applyFont="1" applyFill="1" applyBorder="1" applyAlignment="1">
      <alignment/>
    </xf>
    <xf numFmtId="2" fontId="2" fillId="0" borderId="13" xfId="42" applyNumberFormat="1" applyFont="1" applyFill="1" applyBorder="1" applyAlignment="1">
      <alignment/>
    </xf>
    <xf numFmtId="2" fontId="2" fillId="0" borderId="34" xfId="42" applyNumberFormat="1" applyFont="1" applyFill="1" applyBorder="1" applyAlignment="1">
      <alignment/>
    </xf>
    <xf numFmtId="164" fontId="1" fillId="0" borderId="46" xfId="0" applyNumberFormat="1" applyFont="1" applyFill="1" applyBorder="1" applyAlignment="1" applyProtection="1">
      <alignment horizontal="left"/>
      <protection/>
    </xf>
    <xf numFmtId="164" fontId="1" fillId="0" borderId="29" xfId="42" applyNumberFormat="1" applyFont="1" applyFill="1" applyBorder="1" applyAlignment="1">
      <alignment/>
    </xf>
    <xf numFmtId="2" fontId="1" fillId="0" borderId="29" xfId="42" applyNumberFormat="1" applyFont="1" applyFill="1" applyBorder="1" applyAlignment="1">
      <alignment/>
    </xf>
    <xf numFmtId="2" fontId="1" fillId="0" borderId="39" xfId="42" applyNumberFormat="1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2" fontId="1" fillId="0" borderId="0" xfId="42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>
      <alignment/>
    </xf>
    <xf numFmtId="1" fontId="1" fillId="0" borderId="64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4" fontId="7" fillId="0" borderId="34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/>
    </xf>
    <xf numFmtId="0" fontId="1" fillId="0" borderId="46" xfId="0" applyFont="1" applyFill="1" applyBorder="1" applyAlignment="1">
      <alignment horizontal="left"/>
    </xf>
    <xf numFmtId="164" fontId="1" fillId="0" borderId="29" xfId="0" applyNumberFormat="1" applyFont="1" applyFill="1" applyBorder="1" applyAlignment="1">
      <alignment/>
    </xf>
    <xf numFmtId="164" fontId="1" fillId="0" borderId="39" xfId="0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164" fontId="1" fillId="0" borderId="31" xfId="0" applyNumberFormat="1" applyFont="1" applyFill="1" applyBorder="1" applyAlignment="1">
      <alignment/>
    </xf>
    <xf numFmtId="1" fontId="1" fillId="0" borderId="28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3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3" borderId="97" xfId="0" applyFont="1" applyFill="1" applyBorder="1" applyAlignment="1">
      <alignment/>
    </xf>
    <xf numFmtId="0" fontId="1" fillId="33" borderId="79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38" xfId="0" applyFont="1" applyFill="1" applyBorder="1" applyAlignment="1">
      <alignment horizontal="center" wrapText="1"/>
    </xf>
    <xf numFmtId="0" fontId="1" fillId="33" borderId="53" xfId="0" applyFont="1" applyFill="1" applyBorder="1" applyAlignment="1">
      <alignment horizontal="center" wrapText="1"/>
    </xf>
    <xf numFmtId="0" fontId="2" fillId="0" borderId="98" xfId="0" applyFont="1" applyBorder="1" applyAlignment="1">
      <alignment/>
    </xf>
    <xf numFmtId="176" fontId="2" fillId="0" borderId="23" xfId="0" applyNumberFormat="1" applyFont="1" applyFill="1" applyBorder="1" applyAlignment="1">
      <alignment/>
    </xf>
    <xf numFmtId="0" fontId="2" fillId="0" borderId="99" xfId="0" applyFont="1" applyBorder="1" applyAlignment="1">
      <alignment/>
    </xf>
    <xf numFmtId="0" fontId="1" fillId="0" borderId="100" xfId="0" applyFont="1" applyBorder="1" applyAlignment="1">
      <alignment horizontal="center" vertical="center"/>
    </xf>
    <xf numFmtId="176" fontId="13" fillId="0" borderId="49" xfId="0" applyNumberFormat="1" applyFont="1" applyFill="1" applyBorder="1" applyAlignment="1">
      <alignment vertical="center"/>
    </xf>
    <xf numFmtId="177" fontId="13" fillId="0" borderId="30" xfId="0" applyNumberFormat="1" applyFont="1" applyFill="1" applyBorder="1" applyAlignment="1">
      <alignment vertical="center"/>
    </xf>
    <xf numFmtId="176" fontId="13" fillId="0" borderId="30" xfId="0" applyNumberFormat="1" applyFont="1" applyFill="1" applyBorder="1" applyAlignment="1">
      <alignment vertical="center"/>
    </xf>
    <xf numFmtId="177" fontId="13" fillId="0" borderId="37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3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39" fontId="1" fillId="33" borderId="101" xfId="0" applyNumberFormat="1" applyFont="1" applyFill="1" applyBorder="1" applyAlignment="1" quotePrefix="1">
      <alignment horizontal="center"/>
    </xf>
    <xf numFmtId="177" fontId="1" fillId="0" borderId="3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13" fillId="33" borderId="15" xfId="0" applyFont="1" applyFill="1" applyBorder="1" applyAlignment="1">
      <alignment horizontal="center"/>
    </xf>
    <xf numFmtId="0" fontId="13" fillId="33" borderId="38" xfId="0" applyFont="1" applyFill="1" applyBorder="1" applyAlignment="1">
      <alignment horizontal="center"/>
    </xf>
    <xf numFmtId="43" fontId="2" fillId="0" borderId="22" xfId="42" applyNumberFormat="1" applyFont="1" applyFill="1" applyBorder="1" applyAlignment="1">
      <alignment horizontal="center"/>
    </xf>
    <xf numFmtId="43" fontId="2" fillId="0" borderId="22" xfId="42" applyNumberFormat="1" applyFont="1" applyFill="1" applyBorder="1" applyAlignment="1">
      <alignment/>
    </xf>
    <xf numFmtId="43" fontId="2" fillId="0" borderId="22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43" fontId="2" fillId="0" borderId="13" xfId="42" applyNumberFormat="1" applyFont="1" applyFill="1" applyBorder="1" applyAlignment="1" quotePrefix="1">
      <alignment horizontal="right"/>
    </xf>
    <xf numFmtId="43" fontId="2" fillId="0" borderId="22" xfId="42" applyNumberFormat="1" applyFont="1" applyFill="1" applyBorder="1" applyAlignment="1" quotePrefix="1">
      <alignment horizontal="right"/>
    </xf>
    <xf numFmtId="43" fontId="2" fillId="0" borderId="22" xfId="42" applyNumberFormat="1" applyFont="1" applyFill="1" applyBorder="1" applyAlignment="1">
      <alignment horizontal="right"/>
    </xf>
    <xf numFmtId="43" fontId="2" fillId="0" borderId="16" xfId="42" applyNumberFormat="1" applyFont="1" applyFill="1" applyBorder="1" applyAlignment="1">
      <alignment horizontal="center"/>
    </xf>
    <xf numFmtId="0" fontId="13" fillId="0" borderId="55" xfId="0" applyFont="1" applyBorder="1" applyAlignment="1">
      <alignment horizontal="left" vertical="center"/>
    </xf>
    <xf numFmtId="43" fontId="13" fillId="0" borderId="83" xfId="42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42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2" fillId="0" borderId="10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 quotePrefix="1">
      <alignment horizontal="center" vertical="center"/>
      <protection/>
    </xf>
    <xf numFmtId="0" fontId="2" fillId="0" borderId="21" xfId="0" applyFont="1" applyBorder="1" applyAlignment="1" applyProtection="1" quotePrefix="1">
      <alignment horizontal="center" vertical="center"/>
      <protection/>
    </xf>
    <xf numFmtId="0" fontId="2" fillId="0" borderId="47" xfId="0" applyFont="1" applyBorder="1" applyAlignment="1" applyProtection="1" quotePrefix="1">
      <alignment horizontal="center" vertical="center"/>
      <protection/>
    </xf>
    <xf numFmtId="0" fontId="2" fillId="0" borderId="98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 quotePrefix="1">
      <alignment horizontal="center" vertical="center"/>
      <protection/>
    </xf>
    <xf numFmtId="2" fontId="2" fillId="0" borderId="27" xfId="0" applyNumberFormat="1" applyFont="1" applyBorder="1" applyAlignment="1" applyProtection="1">
      <alignment horizontal="center" vertical="center"/>
      <protection/>
    </xf>
    <xf numFmtId="0" fontId="2" fillId="0" borderId="9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3" fillId="0" borderId="103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0" borderId="0" xfId="0" applyFont="1" applyBorder="1" applyAlignment="1" applyProtection="1" quotePrefix="1">
      <alignment horizontal="center" vertical="center"/>
      <protection/>
    </xf>
    <xf numFmtId="2" fontId="5" fillId="0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2" fontId="38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22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6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177" fontId="1" fillId="0" borderId="29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83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177" fontId="2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1" fillId="0" borderId="64" xfId="0" applyNumberFormat="1" applyFont="1" applyFill="1" applyBorder="1" applyAlignment="1">
      <alignment horizontal="center"/>
    </xf>
    <xf numFmtId="0" fontId="1" fillId="0" borderId="67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7" xfId="0" applyFont="1" applyBorder="1" applyAlignment="1">
      <alignment/>
    </xf>
    <xf numFmtId="164" fontId="2" fillId="0" borderId="47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2" fontId="2" fillId="0" borderId="47" xfId="0" applyNumberFormat="1" applyFont="1" applyFill="1" applyBorder="1" applyAlignment="1">
      <alignment horizontal="center"/>
    </xf>
    <xf numFmtId="43" fontId="2" fillId="0" borderId="14" xfId="42" applyFont="1" applyFill="1" applyBorder="1" applyAlignment="1">
      <alignment/>
    </xf>
    <xf numFmtId="43" fontId="2" fillId="0" borderId="13" xfId="42" applyFont="1" applyFill="1" applyBorder="1" applyAlignment="1">
      <alignment/>
    </xf>
    <xf numFmtId="43" fontId="2" fillId="0" borderId="47" xfId="42" applyFont="1" applyFill="1" applyBorder="1" applyAlignment="1">
      <alignment/>
    </xf>
    <xf numFmtId="2" fontId="2" fillId="0" borderId="52" xfId="0" applyNumberFormat="1" applyFont="1" applyFill="1" applyBorder="1" applyAlignment="1">
      <alignment horizontal="center"/>
    </xf>
    <xf numFmtId="0" fontId="1" fillId="0" borderId="82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 horizontal="left" vertical="center"/>
    </xf>
    <xf numFmtId="0" fontId="2" fillId="0" borderId="11" xfId="0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center"/>
    </xf>
    <xf numFmtId="2" fontId="2" fillId="0" borderId="81" xfId="0" applyNumberFormat="1" applyFont="1" applyFill="1" applyBorder="1" applyAlignment="1">
      <alignment horizontal="center"/>
    </xf>
    <xf numFmtId="0" fontId="2" fillId="0" borderId="55" xfId="0" applyFont="1" applyFill="1" applyBorder="1" applyAlignment="1">
      <alignment/>
    </xf>
    <xf numFmtId="0" fontId="2" fillId="0" borderId="70" xfId="0" applyFont="1" applyFill="1" applyBorder="1" applyAlignment="1" quotePrefix="1">
      <alignment horizontal="left"/>
    </xf>
    <xf numFmtId="0" fontId="2" fillId="0" borderId="29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39" fontId="1" fillId="33" borderId="25" xfId="0" applyNumberFormat="1" applyFont="1" applyFill="1" applyBorder="1" applyAlignment="1" applyProtection="1" quotePrefix="1">
      <alignment horizontal="center"/>
      <protection/>
    </xf>
    <xf numFmtId="39" fontId="1" fillId="33" borderId="24" xfId="0" applyNumberFormat="1" applyFont="1" applyFill="1" applyBorder="1" applyAlignment="1" applyProtection="1" quotePrefix="1">
      <alignment horizontal="center"/>
      <protection/>
    </xf>
    <xf numFmtId="39" fontId="1" fillId="33" borderId="12" xfId="0" applyNumberFormat="1" applyFont="1" applyFill="1" applyBorder="1" applyAlignment="1" applyProtection="1" quotePrefix="1">
      <alignment horizontal="center"/>
      <protection/>
    </xf>
    <xf numFmtId="39" fontId="1" fillId="33" borderId="25" xfId="0" applyNumberFormat="1" applyFont="1" applyFill="1" applyBorder="1" applyAlignment="1" applyProtection="1">
      <alignment horizontal="center" vertical="center"/>
      <protection/>
    </xf>
    <xf numFmtId="39" fontId="1" fillId="33" borderId="24" xfId="0" applyNumberFormat="1" applyFont="1" applyFill="1" applyBorder="1" applyAlignment="1" applyProtection="1">
      <alignment horizontal="center" vertical="center"/>
      <protection/>
    </xf>
    <xf numFmtId="39" fontId="1" fillId="33" borderId="12" xfId="0" applyNumberFormat="1" applyFont="1" applyFill="1" applyBorder="1" applyAlignment="1" applyProtection="1">
      <alignment horizontal="center" vertical="center" wrapText="1"/>
      <protection/>
    </xf>
    <xf numFmtId="39" fontId="1" fillId="33" borderId="15" xfId="0" applyNumberFormat="1" applyFont="1" applyFill="1" applyBorder="1" applyAlignment="1" applyProtection="1">
      <alignment horizontal="center" vertical="center"/>
      <protection/>
    </xf>
    <xf numFmtId="39" fontId="1" fillId="33" borderId="38" xfId="0" applyNumberFormat="1" applyFont="1" applyFill="1" applyBorder="1" applyAlignment="1" applyProtection="1">
      <alignment horizontal="center" vertical="center" wrapText="1"/>
      <protection/>
    </xf>
    <xf numFmtId="177" fontId="2" fillId="0" borderId="13" xfId="0" applyNumberFormat="1" applyFont="1" applyFill="1" applyBorder="1" applyAlignment="1">
      <alignment/>
    </xf>
    <xf numFmtId="177" fontId="2" fillId="0" borderId="21" xfId="0" applyNumberFormat="1" applyFont="1" applyFill="1" applyBorder="1" applyAlignment="1">
      <alignment/>
    </xf>
    <xf numFmtId="39" fontId="1" fillId="0" borderId="47" xfId="0" applyNumberFormat="1" applyFont="1" applyFill="1" applyBorder="1" applyAlignment="1" applyProtection="1">
      <alignment horizontal="center" vertical="center" wrapText="1"/>
      <protection/>
    </xf>
    <xf numFmtId="177" fontId="2" fillId="0" borderId="13" xfId="0" applyNumberFormat="1" applyFont="1" applyBorder="1" applyAlignment="1">
      <alignment/>
    </xf>
    <xf numFmtId="177" fontId="7" fillId="0" borderId="13" xfId="0" applyNumberFormat="1" applyFont="1" applyFill="1" applyBorder="1" applyAlignment="1">
      <alignment/>
    </xf>
    <xf numFmtId="177" fontId="7" fillId="0" borderId="22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7" fillId="0" borderId="14" xfId="0" applyNumberFormat="1" applyFont="1" applyFill="1" applyBorder="1" applyAlignment="1">
      <alignment/>
    </xf>
    <xf numFmtId="43" fontId="2" fillId="0" borderId="13" xfId="42" applyFont="1" applyBorder="1" applyAlignment="1">
      <alignment/>
    </xf>
    <xf numFmtId="177" fontId="2" fillId="0" borderId="16" xfId="0" applyNumberFormat="1" applyFont="1" applyFill="1" applyBorder="1" applyAlignment="1">
      <alignment/>
    </xf>
    <xf numFmtId="43" fontId="2" fillId="0" borderId="14" xfId="42" applyFont="1" applyBorder="1" applyAlignment="1">
      <alignment/>
    </xf>
    <xf numFmtId="0" fontId="2" fillId="0" borderId="0" xfId="0" applyFont="1" applyAlignment="1">
      <alignment/>
    </xf>
    <xf numFmtId="0" fontId="1" fillId="33" borderId="15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43" fontId="2" fillId="0" borderId="13" xfId="42" applyNumberFormat="1" applyFont="1" applyBorder="1" applyAlignment="1">
      <alignment horizontal="right" vertical="center"/>
    </xf>
    <xf numFmtId="168" fontId="2" fillId="0" borderId="0" xfId="42" applyNumberFormat="1" applyFont="1" applyBorder="1" applyAlignment="1">
      <alignment horizontal="right" vertical="center"/>
    </xf>
    <xf numFmtId="43" fontId="2" fillId="0" borderId="14" xfId="42" applyNumberFormat="1" applyFont="1" applyBorder="1" applyAlignment="1">
      <alignment horizontal="right" vertical="center"/>
    </xf>
    <xf numFmtId="43" fontId="2" fillId="0" borderId="13" xfId="42" applyNumberFormat="1" applyFont="1" applyFill="1" applyBorder="1" applyAlignment="1">
      <alignment horizontal="right" vertical="center"/>
    </xf>
    <xf numFmtId="168" fontId="2" fillId="0" borderId="0" xfId="42" applyNumberFormat="1" applyFont="1" applyFill="1" applyBorder="1" applyAlignment="1">
      <alignment horizontal="right" vertical="center"/>
    </xf>
    <xf numFmtId="43" fontId="2" fillId="0" borderId="14" xfId="42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/>
    </xf>
    <xf numFmtId="43" fontId="2" fillId="0" borderId="13" xfId="42" applyFont="1" applyFill="1" applyBorder="1" applyAlignment="1">
      <alignment horizontal="right" vertical="center"/>
    </xf>
    <xf numFmtId="43" fontId="2" fillId="0" borderId="14" xfId="42" applyFont="1" applyFill="1" applyBorder="1" applyAlignment="1">
      <alignment horizontal="right" vertical="center"/>
    </xf>
    <xf numFmtId="43" fontId="2" fillId="0" borderId="16" xfId="42" applyFont="1" applyFill="1" applyBorder="1" applyAlignment="1">
      <alignment horizontal="right" vertical="center"/>
    </xf>
    <xf numFmtId="168" fontId="2" fillId="0" borderId="24" xfId="42" applyNumberFormat="1" applyFont="1" applyFill="1" applyBorder="1" applyAlignment="1">
      <alignment horizontal="right" vertical="center"/>
    </xf>
    <xf numFmtId="43" fontId="2" fillId="0" borderId="12" xfId="42" applyFont="1" applyFill="1" applyBorder="1" applyAlignment="1">
      <alignment horizontal="right" vertical="center"/>
    </xf>
    <xf numFmtId="0" fontId="37" fillId="0" borderId="0" xfId="0" applyFont="1" applyAlignment="1">
      <alignment horizontal="center"/>
    </xf>
    <xf numFmtId="43" fontId="1" fillId="0" borderId="30" xfId="42" applyNumberFormat="1" applyFont="1" applyFill="1" applyBorder="1" applyAlignment="1">
      <alignment horizontal="right" vertical="center"/>
    </xf>
    <xf numFmtId="168" fontId="1" fillId="0" borderId="51" xfId="42" applyNumberFormat="1" applyFont="1" applyFill="1" applyBorder="1" applyAlignment="1">
      <alignment horizontal="right" vertical="center"/>
    </xf>
    <xf numFmtId="43" fontId="1" fillId="0" borderId="49" xfId="42" applyNumberFormat="1" applyFont="1" applyFill="1" applyBorder="1" applyAlignment="1">
      <alignment horizontal="right" vertical="center"/>
    </xf>
    <xf numFmtId="0" fontId="2" fillId="33" borderId="104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0" borderId="105" xfId="0" applyFont="1" applyBorder="1" applyAlignment="1">
      <alignment/>
    </xf>
    <xf numFmtId="164" fontId="2" fillId="0" borderId="15" xfId="0" applyNumberFormat="1" applyFont="1" applyBorder="1" applyAlignment="1">
      <alignment horizontal="right"/>
    </xf>
    <xf numFmtId="164" fontId="2" fillId="0" borderId="106" xfId="0" applyNumberFormat="1" applyFont="1" applyBorder="1" applyAlignment="1">
      <alignment horizontal="center"/>
    </xf>
    <xf numFmtId="164" fontId="2" fillId="0" borderId="106" xfId="0" applyNumberFormat="1" applyFont="1" applyBorder="1" applyAlignment="1" quotePrefix="1">
      <alignment horizontal="center"/>
    </xf>
    <xf numFmtId="0" fontId="0" fillId="0" borderId="105" xfId="0" applyFont="1" applyFill="1" applyBorder="1" applyAlignment="1">
      <alignment/>
    </xf>
    <xf numFmtId="0" fontId="2" fillId="0" borderId="105" xfId="0" applyFont="1" applyFill="1" applyBorder="1" applyAlignment="1">
      <alignment/>
    </xf>
    <xf numFmtId="0" fontId="2" fillId="0" borderId="105" xfId="0" applyFont="1" applyBorder="1" applyAlignment="1">
      <alignment wrapText="1"/>
    </xf>
    <xf numFmtId="0" fontId="2" fillId="0" borderId="105" xfId="0" applyFont="1" applyBorder="1" applyAlignment="1">
      <alignment horizontal="left" vertical="center"/>
    </xf>
    <xf numFmtId="0" fontId="2" fillId="0" borderId="105" xfId="0" applyFont="1" applyBorder="1" applyAlignment="1">
      <alignment horizontal="left" vertical="center" wrapText="1"/>
    </xf>
    <xf numFmtId="0" fontId="2" fillId="0" borderId="107" xfId="0" applyFont="1" applyFill="1" applyBorder="1" applyAlignment="1">
      <alignment horizontal="left" vertical="center" wrapText="1"/>
    </xf>
    <xf numFmtId="164" fontId="2" fillId="0" borderId="108" xfId="0" applyNumberFormat="1" applyFont="1" applyFill="1" applyBorder="1" applyAlignment="1">
      <alignment horizontal="right"/>
    </xf>
    <xf numFmtId="164" fontId="2" fillId="0" borderId="108" xfId="0" applyNumberFormat="1" applyFont="1" applyFill="1" applyBorder="1" applyAlignment="1" quotePrefix="1">
      <alignment horizontal="center"/>
    </xf>
    <xf numFmtId="164" fontId="2" fillId="0" borderId="109" xfId="0" applyNumberFormat="1" applyFont="1" applyFill="1" applyBorder="1" applyAlignment="1" quotePrefix="1">
      <alignment horizontal="center"/>
    </xf>
    <xf numFmtId="0" fontId="2" fillId="0" borderId="107" xfId="0" applyFont="1" applyBorder="1" applyAlignment="1">
      <alignment horizontal="left" vertical="center" wrapText="1"/>
    </xf>
    <xf numFmtId="164" fontId="2" fillId="35" borderId="108" xfId="0" applyNumberFormat="1" applyFont="1" applyFill="1" applyBorder="1" applyAlignment="1">
      <alignment/>
    </xf>
    <xf numFmtId="164" fontId="2" fillId="0" borderId="108" xfId="0" applyNumberFormat="1" applyFont="1" applyBorder="1" applyAlignment="1" quotePrefix="1">
      <alignment horizontal="center"/>
    </xf>
    <xf numFmtId="164" fontId="2" fillId="0" borderId="109" xfId="0" applyNumberFormat="1" applyFont="1" applyBorder="1" applyAlignment="1" quotePrefix="1">
      <alignment horizontal="center"/>
    </xf>
    <xf numFmtId="0" fontId="1" fillId="0" borderId="42" xfId="0" applyFont="1" applyBorder="1" applyAlignment="1">
      <alignment horizontal="left"/>
    </xf>
    <xf numFmtId="0" fontId="2" fillId="35" borderId="15" xfId="0" applyFont="1" applyFill="1" applyBorder="1" applyAlignment="1">
      <alignment horizontal="right"/>
    </xf>
    <xf numFmtId="164" fontId="2" fillId="35" borderId="15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/>
    </xf>
    <xf numFmtId="164" fontId="37" fillId="0" borderId="0" xfId="0" applyNumberFormat="1" applyFont="1" applyBorder="1" applyAlignment="1">
      <alignment/>
    </xf>
    <xf numFmtId="164" fontId="2" fillId="35" borderId="15" xfId="0" applyNumberFormat="1" applyFont="1" applyFill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7" fillId="0" borderId="15" xfId="0" applyNumberFormat="1" applyFont="1" applyFill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164" fontId="2" fillId="35" borderId="15" xfId="0" applyNumberFormat="1" applyFont="1" applyFill="1" applyBorder="1" applyAlignment="1">
      <alignment horizontal="right"/>
    </xf>
    <xf numFmtId="164" fontId="13" fillId="0" borderId="15" xfId="0" applyNumberFormat="1" applyFont="1" applyBorder="1" applyAlignment="1">
      <alignment horizontal="right" vertical="center"/>
    </xf>
    <xf numFmtId="164" fontId="1" fillId="35" borderId="15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 wrapText="1"/>
    </xf>
    <xf numFmtId="16" fontId="2" fillId="35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35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2" fontId="7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right" vertical="center"/>
    </xf>
    <xf numFmtId="2" fontId="7" fillId="35" borderId="0" xfId="0" applyNumberFormat="1" applyFont="1" applyFill="1" applyBorder="1" applyAlignment="1">
      <alignment horizontal="right" vertical="center"/>
    </xf>
    <xf numFmtId="2" fontId="2" fillId="35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7" fillId="0" borderId="15" xfId="0" applyNumberFormat="1" applyFont="1" applyFill="1" applyBorder="1" applyAlignment="1">
      <alignment/>
    </xf>
    <xf numFmtId="164" fontId="7" fillId="0" borderId="21" xfId="0" applyNumberFormat="1" applyFont="1" applyFill="1" applyBorder="1" applyAlignment="1">
      <alignment/>
    </xf>
    <xf numFmtId="164" fontId="2" fillId="35" borderId="21" xfId="0" applyNumberFormat="1" applyFont="1" applyFill="1" applyBorder="1" applyAlignment="1">
      <alignment horizontal="right" vertical="center"/>
    </xf>
    <xf numFmtId="0" fontId="1" fillId="33" borderId="32" xfId="0" applyFont="1" applyFill="1" applyBorder="1" applyAlignment="1">
      <alignment horizontal="center" vertical="center" wrapText="1"/>
    </xf>
    <xf numFmtId="164" fontId="2" fillId="0" borderId="38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left" vertical="center" indent="1"/>
    </xf>
    <xf numFmtId="0" fontId="1" fillId="0" borderId="36" xfId="0" applyFont="1" applyBorder="1" applyAlignment="1">
      <alignment horizontal="left" vertical="center"/>
    </xf>
    <xf numFmtId="164" fontId="1" fillId="0" borderId="30" xfId="0" applyNumberFormat="1" applyFont="1" applyFill="1" applyBorder="1" applyAlignment="1">
      <alignment horizontal="right" vertical="center"/>
    </xf>
    <xf numFmtId="164" fontId="1" fillId="35" borderId="30" xfId="0" applyNumberFormat="1" applyFont="1" applyFill="1" applyBorder="1" applyAlignment="1">
      <alignment horizontal="right" vertical="center"/>
    </xf>
    <xf numFmtId="164" fontId="1" fillId="0" borderId="37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/>
    </xf>
    <xf numFmtId="164" fontId="8" fillId="0" borderId="15" xfId="0" applyNumberFormat="1" applyFont="1" applyBorder="1" applyAlignment="1">
      <alignment horizontal="right" vertical="center"/>
    </xf>
    <xf numFmtId="164" fontId="8" fillId="35" borderId="15" xfId="0" applyNumberFormat="1" applyFont="1" applyFill="1" applyBorder="1" applyAlignment="1">
      <alignment horizontal="right" vertical="center"/>
    </xf>
    <xf numFmtId="164" fontId="8" fillId="0" borderId="15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36" borderId="15" xfId="0" applyNumberFormat="1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6" fillId="33" borderId="40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 wrapText="1"/>
    </xf>
    <xf numFmtId="0" fontId="6" fillId="36" borderId="82" xfId="0" applyFont="1" applyFill="1" applyBorder="1" applyAlignment="1">
      <alignment vertical="center"/>
    </xf>
    <xf numFmtId="0" fontId="6" fillId="36" borderId="38" xfId="0" applyFont="1" applyFill="1" applyBorder="1" applyAlignment="1">
      <alignment vertical="center"/>
    </xf>
    <xf numFmtId="0" fontId="8" fillId="0" borderId="42" xfId="0" applyFont="1" applyBorder="1" applyAlignment="1">
      <alignment vertical="center"/>
    </xf>
    <xf numFmtId="164" fontId="8" fillId="0" borderId="38" xfId="0" applyNumberFormat="1" applyFont="1" applyFill="1" applyBorder="1" applyAlignment="1">
      <alignment horizontal="right" vertical="center"/>
    </xf>
    <xf numFmtId="0" fontId="6" fillId="0" borderId="42" xfId="0" applyFont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right" vertical="center"/>
    </xf>
    <xf numFmtId="0" fontId="6" fillId="36" borderId="42" xfId="0" applyFont="1" applyFill="1" applyBorder="1" applyAlignment="1">
      <alignment vertical="center"/>
    </xf>
    <xf numFmtId="164" fontId="6" fillId="36" borderId="38" xfId="0" applyNumberFormat="1" applyFont="1" applyFill="1" applyBorder="1" applyAlignment="1">
      <alignment vertical="center"/>
    </xf>
    <xf numFmtId="0" fontId="6" fillId="0" borderId="36" xfId="0" applyFont="1" applyBorder="1" applyAlignment="1">
      <alignment horizontal="left" vertical="center"/>
    </xf>
    <xf numFmtId="164" fontId="6" fillId="0" borderId="30" xfId="0" applyNumberFormat="1" applyFont="1" applyFill="1" applyBorder="1" applyAlignment="1">
      <alignment horizontal="right" vertical="center"/>
    </xf>
    <xf numFmtId="164" fontId="6" fillId="0" borderId="30" xfId="0" applyNumberFormat="1" applyFont="1" applyBorder="1" applyAlignment="1">
      <alignment horizontal="right" vertical="center"/>
    </xf>
    <xf numFmtId="164" fontId="6" fillId="35" borderId="30" xfId="0" applyNumberFormat="1" applyFont="1" applyFill="1" applyBorder="1" applyAlignment="1">
      <alignment horizontal="right" vertical="center"/>
    </xf>
    <xf numFmtId="164" fontId="6" fillId="0" borderId="37" xfId="0" applyNumberFormat="1" applyFont="1" applyFill="1" applyBorder="1" applyAlignment="1">
      <alignment horizontal="right" vertical="center"/>
    </xf>
    <xf numFmtId="164" fontId="8" fillId="0" borderId="38" xfId="0" applyNumberFormat="1" applyFont="1" applyFill="1" applyBorder="1" applyAlignment="1" quotePrefix="1">
      <alignment horizontal="right" vertical="center"/>
    </xf>
    <xf numFmtId="164" fontId="13" fillId="0" borderId="30" xfId="0" applyNumberFormat="1" applyFont="1" applyBorder="1" applyAlignment="1">
      <alignment horizontal="right" vertical="center"/>
    </xf>
    <xf numFmtId="164" fontId="2" fillId="0" borderId="30" xfId="0" applyNumberFormat="1" applyFont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0" fontId="1" fillId="33" borderId="44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/>
    </xf>
    <xf numFmtId="0" fontId="1" fillId="0" borderId="80" xfId="0" applyFont="1" applyBorder="1" applyAlignment="1">
      <alignment vertical="center" wrapText="1"/>
    </xf>
    <xf numFmtId="0" fontId="1" fillId="0" borderId="30" xfId="0" applyFont="1" applyFill="1" applyBorder="1" applyAlignment="1">
      <alignment horizontal="right"/>
    </xf>
    <xf numFmtId="0" fontId="1" fillId="35" borderId="30" xfId="0" applyFont="1" applyFill="1" applyBorder="1" applyAlignment="1">
      <alignment horizontal="right"/>
    </xf>
    <xf numFmtId="164" fontId="1" fillId="0" borderId="49" xfId="0" applyNumberFormat="1" applyFont="1" applyFill="1" applyBorder="1" applyAlignment="1">
      <alignment vertical="center"/>
    </xf>
    <xf numFmtId="164" fontId="1" fillId="0" borderId="30" xfId="0" applyNumberFormat="1" applyFont="1" applyBorder="1" applyAlignment="1">
      <alignment vertical="center"/>
    </xf>
    <xf numFmtId="164" fontId="1" fillId="0" borderId="30" xfId="0" applyNumberFormat="1" applyFont="1" applyFill="1" applyBorder="1" applyAlignment="1">
      <alignment vertical="center"/>
    </xf>
    <xf numFmtId="164" fontId="2" fillId="35" borderId="30" xfId="0" applyNumberFormat="1" applyFont="1" applyFill="1" applyBorder="1" applyAlignment="1">
      <alignment vertical="center"/>
    </xf>
    <xf numFmtId="164" fontId="1" fillId="0" borderId="37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166" fontId="1" fillId="0" borderId="78" xfId="64" applyNumberFormat="1" applyFont="1" applyBorder="1" applyAlignment="1" applyProtection="1" quotePrefix="1">
      <alignment horizontal="left"/>
      <protection/>
    </xf>
    <xf numFmtId="164" fontId="2" fillId="0" borderId="15" xfId="64" applyNumberFormat="1" applyFont="1" applyBorder="1">
      <alignment/>
      <protection/>
    </xf>
    <xf numFmtId="166" fontId="2" fillId="0" borderId="78" xfId="64" applyNumberFormat="1" applyFont="1" applyBorder="1" applyAlignment="1" applyProtection="1" quotePrefix="1">
      <alignment horizontal="left"/>
      <protection/>
    </xf>
    <xf numFmtId="164" fontId="2" fillId="0" borderId="78" xfId="64" applyNumberFormat="1" applyFont="1" applyBorder="1">
      <alignment/>
      <protection/>
    </xf>
    <xf numFmtId="166" fontId="2" fillId="0" borderId="25" xfId="64" applyNumberFormat="1" applyFont="1" applyBorder="1" applyAlignment="1" applyProtection="1">
      <alignment horizontal="left"/>
      <protection/>
    </xf>
    <xf numFmtId="164" fontId="2" fillId="0" borderId="25" xfId="64" applyNumberFormat="1" applyFont="1" applyBorder="1">
      <alignment/>
      <protection/>
    </xf>
    <xf numFmtId="166" fontId="2" fillId="0" borderId="21" xfId="64" applyNumberFormat="1" applyFont="1" applyBorder="1" applyAlignment="1" applyProtection="1" quotePrefix="1">
      <alignment horizontal="left"/>
      <protection/>
    </xf>
    <xf numFmtId="164" fontId="2" fillId="0" borderId="23" xfId="64" applyNumberFormat="1" applyFont="1" applyBorder="1">
      <alignment/>
      <protection/>
    </xf>
    <xf numFmtId="166" fontId="2" fillId="0" borderId="16" xfId="64" applyNumberFormat="1" applyFont="1" applyBorder="1" applyAlignment="1" applyProtection="1">
      <alignment horizontal="left"/>
      <protection/>
    </xf>
    <xf numFmtId="166" fontId="2" fillId="0" borderId="22" xfId="64" applyNumberFormat="1" applyFont="1" applyBorder="1" applyAlignment="1" applyProtection="1">
      <alignment horizontal="left"/>
      <protection/>
    </xf>
    <xf numFmtId="167" fontId="13" fillId="0" borderId="27" xfId="65" applyNumberFormat="1" applyFont="1" applyBorder="1" applyAlignment="1">
      <alignment horizontal="left"/>
      <protection/>
    </xf>
    <xf numFmtId="166" fontId="13" fillId="0" borderId="13" xfId="65" applyFont="1" applyBorder="1" applyAlignment="1">
      <alignment horizontal="right"/>
      <protection/>
    </xf>
    <xf numFmtId="166" fontId="13" fillId="0" borderId="34" xfId="65" applyFont="1" applyBorder="1" applyAlignment="1">
      <alignment horizontal="right"/>
      <protection/>
    </xf>
    <xf numFmtId="166" fontId="13" fillId="0" borderId="39" xfId="65" applyFont="1" applyBorder="1" applyAlignment="1">
      <alignment horizontal="right"/>
      <protection/>
    </xf>
    <xf numFmtId="166" fontId="13" fillId="33" borderId="16" xfId="57" applyNumberFormat="1" applyFont="1" applyFill="1" applyBorder="1" applyAlignment="1" quotePrefix="1">
      <alignment horizontal="center"/>
      <protection/>
    </xf>
    <xf numFmtId="168" fontId="2" fillId="35" borderId="0" xfId="57" applyNumberFormat="1" applyFont="1" applyFill="1">
      <alignment/>
      <protection/>
    </xf>
    <xf numFmtId="168" fontId="2" fillId="0" borderId="0" xfId="57" applyNumberFormat="1" applyFont="1" applyFill="1">
      <alignment/>
      <protection/>
    </xf>
    <xf numFmtId="166" fontId="1" fillId="37" borderId="14" xfId="57" applyNumberFormat="1" applyFont="1" applyFill="1" applyBorder="1" applyAlignment="1" quotePrefix="1">
      <alignment horizontal="center"/>
      <protection/>
    </xf>
    <xf numFmtId="166" fontId="1" fillId="37" borderId="13" xfId="57" applyNumberFormat="1" applyFont="1" applyFill="1" applyBorder="1" applyAlignment="1" quotePrefix="1">
      <alignment horizontal="center"/>
      <protection/>
    </xf>
    <xf numFmtId="167" fontId="1" fillId="37" borderId="12" xfId="57" applyNumberFormat="1" applyFont="1" applyFill="1" applyBorder="1" applyAlignment="1" quotePrefix="1">
      <alignment horizontal="center"/>
      <protection/>
    </xf>
    <xf numFmtId="167" fontId="1" fillId="37" borderId="16" xfId="57" applyNumberFormat="1" applyFont="1" applyFill="1" applyBorder="1" applyAlignment="1" quotePrefix="1">
      <alignment horizontal="center"/>
      <protection/>
    </xf>
    <xf numFmtId="166" fontId="2" fillId="0" borderId="0" xfId="57" applyNumberFormat="1" applyFont="1" applyFill="1" applyAlignment="1" quotePrefix="1">
      <alignment/>
      <protection/>
    </xf>
    <xf numFmtId="166" fontId="2" fillId="0" borderId="0" xfId="57" applyNumberFormat="1" applyFont="1" applyFill="1" applyAlignment="1">
      <alignment horizontal="left"/>
      <protection/>
    </xf>
    <xf numFmtId="166" fontId="9" fillId="35" borderId="0" xfId="57" applyNumberFormat="1" applyFont="1" applyFill="1">
      <alignment/>
      <protection/>
    </xf>
    <xf numFmtId="166" fontId="9" fillId="0" borderId="0" xfId="57" applyNumberFormat="1" applyFont="1" applyFill="1">
      <alignment/>
      <protection/>
    </xf>
    <xf numFmtId="166" fontId="2" fillId="0" borderId="0" xfId="57" applyNumberFormat="1" applyFont="1" applyFill="1" applyBorder="1" applyAlignment="1" quotePrefix="1">
      <alignment/>
      <protection/>
    </xf>
    <xf numFmtId="166" fontId="19" fillId="35" borderId="0" xfId="57" applyNumberFormat="1" applyFont="1" applyFill="1">
      <alignment/>
      <protection/>
    </xf>
    <xf numFmtId="166" fontId="19" fillId="0" borderId="0" xfId="57" applyNumberFormat="1" applyFont="1" applyFill="1">
      <alignment/>
      <protection/>
    </xf>
    <xf numFmtId="2" fontId="2" fillId="0" borderId="21" xfId="0" applyNumberFormat="1" applyFont="1" applyBorder="1" applyAlignment="1">
      <alignment/>
    </xf>
    <xf numFmtId="2" fontId="2" fillId="0" borderId="32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53" xfId="0" applyNumberFormat="1" applyFont="1" applyBorder="1" applyAlignment="1">
      <alignment/>
    </xf>
    <xf numFmtId="0" fontId="1" fillId="0" borderId="15" xfId="0" applyFont="1" applyBorder="1" applyAlignment="1">
      <alignment/>
    </xf>
    <xf numFmtId="166" fontId="2" fillId="35" borderId="13" xfId="58" applyNumberFormat="1" applyFont="1" applyFill="1" applyBorder="1" applyAlignment="1" applyProtection="1">
      <alignment horizontal="left" indent="2"/>
      <protection/>
    </xf>
    <xf numFmtId="2" fontId="2" fillId="35" borderId="13" xfId="58" applyNumberFormat="1" applyFont="1" applyFill="1" applyBorder="1">
      <alignment/>
      <protection/>
    </xf>
    <xf numFmtId="2" fontId="2" fillId="35" borderId="0" xfId="58" applyNumberFormat="1" applyFont="1" applyFill="1" applyBorder="1">
      <alignment/>
      <protection/>
    </xf>
    <xf numFmtId="166" fontId="2" fillId="35" borderId="16" xfId="58" applyNumberFormat="1" applyFont="1" applyFill="1" applyBorder="1" applyAlignment="1" applyProtection="1">
      <alignment horizontal="left" indent="2"/>
      <protection/>
    </xf>
    <xf numFmtId="2" fontId="2" fillId="35" borderId="16" xfId="58" applyNumberFormat="1" applyFont="1" applyFill="1" applyBorder="1">
      <alignment/>
      <protection/>
    </xf>
    <xf numFmtId="166" fontId="1" fillId="35" borderId="15" xfId="58" applyNumberFormat="1" applyFont="1" applyFill="1" applyBorder="1" applyAlignment="1">
      <alignment horizontal="left"/>
      <protection/>
    </xf>
    <xf numFmtId="2" fontId="1" fillId="35" borderId="15" xfId="58" applyNumberFormat="1" applyFont="1" applyFill="1" applyBorder="1">
      <alignment/>
      <protection/>
    </xf>
    <xf numFmtId="166" fontId="2" fillId="0" borderId="13" xfId="0" applyNumberFormat="1" applyFont="1" applyBorder="1" applyAlignment="1" applyProtection="1">
      <alignment horizontal="center"/>
      <protection/>
    </xf>
    <xf numFmtId="1" fontId="1" fillId="37" borderId="15" xfId="58" applyNumberFormat="1" applyFont="1" applyFill="1" applyBorder="1" applyAlignment="1" applyProtection="1">
      <alignment horizontal="right"/>
      <protection/>
    </xf>
    <xf numFmtId="1" fontId="1" fillId="33" borderId="15" xfId="58" applyNumberFormat="1" applyFont="1" applyFill="1" applyBorder="1" applyAlignment="1" applyProtection="1">
      <alignment horizontal="right"/>
      <protection/>
    </xf>
    <xf numFmtId="2" fontId="2" fillId="0" borderId="15" xfId="58" applyNumberFormat="1" applyFont="1" applyFill="1" applyBorder="1">
      <alignment/>
      <protection/>
    </xf>
    <xf numFmtId="164" fontId="2" fillId="0" borderId="15" xfId="58" applyNumberFormat="1" applyFont="1" applyBorder="1">
      <alignment/>
      <protection/>
    </xf>
    <xf numFmtId="0" fontId="2" fillId="33" borderId="42" xfId="0" applyFont="1" applyFill="1" applyBorder="1" applyAlignment="1">
      <alignment/>
    </xf>
    <xf numFmtId="1" fontId="1" fillId="33" borderId="38" xfId="58" applyNumberFormat="1" applyFont="1" applyFill="1" applyBorder="1" applyAlignment="1" applyProtection="1">
      <alignment horizontal="right"/>
      <protection/>
    </xf>
    <xf numFmtId="164" fontId="2" fillId="0" borderId="38" xfId="58" applyNumberFormat="1" applyFont="1" applyBorder="1">
      <alignment/>
      <protection/>
    </xf>
    <xf numFmtId="2" fontId="2" fillId="0" borderId="30" xfId="58" applyNumberFormat="1" applyFont="1" applyFill="1" applyBorder="1">
      <alignment/>
      <protection/>
    </xf>
    <xf numFmtId="164" fontId="2" fillId="0" borderId="30" xfId="58" applyNumberFormat="1" applyFont="1" applyBorder="1">
      <alignment/>
      <protection/>
    </xf>
    <xf numFmtId="164" fontId="2" fillId="0" borderId="37" xfId="58" applyNumberFormat="1" applyFont="1" applyBorder="1">
      <alignment/>
      <protection/>
    </xf>
    <xf numFmtId="164" fontId="2" fillId="0" borderId="13" xfId="58" applyNumberFormat="1" applyFont="1" applyBorder="1">
      <alignment/>
      <protection/>
    </xf>
    <xf numFmtId="164" fontId="2" fillId="0" borderId="32" xfId="58" applyNumberFormat="1" applyFont="1" applyBorder="1">
      <alignment/>
      <protection/>
    </xf>
    <xf numFmtId="164" fontId="2" fillId="0" borderId="34" xfId="58" applyNumberFormat="1" applyFont="1" applyBorder="1">
      <alignment/>
      <protection/>
    </xf>
    <xf numFmtId="164" fontId="2" fillId="0" borderId="13" xfId="58" applyNumberFormat="1" applyFont="1" applyBorder="1" applyAlignment="1">
      <alignment horizontal="right"/>
      <protection/>
    </xf>
    <xf numFmtId="164" fontId="2" fillId="0" borderId="34" xfId="58" applyNumberFormat="1" applyFont="1" applyBorder="1" applyAlignment="1">
      <alignment horizontal="right"/>
      <protection/>
    </xf>
    <xf numFmtId="164" fontId="2" fillId="0" borderId="21" xfId="58" applyNumberFormat="1" applyFont="1" applyBorder="1">
      <alignment/>
      <protection/>
    </xf>
    <xf numFmtId="164" fontId="2" fillId="0" borderId="16" xfId="58" applyNumberFormat="1" applyFont="1" applyBorder="1">
      <alignment/>
      <protection/>
    </xf>
    <xf numFmtId="164" fontId="2" fillId="0" borderId="53" xfId="58" applyNumberFormat="1" applyFont="1" applyBorder="1">
      <alignment/>
      <protection/>
    </xf>
    <xf numFmtId="164" fontId="2" fillId="0" borderId="30" xfId="58" applyNumberFormat="1" applyFont="1" applyFill="1" applyBorder="1">
      <alignment/>
      <protection/>
    </xf>
    <xf numFmtId="164" fontId="2" fillId="0" borderId="37" xfId="58" applyNumberFormat="1" applyFont="1" applyFill="1" applyBorder="1">
      <alignment/>
      <protection/>
    </xf>
    <xf numFmtId="0" fontId="1" fillId="0" borderId="33" xfId="0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" fillId="0" borderId="32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164" fontId="1" fillId="0" borderId="34" xfId="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164" fontId="7" fillId="0" borderId="39" xfId="0" applyNumberFormat="1" applyFont="1" applyFill="1" applyBorder="1" applyAlignment="1">
      <alignment vertical="center"/>
    </xf>
    <xf numFmtId="0" fontId="1" fillId="0" borderId="46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75" fillId="35" borderId="14" xfId="0" applyFont="1" applyFill="1" applyBorder="1" applyAlignment="1">
      <alignment horizontal="center"/>
    </xf>
    <xf numFmtId="0" fontId="75" fillId="35" borderId="13" xfId="0" applyFont="1" applyFill="1" applyBorder="1" applyAlignment="1">
      <alignment horizontal="center"/>
    </xf>
    <xf numFmtId="164" fontId="2" fillId="35" borderId="52" xfId="0" applyNumberFormat="1" applyFont="1" applyFill="1" applyBorder="1" applyAlignment="1">
      <alignment horizontal="center"/>
    </xf>
    <xf numFmtId="2" fontId="13" fillId="0" borderId="88" xfId="0" applyNumberFormat="1" applyFont="1" applyBorder="1" applyAlignment="1">
      <alignment horizontal="right" wrapText="1"/>
    </xf>
    <xf numFmtId="2" fontId="13" fillId="0" borderId="86" xfId="0" applyNumberFormat="1" applyFont="1" applyBorder="1" applyAlignment="1">
      <alignment horizontal="right" wrapText="1"/>
    </xf>
    <xf numFmtId="2" fontId="13" fillId="0" borderId="92" xfId="0" applyNumberFormat="1" applyFont="1" applyBorder="1" applyAlignment="1">
      <alignment horizontal="right" wrapText="1"/>
    </xf>
    <xf numFmtId="166" fontId="2" fillId="0" borderId="0" xfId="57" applyNumberFormat="1" applyFont="1">
      <alignment/>
      <protection/>
    </xf>
    <xf numFmtId="164" fontId="2" fillId="0" borderId="0" xfId="57" applyNumberFormat="1" applyFont="1">
      <alignment/>
      <protection/>
    </xf>
    <xf numFmtId="166" fontId="19" fillId="0" borderId="0" xfId="57" applyNumberFormat="1" applyFont="1">
      <alignment/>
      <protection/>
    </xf>
    <xf numFmtId="166" fontId="2" fillId="0" borderId="0" xfId="57" applyNumberFormat="1" applyFont="1" applyFill="1">
      <alignment/>
      <protection/>
    </xf>
    <xf numFmtId="166" fontId="1" fillId="33" borderId="59" xfId="57" applyNumberFormat="1" applyFont="1" applyFill="1" applyBorder="1" applyAlignment="1">
      <alignment horizontal="center"/>
      <protection/>
    </xf>
    <xf numFmtId="166" fontId="1" fillId="33" borderId="85" xfId="57" applyNumberFormat="1" applyFont="1" applyFill="1" applyBorder="1" applyAlignment="1">
      <alignment horizontal="center"/>
      <protection/>
    </xf>
    <xf numFmtId="166" fontId="1" fillId="33" borderId="85" xfId="57" applyNumberFormat="1" applyFont="1" applyFill="1" applyBorder="1" applyAlignment="1" quotePrefix="1">
      <alignment horizontal="center"/>
      <protection/>
    </xf>
    <xf numFmtId="166" fontId="1" fillId="33" borderId="101" xfId="57" applyNumberFormat="1" applyFont="1" applyFill="1" applyBorder="1" applyAlignment="1" quotePrefix="1">
      <alignment horizontal="center"/>
      <protection/>
    </xf>
    <xf numFmtId="166" fontId="2" fillId="0" borderId="42" xfId="57" applyNumberFormat="1" applyFont="1" applyBorder="1" applyAlignment="1">
      <alignment horizontal="center"/>
      <protection/>
    </xf>
    <xf numFmtId="2" fontId="2" fillId="0" borderId="15" xfId="57" applyNumberFormat="1" applyFont="1" applyBorder="1">
      <alignment/>
      <protection/>
    </xf>
    <xf numFmtId="2" fontId="2" fillId="0" borderId="38" xfId="57" applyNumberFormat="1" applyFont="1" applyBorder="1">
      <alignment/>
      <protection/>
    </xf>
    <xf numFmtId="2" fontId="2" fillId="0" borderId="15" xfId="57" applyNumberFormat="1" applyFont="1" applyFill="1" applyBorder="1">
      <alignment/>
      <protection/>
    </xf>
    <xf numFmtId="166" fontId="1" fillId="0" borderId="36" xfId="57" applyNumberFormat="1" applyFont="1" applyBorder="1" applyAlignment="1">
      <alignment horizontal="center"/>
      <protection/>
    </xf>
    <xf numFmtId="2" fontId="1" fillId="0" borderId="30" xfId="57" applyNumberFormat="1" applyFont="1" applyBorder="1">
      <alignment/>
      <protection/>
    </xf>
    <xf numFmtId="2" fontId="1" fillId="0" borderId="37" xfId="57" applyNumberFormat="1" applyFont="1" applyBorder="1">
      <alignment/>
      <protection/>
    </xf>
    <xf numFmtId="0" fontId="1" fillId="0" borderId="53" xfId="0" applyFont="1" applyFill="1" applyBorder="1" applyAlignment="1">
      <alignment horizontal="center"/>
    </xf>
    <xf numFmtId="164" fontId="2" fillId="0" borderId="47" xfId="0" applyNumberFormat="1" applyFont="1" applyFill="1" applyBorder="1" applyAlignment="1">
      <alignment/>
    </xf>
    <xf numFmtId="164" fontId="1" fillId="0" borderId="38" xfId="0" applyNumberFormat="1" applyFont="1" applyFill="1" applyBorder="1" applyAlignment="1" quotePrefix="1">
      <alignment horizontal="right"/>
    </xf>
    <xf numFmtId="164" fontId="1" fillId="0" borderId="15" xfId="0" applyNumberFormat="1" applyFont="1" applyFill="1" applyBorder="1" applyAlignment="1" quotePrefix="1">
      <alignment horizontal="right"/>
    </xf>
    <xf numFmtId="0" fontId="1" fillId="33" borderId="110" xfId="0" applyFont="1" applyFill="1" applyBorder="1" applyAlignment="1">
      <alignment/>
    </xf>
    <xf numFmtId="0" fontId="1" fillId="33" borderId="111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52" xfId="0" applyFont="1" applyFill="1" applyBorder="1" applyAlignment="1">
      <alignment/>
    </xf>
    <xf numFmtId="0" fontId="2" fillId="0" borderId="47" xfId="0" applyFont="1" applyBorder="1" applyAlignment="1">
      <alignment/>
    </xf>
    <xf numFmtId="0" fontId="2" fillId="0" borderId="52" xfId="0" applyFont="1" applyBorder="1" applyAlignment="1">
      <alignment/>
    </xf>
    <xf numFmtId="0" fontId="1" fillId="0" borderId="46" xfId="0" applyFont="1" applyBorder="1" applyAlignment="1" applyProtection="1">
      <alignment horizontal="left" vertical="center"/>
      <protection/>
    </xf>
    <xf numFmtId="177" fontId="2" fillId="0" borderId="30" xfId="0" applyNumberFormat="1" applyFont="1" applyFill="1" applyBorder="1" applyAlignment="1">
      <alignment/>
    </xf>
    <xf numFmtId="0" fontId="2" fillId="0" borderId="71" xfId="0" applyFont="1" applyBorder="1" applyAlignment="1">
      <alignment/>
    </xf>
    <xf numFmtId="166" fontId="2" fillId="35" borderId="29" xfId="58" applyNumberFormat="1" applyFont="1" applyFill="1" applyBorder="1" applyAlignment="1" applyProtection="1">
      <alignment horizontal="left" indent="2"/>
      <protection/>
    </xf>
    <xf numFmtId="2" fontId="2" fillId="35" borderId="29" xfId="58" applyNumberFormat="1" applyFont="1" applyFill="1" applyBorder="1">
      <alignment/>
      <protection/>
    </xf>
    <xf numFmtId="166" fontId="2" fillId="35" borderId="21" xfId="58" applyNumberFormat="1" applyFont="1" applyFill="1" applyBorder="1" applyAlignment="1" applyProtection="1">
      <alignment horizontal="left" indent="2"/>
      <protection/>
    </xf>
    <xf numFmtId="2" fontId="2" fillId="35" borderId="21" xfId="58" applyNumberFormat="1" applyFont="1" applyFill="1" applyBorder="1">
      <alignment/>
      <protection/>
    </xf>
    <xf numFmtId="2" fontId="2" fillId="35" borderId="32" xfId="58" applyNumberFormat="1" applyFont="1" applyFill="1" applyBorder="1">
      <alignment/>
      <protection/>
    </xf>
    <xf numFmtId="2" fontId="2" fillId="35" borderId="39" xfId="58" applyNumberFormat="1" applyFont="1" applyFill="1" applyBorder="1">
      <alignment/>
      <protection/>
    </xf>
    <xf numFmtId="0" fontId="1" fillId="36" borderId="15" xfId="0" applyFont="1" applyFill="1" applyBorder="1" applyAlignment="1">
      <alignment horizontal="center"/>
    </xf>
    <xf numFmtId="0" fontId="1" fillId="36" borderId="15" xfId="57" applyFont="1" applyFill="1" applyBorder="1" applyAlignment="1">
      <alignment horizontal="center"/>
      <protection/>
    </xf>
    <xf numFmtId="0" fontId="1" fillId="36" borderId="15" xfId="0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5" fontId="8" fillId="0" borderId="15" xfId="57" applyNumberFormat="1" applyFont="1" applyFill="1" applyBorder="1" applyAlignment="1" quotePrefix="1">
      <alignment horizontal="center" vertical="center"/>
      <protection/>
    </xf>
    <xf numFmtId="0" fontId="6" fillId="33" borderId="23" xfId="0" applyFont="1" applyFill="1" applyBorder="1" applyAlignment="1">
      <alignment vertical="center" wrapText="1"/>
    </xf>
    <xf numFmtId="0" fontId="6" fillId="36" borderId="11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 quotePrefix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36" borderId="11" xfId="0" applyNumberFormat="1" applyFont="1" applyFill="1" applyBorder="1" applyAlignment="1">
      <alignment vertical="center"/>
    </xf>
    <xf numFmtId="164" fontId="6" fillId="0" borderId="49" xfId="0" applyNumberFormat="1" applyFont="1" applyFill="1" applyBorder="1" applyAlignment="1">
      <alignment horizontal="right" vertical="center"/>
    </xf>
    <xf numFmtId="0" fontId="6" fillId="33" borderId="38" xfId="0" applyFont="1" applyFill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right" vertical="center"/>
    </xf>
    <xf numFmtId="164" fontId="6" fillId="0" borderId="38" xfId="0" applyNumberFormat="1" applyFont="1" applyBorder="1" applyAlignment="1">
      <alignment horizontal="right" vertical="center"/>
    </xf>
    <xf numFmtId="164" fontId="6" fillId="0" borderId="37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2" fontId="2" fillId="0" borderId="34" xfId="0" applyNumberFormat="1" applyFont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166" fontId="1" fillId="37" borderId="53" xfId="57" applyNumberFormat="1" applyFont="1" applyFill="1" applyBorder="1" applyAlignment="1" quotePrefix="1">
      <alignment horizontal="centerContinuous"/>
      <protection/>
    </xf>
    <xf numFmtId="167" fontId="1" fillId="37" borderId="53" xfId="57" applyNumberFormat="1" applyFont="1" applyFill="1" applyBorder="1" applyAlignment="1" quotePrefix="1">
      <alignment horizontal="center"/>
      <protection/>
    </xf>
    <xf numFmtId="0" fontId="1" fillId="33" borderId="64" xfId="0" applyFont="1" applyFill="1" applyBorder="1" applyAlignment="1" quotePrefix="1">
      <alignment horizontal="centerContinuous"/>
    </xf>
    <xf numFmtId="166" fontId="1" fillId="37" borderId="12" xfId="57" applyNumberFormat="1" applyFont="1" applyFill="1" applyBorder="1" applyAlignment="1" quotePrefix="1">
      <alignment horizontal="centerContinuous"/>
      <protection/>
    </xf>
    <xf numFmtId="0" fontId="9" fillId="33" borderId="58" xfId="0" applyFont="1" applyFill="1" applyBorder="1" applyAlignment="1">
      <alignment/>
    </xf>
    <xf numFmtId="166" fontId="1" fillId="37" borderId="18" xfId="57" applyNumberFormat="1" applyFont="1" applyFill="1" applyBorder="1" applyAlignment="1" quotePrefix="1">
      <alignment horizontal="center"/>
      <protection/>
    </xf>
    <xf numFmtId="167" fontId="1" fillId="37" borderId="20" xfId="57" applyNumberFormat="1" applyFont="1" applyFill="1" applyBorder="1" applyAlignment="1" quotePrefix="1">
      <alignment horizontal="center"/>
      <protection/>
    </xf>
    <xf numFmtId="0" fontId="7" fillId="0" borderId="4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76" fillId="0" borderId="0" xfId="0" applyFont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" fillId="0" borderId="66" xfId="0" applyFont="1" applyBorder="1" applyAlignment="1" applyProtection="1">
      <alignment horizontal="center"/>
      <protection/>
    </xf>
    <xf numFmtId="0" fontId="1" fillId="0" borderId="67" xfId="0" applyFont="1" applyBorder="1" applyAlignment="1" applyProtection="1">
      <alignment horizontal="center"/>
      <protection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167" fontId="1" fillId="0" borderId="11" xfId="0" applyNumberFormat="1" applyFont="1" applyFill="1" applyBorder="1" applyAlignment="1" applyProtection="1" quotePrefix="1">
      <alignment horizontal="center"/>
      <protection/>
    </xf>
    <xf numFmtId="167" fontId="1" fillId="0" borderId="81" xfId="0" applyNumberFormat="1" applyFont="1" applyFill="1" applyBorder="1" applyAlignment="1" applyProtection="1" quotePrefix="1">
      <alignment horizontal="center"/>
      <protection/>
    </xf>
    <xf numFmtId="168" fontId="5" fillId="0" borderId="0" xfId="0" applyNumberFormat="1" applyFont="1" applyBorder="1" applyAlignment="1" applyProtection="1">
      <alignment horizontal="center"/>
      <protection/>
    </xf>
    <xf numFmtId="0" fontId="1" fillId="0" borderId="84" xfId="0" applyFont="1" applyBorder="1" applyAlignment="1" applyProtection="1">
      <alignment horizontal="center"/>
      <protection/>
    </xf>
    <xf numFmtId="0" fontId="1" fillId="0" borderId="110" xfId="0" applyFont="1" applyBorder="1" applyAlignment="1" applyProtection="1">
      <alignment horizontal="center"/>
      <protection/>
    </xf>
    <xf numFmtId="0" fontId="1" fillId="0" borderId="111" xfId="0" applyFont="1" applyBorder="1" applyAlignment="1" applyProtection="1">
      <alignment horizontal="center"/>
      <protection/>
    </xf>
    <xf numFmtId="167" fontId="1" fillId="0" borderId="79" xfId="0" applyNumberFormat="1" applyFont="1" applyFill="1" applyBorder="1" applyAlignment="1" applyProtection="1" quotePrefix="1">
      <alignment horizontal="center"/>
      <protection/>
    </xf>
    <xf numFmtId="0" fontId="1" fillId="0" borderId="84" xfId="0" applyFont="1" applyBorder="1" applyAlignment="1" applyProtection="1">
      <alignment horizontal="center" vertical="center"/>
      <protection/>
    </xf>
    <xf numFmtId="0" fontId="1" fillId="0" borderId="110" xfId="0" applyFont="1" applyBorder="1" applyAlignment="1" applyProtection="1">
      <alignment horizontal="center" vertical="center"/>
      <protection/>
    </xf>
    <xf numFmtId="0" fontId="1" fillId="0" borderId="111" xfId="0" applyFont="1" applyBorder="1" applyAlignment="1" applyProtection="1">
      <alignment horizontal="center" vertical="center"/>
      <protection/>
    </xf>
    <xf numFmtId="167" fontId="1" fillId="0" borderId="79" xfId="0" applyNumberFormat="1" applyFont="1" applyBorder="1" applyAlignment="1" applyProtection="1" quotePrefix="1">
      <alignment horizontal="center"/>
      <protection/>
    </xf>
    <xf numFmtId="167" fontId="1" fillId="0" borderId="10" xfId="0" applyNumberFormat="1" applyFont="1" applyBorder="1" applyAlignment="1" applyProtection="1" quotePrefix="1">
      <alignment horizontal="center"/>
      <protection/>
    </xf>
    <xf numFmtId="167" fontId="1" fillId="0" borderId="11" xfId="0" applyNumberFormat="1" applyFont="1" applyBorder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67" fontId="1" fillId="0" borderId="10" xfId="0" applyNumberFormat="1" applyFont="1" applyFill="1" applyBorder="1" applyAlignment="1" applyProtection="1">
      <alignment horizontal="center"/>
      <protection/>
    </xf>
    <xf numFmtId="167" fontId="1" fillId="0" borderId="81" xfId="0" applyNumberFormat="1" applyFont="1" applyFill="1" applyBorder="1" applyAlignment="1" applyProtection="1">
      <alignment horizontal="center"/>
      <protection/>
    </xf>
    <xf numFmtId="167" fontId="1" fillId="0" borderId="84" xfId="0" applyNumberFormat="1" applyFont="1" applyBorder="1" applyAlignment="1" applyProtection="1" quotePrefix="1">
      <alignment horizontal="center"/>
      <protection/>
    </xf>
    <xf numFmtId="167" fontId="1" fillId="0" borderId="110" xfId="0" applyNumberFormat="1" applyFont="1" applyBorder="1" applyAlignment="1" applyProtection="1" quotePrefix="1">
      <alignment horizontal="center"/>
      <protection/>
    </xf>
    <xf numFmtId="167" fontId="1" fillId="0" borderId="111" xfId="0" applyNumberFormat="1" applyFont="1" applyBorder="1" applyAlignment="1" applyProtection="1" quotePrefix="1">
      <alignment horizontal="center"/>
      <protection/>
    </xf>
    <xf numFmtId="167" fontId="1" fillId="0" borderId="81" xfId="0" applyNumberFormat="1" applyFont="1" applyBorder="1" applyAlignment="1" applyProtection="1" quotePrefix="1">
      <alignment horizontal="center"/>
      <protection/>
    </xf>
    <xf numFmtId="164" fontId="76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85" xfId="42" applyNumberFormat="1" applyFont="1" applyFill="1" applyBorder="1" applyAlignment="1">
      <alignment horizontal="center" wrapText="1"/>
    </xf>
    <xf numFmtId="164" fontId="1" fillId="0" borderId="85" xfId="42" applyNumberFormat="1" applyFont="1" applyFill="1" applyBorder="1" applyAlignment="1" quotePrefix="1">
      <alignment horizontal="center" wrapText="1"/>
    </xf>
    <xf numFmtId="164" fontId="1" fillId="0" borderId="101" xfId="42" applyNumberFormat="1" applyFont="1" applyFill="1" applyBorder="1" applyAlignment="1" quotePrefix="1">
      <alignment horizontal="center" wrapText="1"/>
    </xf>
    <xf numFmtId="164" fontId="1" fillId="0" borderId="15" xfId="42" applyNumberFormat="1" applyFont="1" applyFill="1" applyBorder="1" applyAlignment="1" quotePrefix="1">
      <alignment horizontal="center"/>
    </xf>
    <xf numFmtId="164" fontId="1" fillId="0" borderId="15" xfId="42" applyNumberFormat="1" applyFont="1" applyFill="1" applyBorder="1" applyAlignment="1">
      <alignment horizontal="center"/>
    </xf>
    <xf numFmtId="164" fontId="1" fillId="0" borderId="38" xfId="42" applyNumberFormat="1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/>
    </xf>
    <xf numFmtId="164" fontId="76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" fillId="0" borderId="101" xfId="42" applyNumberFormat="1" applyFont="1" applyFill="1" applyBorder="1" applyAlignment="1">
      <alignment horizontal="center" wrapText="1"/>
    </xf>
    <xf numFmtId="164" fontId="1" fillId="0" borderId="15" xfId="0" applyNumberFormat="1" applyFont="1" applyFill="1" applyBorder="1" applyAlignment="1" quotePrefix="1">
      <alignment horizontal="center"/>
    </xf>
    <xf numFmtId="164" fontId="1" fillId="0" borderId="38" xfId="0" applyNumberFormat="1" applyFont="1" applyFill="1" applyBorder="1" applyAlignment="1" quotePrefix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79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81" xfId="0" applyFont="1" applyFill="1" applyBorder="1" applyAlignment="1">
      <alignment horizontal="center"/>
    </xf>
    <xf numFmtId="0" fontId="7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1" fillId="33" borderId="110" xfId="0" applyFont="1" applyFill="1" applyBorder="1" applyAlignment="1">
      <alignment horizontal="center"/>
    </xf>
    <xf numFmtId="0" fontId="1" fillId="33" borderId="111" xfId="0" applyFont="1" applyFill="1" applyBorder="1" applyAlignment="1">
      <alignment horizontal="center"/>
    </xf>
    <xf numFmtId="0" fontId="1" fillId="33" borderId="98" xfId="0" applyFont="1" applyFill="1" applyBorder="1" applyAlignment="1">
      <alignment horizontal="center" vertical="center"/>
    </xf>
    <xf numFmtId="0" fontId="1" fillId="33" borderId="99" xfId="0" applyFont="1" applyFill="1" applyBorder="1" applyAlignment="1">
      <alignment horizontal="center" vertical="center"/>
    </xf>
    <xf numFmtId="0" fontId="1" fillId="33" borderId="112" xfId="0" applyFont="1" applyFill="1" applyBorder="1" applyAlignment="1">
      <alignment horizontal="center"/>
    </xf>
    <xf numFmtId="0" fontId="1" fillId="33" borderId="82" xfId="0" applyFont="1" applyFill="1" applyBorder="1" applyAlignment="1">
      <alignment horizontal="center"/>
    </xf>
    <xf numFmtId="0" fontId="76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33" borderId="31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0" borderId="97" xfId="0" applyFont="1" applyFill="1" applyBorder="1" applyAlignment="1" applyProtection="1">
      <alignment horizontal="center" vertical="center"/>
      <protection/>
    </xf>
    <xf numFmtId="0" fontId="1" fillId="0" borderId="99" xfId="0" applyFont="1" applyFill="1" applyBorder="1" applyAlignment="1" applyProtection="1">
      <alignment horizontal="center" vertical="center"/>
      <protection/>
    </xf>
    <xf numFmtId="0" fontId="1" fillId="0" borderId="112" xfId="0" applyFont="1" applyFill="1" applyBorder="1" applyAlignment="1" applyProtection="1">
      <alignment horizontal="center" vertical="center"/>
      <protection/>
    </xf>
    <xf numFmtId="0" fontId="1" fillId="0" borderId="110" xfId="0" applyFont="1" applyFill="1" applyBorder="1" applyAlignment="1" applyProtection="1">
      <alignment horizontal="center" vertical="center"/>
      <protection/>
    </xf>
    <xf numFmtId="0" fontId="1" fillId="0" borderId="111" xfId="0" applyFont="1" applyFill="1" applyBorder="1" applyAlignment="1" applyProtection="1">
      <alignment horizontal="center" vertical="center"/>
      <protection/>
    </xf>
    <xf numFmtId="0" fontId="1" fillId="33" borderId="7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81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/>
    </xf>
    <xf numFmtId="0" fontId="1" fillId="33" borderId="84" xfId="0" applyFont="1" applyFill="1" applyBorder="1" applyAlignment="1">
      <alignment horizontal="center"/>
    </xf>
    <xf numFmtId="0" fontId="1" fillId="33" borderId="113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33" borderId="84" xfId="0" applyFont="1" applyFill="1" applyBorder="1" applyAlignment="1" quotePrefix="1">
      <alignment horizontal="center" vertical="center"/>
    </xf>
    <xf numFmtId="0" fontId="1" fillId="33" borderId="110" xfId="0" applyFont="1" applyFill="1" applyBorder="1" applyAlignment="1" quotePrefix="1">
      <alignment horizontal="center" vertical="center"/>
    </xf>
    <xf numFmtId="0" fontId="1" fillId="33" borderId="111" xfId="0" applyFont="1" applyFill="1" applyBorder="1" applyAlignment="1" quotePrefix="1">
      <alignment horizontal="center" vertical="center"/>
    </xf>
    <xf numFmtId="0" fontId="1" fillId="0" borderId="7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39" fontId="1" fillId="33" borderId="79" xfId="0" applyNumberFormat="1" applyFont="1" applyFill="1" applyBorder="1" applyAlignment="1" applyProtection="1">
      <alignment horizontal="center" vertical="center"/>
      <protection/>
    </xf>
    <xf numFmtId="39" fontId="1" fillId="33" borderId="11" xfId="0" applyNumberFormat="1" applyFont="1" applyFill="1" applyBorder="1" applyAlignment="1" applyProtection="1">
      <alignment horizontal="center" vertical="center"/>
      <protection/>
    </xf>
    <xf numFmtId="39" fontId="1" fillId="33" borderId="10" xfId="0" applyNumberFormat="1" applyFont="1" applyFill="1" applyBorder="1" applyAlignment="1" applyProtection="1">
      <alignment horizontal="center" vertical="center" wrapText="1"/>
      <protection/>
    </xf>
    <xf numFmtId="39" fontId="1" fillId="33" borderId="8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177" fontId="1" fillId="33" borderId="31" xfId="0" applyNumberFormat="1" applyFont="1" applyFill="1" applyBorder="1" applyAlignment="1">
      <alignment horizontal="center" vertical="center"/>
    </xf>
    <xf numFmtId="177" fontId="1" fillId="33" borderId="27" xfId="0" applyNumberFormat="1" applyFont="1" applyFill="1" applyBorder="1" applyAlignment="1">
      <alignment horizontal="center" vertical="center"/>
    </xf>
    <xf numFmtId="177" fontId="1" fillId="33" borderId="40" xfId="0" applyNumberFormat="1" applyFont="1" applyFill="1" applyBorder="1" applyAlignment="1">
      <alignment horizontal="center" vertical="center"/>
    </xf>
    <xf numFmtId="39" fontId="1" fillId="33" borderId="84" xfId="0" applyNumberFormat="1" applyFont="1" applyFill="1" applyBorder="1" applyAlignment="1" applyProtection="1" quotePrefix="1">
      <alignment horizontal="center"/>
      <protection/>
    </xf>
    <xf numFmtId="39" fontId="1" fillId="33" borderId="110" xfId="0" applyNumberFormat="1" applyFont="1" applyFill="1" applyBorder="1" applyAlignment="1" applyProtection="1" quotePrefix="1">
      <alignment horizontal="center"/>
      <protection/>
    </xf>
    <xf numFmtId="39" fontId="1" fillId="33" borderId="113" xfId="0" applyNumberFormat="1" applyFont="1" applyFill="1" applyBorder="1" applyAlignment="1" applyProtection="1" quotePrefix="1">
      <alignment horizontal="center"/>
      <protection/>
    </xf>
    <xf numFmtId="39" fontId="1" fillId="33" borderId="111" xfId="0" applyNumberFormat="1" applyFont="1" applyFill="1" applyBorder="1" applyAlignment="1" applyProtection="1" quotePrefix="1">
      <alignment horizontal="center"/>
      <protection/>
    </xf>
    <xf numFmtId="39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39" fontId="1" fillId="33" borderId="84" xfId="0" applyNumberFormat="1" applyFont="1" applyFill="1" applyBorder="1" applyAlignment="1" quotePrefix="1">
      <alignment horizontal="center"/>
    </xf>
    <xf numFmtId="0" fontId="1" fillId="33" borderId="110" xfId="0" applyFont="1" applyFill="1" applyBorder="1" applyAlignment="1" quotePrefix="1">
      <alignment horizontal="center"/>
    </xf>
    <xf numFmtId="0" fontId="1" fillId="33" borderId="113" xfId="0" applyFont="1" applyFill="1" applyBorder="1" applyAlignment="1" quotePrefix="1">
      <alignment horizontal="center"/>
    </xf>
    <xf numFmtId="39" fontId="1" fillId="33" borderId="110" xfId="0" applyNumberFormat="1" applyFont="1" applyFill="1" applyBorder="1" applyAlignment="1" quotePrefix="1">
      <alignment horizontal="center"/>
    </xf>
    <xf numFmtId="0" fontId="1" fillId="33" borderId="111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0" fontId="6" fillId="33" borderId="114" xfId="0" applyFont="1" applyFill="1" applyBorder="1" applyAlignment="1">
      <alignment horizontal="center" vertical="center"/>
    </xf>
    <xf numFmtId="0" fontId="6" fillId="33" borderId="115" xfId="0" applyFont="1" applyFill="1" applyBorder="1" applyAlignment="1">
      <alignment horizontal="center" vertical="center"/>
    </xf>
    <xf numFmtId="0" fontId="6" fillId="33" borderId="116" xfId="0" applyFont="1" applyFill="1" applyBorder="1" applyAlignment="1">
      <alignment horizontal="center" vertical="center"/>
    </xf>
    <xf numFmtId="0" fontId="1" fillId="33" borderId="114" xfId="0" applyFont="1" applyFill="1" applyBorder="1" applyAlignment="1">
      <alignment horizontal="center" vertical="center"/>
    </xf>
    <xf numFmtId="0" fontId="1" fillId="33" borderId="117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6" fillId="33" borderId="7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3" borderId="84" xfId="0" applyFont="1" applyFill="1" applyBorder="1" applyAlignment="1">
      <alignment horizontal="center" vertical="center"/>
    </xf>
    <xf numFmtId="0" fontId="1" fillId="33" borderId="110" xfId="0" applyFont="1" applyFill="1" applyBorder="1" applyAlignment="1">
      <alignment horizontal="center" vertical="center"/>
    </xf>
    <xf numFmtId="0" fontId="1" fillId="33" borderId="113" xfId="0" applyFont="1" applyFill="1" applyBorder="1" applyAlignment="1">
      <alignment horizontal="center" vertical="center"/>
    </xf>
    <xf numFmtId="0" fontId="1" fillId="33" borderId="111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1" fillId="33" borderId="10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33" borderId="84" xfId="0" applyFont="1" applyFill="1" applyBorder="1" applyAlignment="1">
      <alignment horizontal="center" vertical="center"/>
    </xf>
    <xf numFmtId="0" fontId="6" fillId="33" borderId="110" xfId="0" applyFont="1" applyFill="1" applyBorder="1" applyAlignment="1">
      <alignment horizontal="center" vertical="center"/>
    </xf>
    <xf numFmtId="0" fontId="6" fillId="33" borderId="113" xfId="0" applyFont="1" applyFill="1" applyBorder="1" applyAlignment="1">
      <alignment horizontal="center" vertical="center"/>
    </xf>
    <xf numFmtId="0" fontId="6" fillId="33" borderId="1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33" borderId="118" xfId="0" applyFont="1" applyFill="1" applyBorder="1" applyAlignment="1">
      <alignment horizontal="center" vertical="center" wrapText="1"/>
    </xf>
    <xf numFmtId="0" fontId="13" fillId="33" borderId="119" xfId="0" applyFont="1" applyFill="1" applyBorder="1" applyAlignment="1">
      <alignment horizontal="center" vertical="center" wrapText="1"/>
    </xf>
    <xf numFmtId="0" fontId="13" fillId="33" borderId="120" xfId="0" applyFont="1" applyFill="1" applyBorder="1" applyAlignment="1">
      <alignment horizontal="center" vertical="center" wrapText="1"/>
    </xf>
    <xf numFmtId="0" fontId="13" fillId="33" borderId="121" xfId="0" applyFont="1" applyFill="1" applyBorder="1" applyAlignment="1">
      <alignment horizontal="center" vertical="center" wrapText="1"/>
    </xf>
    <xf numFmtId="165" fontId="1" fillId="0" borderId="0" xfId="59" applyFont="1" applyAlignment="1">
      <alignment horizontal="center"/>
      <protection/>
    </xf>
    <xf numFmtId="165" fontId="5" fillId="0" borderId="0" xfId="59" applyNumberFormat="1" applyFont="1" applyAlignment="1" applyProtection="1">
      <alignment horizontal="center"/>
      <protection/>
    </xf>
    <xf numFmtId="165" fontId="1" fillId="0" borderId="0" xfId="59" applyNumberFormat="1" applyFont="1" applyAlignment="1" applyProtection="1">
      <alignment horizontal="center"/>
      <protection/>
    </xf>
    <xf numFmtId="165" fontId="1" fillId="0" borderId="0" xfId="59" applyFont="1" applyBorder="1" applyAlignment="1" quotePrefix="1">
      <alignment horizontal="center"/>
      <protection/>
    </xf>
    <xf numFmtId="165" fontId="13" fillId="33" borderId="31" xfId="59" applyNumberFormat="1" applyFont="1" applyFill="1" applyBorder="1" applyAlignment="1" applyProtection="1">
      <alignment horizontal="center" vertical="center"/>
      <protection/>
    </xf>
    <xf numFmtId="165" fontId="13" fillId="33" borderId="40" xfId="59" applyFont="1" applyFill="1" applyBorder="1" applyAlignment="1">
      <alignment horizontal="center" vertical="center"/>
      <protection/>
    </xf>
    <xf numFmtId="165" fontId="13" fillId="33" borderId="85" xfId="59" applyNumberFormat="1" applyFont="1" applyFill="1" applyBorder="1" applyAlignment="1" applyProtection="1">
      <alignment horizontal="center" vertical="center"/>
      <protection/>
    </xf>
    <xf numFmtId="165" fontId="13" fillId="33" borderId="101" xfId="59" applyNumberFormat="1" applyFont="1" applyFill="1" applyBorder="1" applyAlignment="1" applyProtection="1">
      <alignment horizontal="center" vertical="center"/>
      <protection/>
    </xf>
    <xf numFmtId="0" fontId="2" fillId="33" borderId="84" xfId="60" applyFont="1" applyFill="1" applyBorder="1" applyAlignment="1">
      <alignment horizontal="center" vertical="center"/>
      <protection/>
    </xf>
    <xf numFmtId="0" fontId="2" fillId="33" borderId="110" xfId="60" applyFont="1" applyFill="1" applyBorder="1" applyAlignment="1">
      <alignment horizontal="center" vertical="center"/>
      <protection/>
    </xf>
    <xf numFmtId="0" fontId="2" fillId="33" borderId="111" xfId="60" applyFont="1" applyFill="1" applyBorder="1" applyAlignment="1">
      <alignment horizontal="center" vertical="center"/>
      <protection/>
    </xf>
    <xf numFmtId="0" fontId="13" fillId="0" borderId="0" xfId="60" applyFont="1" applyAlignment="1">
      <alignment horizontal="center"/>
      <protection/>
    </xf>
    <xf numFmtId="0" fontId="1" fillId="33" borderId="63" xfId="60" applyNumberFormat="1" applyFont="1" applyFill="1" applyBorder="1" applyAlignment="1">
      <alignment horizontal="center" vertical="center"/>
      <protection/>
    </xf>
    <xf numFmtId="0" fontId="1" fillId="33" borderId="44" xfId="60" applyFont="1" applyFill="1" applyBorder="1" applyAlignment="1">
      <alignment horizontal="center" vertical="center"/>
      <protection/>
    </xf>
    <xf numFmtId="0" fontId="2" fillId="33" borderId="28" xfId="60" applyFont="1" applyFill="1" applyBorder="1" applyAlignment="1">
      <alignment horizontal="center" vertical="center"/>
      <protection/>
    </xf>
    <xf numFmtId="0" fontId="2" fillId="33" borderId="16" xfId="60" applyFont="1" applyFill="1" applyBorder="1" applyAlignment="1">
      <alignment horizontal="center" vertical="center"/>
      <protection/>
    </xf>
    <xf numFmtId="0" fontId="2" fillId="33" borderId="84" xfId="0" applyFont="1" applyFill="1" applyBorder="1" applyAlignment="1" applyProtection="1" quotePrefix="1">
      <alignment horizontal="center" vertical="center"/>
      <protection/>
    </xf>
    <xf numFmtId="0" fontId="2" fillId="33" borderId="113" xfId="0" applyFont="1" applyFill="1" applyBorder="1" applyAlignment="1" applyProtection="1" quotePrefix="1">
      <alignment horizontal="center" vertical="center"/>
      <protection/>
    </xf>
    <xf numFmtId="0" fontId="2" fillId="33" borderId="110" xfId="0" applyFont="1" applyFill="1" applyBorder="1" applyAlignment="1" applyProtection="1" quotePrefix="1">
      <alignment horizontal="center" vertical="center"/>
      <protection/>
    </xf>
    <xf numFmtId="0" fontId="5" fillId="0" borderId="0" xfId="60" applyFont="1" applyAlignment="1">
      <alignment horizontal="center"/>
      <protection/>
    </xf>
    <xf numFmtId="165" fontId="1" fillId="0" borderId="0" xfId="63" applyFont="1" applyAlignment="1">
      <alignment horizontal="center"/>
      <protection/>
    </xf>
    <xf numFmtId="165" fontId="5" fillId="0" borderId="0" xfId="63" applyNumberFormat="1" applyFont="1" applyAlignment="1" applyProtection="1">
      <alignment horizontal="center"/>
      <protection/>
    </xf>
    <xf numFmtId="165" fontId="1" fillId="0" borderId="0" xfId="63" applyNumberFormat="1" applyFont="1" applyAlignment="1" applyProtection="1">
      <alignment horizontal="center"/>
      <protection/>
    </xf>
    <xf numFmtId="165" fontId="1" fillId="0" borderId="0" xfId="63" applyFont="1" applyBorder="1" applyAlignment="1">
      <alignment horizontal="center"/>
      <protection/>
    </xf>
    <xf numFmtId="165" fontId="1" fillId="0" borderId="0" xfId="63" applyFont="1" applyBorder="1" applyAlignment="1" quotePrefix="1">
      <alignment horizontal="center"/>
      <protection/>
    </xf>
    <xf numFmtId="0" fontId="1" fillId="33" borderId="31" xfId="60" applyFont="1" applyFill="1" applyBorder="1" applyAlignment="1">
      <alignment horizontal="center" vertical="center"/>
      <protection/>
    </xf>
    <xf numFmtId="0" fontId="1" fillId="33" borderId="27" xfId="60" applyFont="1" applyFill="1" applyBorder="1" applyAlignment="1">
      <alignment horizontal="center" vertical="center"/>
      <protection/>
    </xf>
    <xf numFmtId="0" fontId="1" fillId="33" borderId="40" xfId="60" applyFont="1" applyFill="1" applyBorder="1" applyAlignment="1">
      <alignment horizontal="center" vertical="center"/>
      <protection/>
    </xf>
    <xf numFmtId="0" fontId="1" fillId="0" borderId="0" xfId="60" applyFont="1" applyAlignment="1">
      <alignment horizontal="center"/>
      <protection/>
    </xf>
    <xf numFmtId="0" fontId="1" fillId="33" borderId="84" xfId="60" applyFont="1" applyFill="1" applyBorder="1" applyAlignment="1">
      <alignment horizontal="center" vertical="center"/>
      <protection/>
    </xf>
    <xf numFmtId="0" fontId="1" fillId="33" borderId="110" xfId="60" applyFont="1" applyFill="1" applyBorder="1" applyAlignment="1">
      <alignment horizontal="center" vertical="center"/>
      <protection/>
    </xf>
    <xf numFmtId="0" fontId="1" fillId="33" borderId="111" xfId="60" applyFont="1" applyFill="1" applyBorder="1" applyAlignment="1">
      <alignment horizontal="center" vertical="center"/>
      <protection/>
    </xf>
    <xf numFmtId="164" fontId="1" fillId="33" borderId="21" xfId="60" applyNumberFormat="1" applyFont="1" applyFill="1" applyBorder="1" applyAlignment="1">
      <alignment horizontal="center" vertical="center"/>
      <protection/>
    </xf>
    <xf numFmtId="0" fontId="1" fillId="33" borderId="16" xfId="60" applyFont="1" applyFill="1" applyBorder="1" applyAlignment="1">
      <alignment horizontal="center" vertical="center"/>
      <protection/>
    </xf>
    <xf numFmtId="164" fontId="1" fillId="33" borderId="32" xfId="60" applyNumberFormat="1" applyFont="1" applyFill="1" applyBorder="1" applyAlignment="1">
      <alignment horizontal="center" vertical="center"/>
      <protection/>
    </xf>
    <xf numFmtId="0" fontId="1" fillId="33" borderId="53" xfId="60" applyFont="1" applyFill="1" applyBorder="1" applyAlignment="1">
      <alignment horizontal="center" vertical="center"/>
      <protection/>
    </xf>
    <xf numFmtId="0" fontId="1" fillId="33" borderId="28" xfId="60" applyFont="1" applyFill="1" applyBorder="1" applyAlignment="1">
      <alignment horizontal="center" vertical="center"/>
      <protection/>
    </xf>
    <xf numFmtId="0" fontId="1" fillId="33" borderId="84" xfId="0" applyFont="1" applyFill="1" applyBorder="1" applyAlignment="1" applyProtection="1" quotePrefix="1">
      <alignment horizontal="center" vertical="center"/>
      <protection/>
    </xf>
    <xf numFmtId="0" fontId="1" fillId="33" borderId="113" xfId="0" applyFont="1" applyFill="1" applyBorder="1" applyAlignment="1" applyProtection="1" quotePrefix="1">
      <alignment horizontal="center" vertical="center"/>
      <protection/>
    </xf>
    <xf numFmtId="0" fontId="1" fillId="33" borderId="110" xfId="0" applyFont="1" applyFill="1" applyBorder="1" applyAlignment="1" applyProtection="1" quotePrefix="1">
      <alignment horizontal="center" vertical="center"/>
      <protection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1" fillId="0" borderId="70" xfId="0" applyFont="1" applyBorder="1" applyAlignment="1">
      <alignment horizontal="center"/>
    </xf>
    <xf numFmtId="0" fontId="12" fillId="0" borderId="70" xfId="0" applyFont="1" applyBorder="1" applyAlignment="1">
      <alignment horizontal="right"/>
    </xf>
    <xf numFmtId="164" fontId="1" fillId="33" borderId="85" xfId="0" applyNumberFormat="1" applyFont="1" applyFill="1" applyBorder="1" applyAlignment="1">
      <alignment horizontal="center"/>
    </xf>
    <xf numFmtId="0" fontId="1" fillId="33" borderId="85" xfId="0" applyFont="1" applyFill="1" applyBorder="1" applyAlignment="1">
      <alignment horizontal="center"/>
    </xf>
    <xf numFmtId="0" fontId="1" fillId="33" borderId="10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33" borderId="28" xfId="0" applyFont="1" applyFill="1" applyBorder="1" applyAlignment="1">
      <alignment horizontal="center"/>
    </xf>
    <xf numFmtId="0" fontId="1" fillId="33" borderId="68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3" fillId="33" borderId="31" xfId="0" applyFont="1" applyFill="1" applyBorder="1" applyAlignment="1">
      <alignment horizontal="left" vertical="center" wrapText="1"/>
    </xf>
    <xf numFmtId="0" fontId="13" fillId="33" borderId="40" xfId="0" applyFont="1" applyFill="1" applyBorder="1" applyAlignment="1">
      <alignment horizontal="left" vertical="center" wrapText="1"/>
    </xf>
    <xf numFmtId="0" fontId="13" fillId="33" borderId="84" xfId="0" applyFont="1" applyFill="1" applyBorder="1" applyAlignment="1">
      <alignment horizontal="center"/>
    </xf>
    <xf numFmtId="0" fontId="13" fillId="33" borderId="113" xfId="0" applyFont="1" applyFill="1" applyBorder="1" applyAlignment="1">
      <alignment horizontal="center"/>
    </xf>
    <xf numFmtId="0" fontId="13" fillId="33" borderId="111" xfId="0" applyFont="1" applyFill="1" applyBorder="1" applyAlignment="1">
      <alignment horizontal="center"/>
    </xf>
    <xf numFmtId="1" fontId="1" fillId="33" borderId="31" xfId="0" applyNumberFormat="1" applyFont="1" applyFill="1" applyBorder="1" applyAlignment="1" applyProtection="1">
      <alignment horizontal="center" vertical="center" wrapText="1"/>
      <protection locked="0"/>
    </xf>
    <xf numFmtId="1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8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28" xfId="0" applyFont="1" applyFill="1" applyBorder="1" applyAlignment="1">
      <alignment horizontal="center" vertical="center"/>
    </xf>
    <xf numFmtId="0" fontId="1" fillId="33" borderId="68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5" fillId="0" borderId="70" xfId="0" applyFont="1" applyBorder="1" applyAlignment="1">
      <alignment horizontal="right"/>
    </xf>
    <xf numFmtId="166" fontId="1" fillId="0" borderId="79" xfId="64" applyNumberFormat="1" applyFont="1" applyBorder="1" applyAlignment="1" applyProtection="1" quotePrefix="1">
      <alignment/>
      <protection/>
    </xf>
    <xf numFmtId="166" fontId="19" fillId="0" borderId="10" xfId="57" applyNumberFormat="1" applyFont="1" applyBorder="1" applyAlignment="1">
      <alignment/>
      <protection/>
    </xf>
    <xf numFmtId="166" fontId="19" fillId="0" borderId="11" xfId="57" applyNumberFormat="1" applyFont="1" applyBorder="1" applyAlignment="1">
      <alignment/>
      <protection/>
    </xf>
    <xf numFmtId="4" fontId="1" fillId="0" borderId="0" xfId="64" applyNumberFormat="1" applyFont="1" applyFill="1" applyAlignment="1">
      <alignment horizontal="center"/>
      <protection/>
    </xf>
    <xf numFmtId="166" fontId="1" fillId="0" borderId="10" xfId="64" applyNumberFormat="1" applyFont="1" applyBorder="1" applyAlignment="1" applyProtection="1" quotePrefix="1">
      <alignment/>
      <protection/>
    </xf>
    <xf numFmtId="166" fontId="1" fillId="0" borderId="11" xfId="64" applyNumberFormat="1" applyFont="1" applyBorder="1" applyAlignment="1" applyProtection="1" quotePrefix="1">
      <alignment/>
      <protection/>
    </xf>
    <xf numFmtId="0" fontId="1" fillId="0" borderId="0" xfId="64" applyFont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2" fillId="33" borderId="63" xfId="64" applyFont="1" applyFill="1" applyBorder="1" applyAlignment="1">
      <alignment horizontal="center" vertical="center"/>
      <protection/>
    </xf>
    <xf numFmtId="0" fontId="2" fillId="33" borderId="44" xfId="64" applyFont="1" applyFill="1" applyBorder="1" applyAlignment="1">
      <alignment horizontal="center" vertical="center"/>
      <protection/>
    </xf>
    <xf numFmtId="0" fontId="1" fillId="33" borderId="122" xfId="64" applyFont="1" applyFill="1" applyBorder="1" applyAlignment="1" applyProtection="1">
      <alignment horizontal="center" vertical="center"/>
      <protection/>
    </xf>
    <xf numFmtId="0" fontId="1" fillId="33" borderId="19" xfId="64" applyFont="1" applyFill="1" applyBorder="1" applyAlignment="1" applyProtection="1">
      <alignment horizontal="center" vertical="center"/>
      <protection/>
    </xf>
    <xf numFmtId="0" fontId="1" fillId="33" borderId="28" xfId="64" applyFont="1" applyFill="1" applyBorder="1" applyAlignment="1" applyProtection="1">
      <alignment horizontal="center" vertical="center"/>
      <protection/>
    </xf>
    <xf numFmtId="0" fontId="1" fillId="33" borderId="16" xfId="64" applyFont="1" applyFill="1" applyBorder="1" applyAlignment="1" applyProtection="1">
      <alignment horizontal="center" vertical="center"/>
      <protection/>
    </xf>
    <xf numFmtId="0" fontId="1" fillId="33" borderId="58" xfId="64" applyFont="1" applyFill="1" applyBorder="1" applyAlignment="1" applyProtection="1">
      <alignment horizontal="center" vertical="center"/>
      <protection/>
    </xf>
    <xf numFmtId="0" fontId="1" fillId="33" borderId="20" xfId="64" applyFont="1" applyFill="1" applyBorder="1" applyAlignment="1" applyProtection="1">
      <alignment horizontal="center" vertical="center"/>
      <protection/>
    </xf>
    <xf numFmtId="0" fontId="1" fillId="33" borderId="113" xfId="64" applyFont="1" applyFill="1" applyBorder="1" applyAlignment="1" applyProtection="1">
      <alignment horizontal="center"/>
      <protection/>
    </xf>
    <xf numFmtId="0" fontId="1" fillId="33" borderId="101" xfId="64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6" fontId="5" fillId="0" borderId="14" xfId="65" applyFont="1" applyBorder="1" applyAlignment="1" applyProtection="1">
      <alignment horizontal="center"/>
      <protection/>
    </xf>
    <xf numFmtId="166" fontId="5" fillId="0" borderId="13" xfId="65" applyFont="1" applyBorder="1" applyAlignment="1" applyProtection="1">
      <alignment horizontal="center"/>
      <protection/>
    </xf>
    <xf numFmtId="166" fontId="5" fillId="0" borderId="22" xfId="65" applyFont="1" applyBorder="1" applyAlignment="1" applyProtection="1">
      <alignment horizontal="center"/>
      <protection/>
    </xf>
    <xf numFmtId="166" fontId="15" fillId="0" borderId="41" xfId="65" applyFont="1" applyBorder="1" applyAlignment="1" applyProtection="1">
      <alignment horizontal="right"/>
      <protection/>
    </xf>
    <xf numFmtId="166" fontId="15" fillId="0" borderId="29" xfId="65" applyFont="1" applyBorder="1" applyAlignment="1" applyProtection="1">
      <alignment horizontal="right"/>
      <protection/>
    </xf>
    <xf numFmtId="166" fontId="15" fillId="0" borderId="83" xfId="65" applyFont="1" applyBorder="1" applyAlignment="1" applyProtection="1">
      <alignment horizontal="right"/>
      <protection/>
    </xf>
    <xf numFmtId="166" fontId="13" fillId="33" borderId="16" xfId="65" applyFont="1" applyFill="1" applyBorder="1" applyAlignment="1" applyProtection="1">
      <alignment horizontal="center" wrapText="1"/>
      <protection hidden="1"/>
    </xf>
    <xf numFmtId="166" fontId="13" fillId="33" borderId="16" xfId="65" applyFont="1" applyFill="1" applyBorder="1" applyAlignment="1">
      <alignment horizontal="center"/>
      <protection/>
    </xf>
    <xf numFmtId="166" fontId="13" fillId="33" borderId="53" xfId="65" applyFont="1" applyFill="1" applyBorder="1" applyAlignment="1">
      <alignment horizontal="center"/>
      <protection/>
    </xf>
    <xf numFmtId="166" fontId="5" fillId="0" borderId="0" xfId="65" applyFont="1" applyAlignment="1" applyProtection="1">
      <alignment horizontal="center"/>
      <protection/>
    </xf>
    <xf numFmtId="166" fontId="12" fillId="0" borderId="0" xfId="65" applyFont="1" applyAlignment="1" applyProtection="1">
      <alignment horizontal="right"/>
      <protection/>
    </xf>
    <xf numFmtId="166" fontId="1" fillId="33" borderId="85" xfId="65" applyFont="1" applyFill="1" applyBorder="1" applyAlignment="1" applyProtection="1">
      <alignment horizontal="center"/>
      <protection/>
    </xf>
    <xf numFmtId="166" fontId="1" fillId="33" borderId="85" xfId="65" applyFont="1" applyFill="1" applyBorder="1" applyAlignment="1">
      <alignment horizontal="center"/>
      <protection/>
    </xf>
    <xf numFmtId="166" fontId="1" fillId="33" borderId="101" xfId="65" applyFont="1" applyFill="1" applyBorder="1" applyAlignment="1">
      <alignment horizontal="center"/>
      <protection/>
    </xf>
    <xf numFmtId="166" fontId="1" fillId="33" borderId="113" xfId="65" applyFont="1" applyFill="1" applyBorder="1" applyAlignment="1" applyProtection="1">
      <alignment horizontal="center"/>
      <protection/>
    </xf>
    <xf numFmtId="166" fontId="1" fillId="33" borderId="60" xfId="65" applyFont="1" applyFill="1" applyBorder="1" applyAlignment="1" applyProtection="1">
      <alignment horizontal="center"/>
      <protection/>
    </xf>
    <xf numFmtId="166" fontId="1" fillId="33" borderId="113" xfId="65" applyFont="1" applyFill="1" applyBorder="1" applyAlignment="1">
      <alignment horizontal="center"/>
      <protection/>
    </xf>
    <xf numFmtId="166" fontId="15" fillId="0" borderId="0" xfId="65" applyFont="1" applyAlignment="1" applyProtection="1">
      <alignment horizontal="right"/>
      <protection/>
    </xf>
    <xf numFmtId="166" fontId="12" fillId="0" borderId="70" xfId="57" applyNumberFormat="1" applyFont="1" applyBorder="1" applyAlignment="1">
      <alignment horizontal="right"/>
      <protection/>
    </xf>
    <xf numFmtId="0" fontId="1" fillId="33" borderId="63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/>
    </xf>
    <xf numFmtId="0" fontId="1" fillId="33" borderId="67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2" fillId="33" borderId="59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123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bartaman point" xfId="59"/>
    <cellStyle name="Normal_Bartamane_Book1" xfId="60"/>
    <cellStyle name="Normal_Book1" xfId="61"/>
    <cellStyle name="Normal_Comm_wt" xfId="62"/>
    <cellStyle name="Normal_CPI" xfId="63"/>
    <cellStyle name="Normal_Direction of Trade_BartamanFormat 2063-64" xfId="64"/>
    <cellStyle name="Normal_Sheet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0.421875" style="32" bestFit="1" customWidth="1"/>
    <col min="2" max="16384" width="9.140625" style="32" customWidth="1"/>
  </cols>
  <sheetData>
    <row r="1" spans="1:7" ht="15.75" customHeight="1">
      <c r="A1" s="1422" t="s">
        <v>565</v>
      </c>
      <c r="B1" s="1422"/>
      <c r="C1" s="1422"/>
      <c r="D1" s="1422"/>
      <c r="E1" s="1422"/>
      <c r="F1" s="1422"/>
      <c r="G1" s="1422"/>
    </row>
    <row r="2" spans="1:7" s="57" customFormat="1" ht="15.75">
      <c r="A2" s="1423" t="s">
        <v>1507</v>
      </c>
      <c r="B2" s="1423"/>
      <c r="C2" s="1423"/>
      <c r="D2" s="1423"/>
      <c r="E2" s="1423"/>
      <c r="F2" s="1423"/>
      <c r="G2" s="1423"/>
    </row>
    <row r="3" spans="1:5" ht="15.75">
      <c r="A3" s="36" t="s">
        <v>397</v>
      </c>
      <c r="B3" s="52" t="s">
        <v>199</v>
      </c>
      <c r="C3" s="31"/>
      <c r="D3" s="31"/>
      <c r="E3" s="31"/>
    </row>
    <row r="4" spans="1:5" ht="15.75">
      <c r="A4" s="38">
        <v>1</v>
      </c>
      <c r="B4" s="34" t="s">
        <v>566</v>
      </c>
      <c r="C4" s="34"/>
      <c r="D4" s="34"/>
      <c r="E4" s="34"/>
    </row>
    <row r="5" spans="1:5" ht="15.75">
      <c r="A5" s="38">
        <v>2</v>
      </c>
      <c r="B5" s="34" t="s">
        <v>1039</v>
      </c>
      <c r="C5" s="34"/>
      <c r="D5" s="34"/>
      <c r="E5" s="34"/>
    </row>
    <row r="6" spans="1:5" ht="15.75">
      <c r="A6" s="38">
        <v>3</v>
      </c>
      <c r="B6" s="32" t="s">
        <v>1064</v>
      </c>
      <c r="C6" s="34"/>
      <c r="D6" s="34"/>
      <c r="E6" s="34"/>
    </row>
    <row r="7" spans="1:5" ht="15.75">
      <c r="A7" s="38">
        <v>4</v>
      </c>
      <c r="B7" s="32" t="s">
        <v>568</v>
      </c>
      <c r="C7" s="34"/>
      <c r="D7" s="34"/>
      <c r="E7" s="34"/>
    </row>
    <row r="8" spans="1:5" ht="15.75">
      <c r="A8" s="38">
        <v>5</v>
      </c>
      <c r="B8" s="32" t="s">
        <v>1065</v>
      </c>
      <c r="C8" s="34"/>
      <c r="D8" s="34"/>
      <c r="E8" s="34"/>
    </row>
    <row r="9" spans="1:5" ht="15.75">
      <c r="A9" s="38">
        <v>6</v>
      </c>
      <c r="B9" s="32" t="s">
        <v>1066</v>
      </c>
      <c r="C9" s="34"/>
      <c r="D9" s="34"/>
      <c r="E9" s="34"/>
    </row>
    <row r="10" spans="1:5" ht="15.75">
      <c r="A10" s="38">
        <v>7</v>
      </c>
      <c r="B10" s="32" t="s">
        <v>1285</v>
      </c>
      <c r="C10" s="34"/>
      <c r="D10" s="34"/>
      <c r="E10" s="34"/>
    </row>
    <row r="11" spans="1:5" ht="15.75">
      <c r="A11" s="38">
        <v>8</v>
      </c>
      <c r="B11" s="32" t="s">
        <v>1281</v>
      </c>
      <c r="C11" s="34"/>
      <c r="D11" s="34"/>
      <c r="E11" s="34"/>
    </row>
    <row r="12" spans="1:5" ht="15.75">
      <c r="A12" s="38">
        <v>9</v>
      </c>
      <c r="B12" s="32" t="s">
        <v>1282</v>
      </c>
      <c r="C12" s="34"/>
      <c r="D12" s="34"/>
      <c r="E12" s="34"/>
    </row>
    <row r="13" spans="1:5" ht="15.75">
      <c r="A13" s="38">
        <v>10</v>
      </c>
      <c r="B13" s="32" t="s">
        <v>1283</v>
      </c>
      <c r="C13" s="34"/>
      <c r="D13" s="34"/>
      <c r="E13" s="34"/>
    </row>
    <row r="14" spans="1:5" ht="15.75">
      <c r="A14" s="38">
        <v>11</v>
      </c>
      <c r="B14" s="32" t="s">
        <v>1178</v>
      </c>
      <c r="C14" s="34"/>
      <c r="D14" s="34"/>
      <c r="E14" s="34"/>
    </row>
    <row r="15" spans="1:5" ht="15.75">
      <c r="A15" s="38">
        <v>12</v>
      </c>
      <c r="B15" s="32" t="s">
        <v>1181</v>
      </c>
      <c r="C15" s="34"/>
      <c r="D15" s="34"/>
      <c r="E15" s="34"/>
    </row>
    <row r="16" spans="1:5" ht="15.75">
      <c r="A16" s="38">
        <v>13</v>
      </c>
      <c r="B16" s="32" t="s">
        <v>938</v>
      </c>
      <c r="C16" s="34"/>
      <c r="D16" s="34"/>
      <c r="E16" s="34"/>
    </row>
    <row r="17" spans="1:5" ht="15.75">
      <c r="A17" s="38">
        <v>14</v>
      </c>
      <c r="B17" s="32" t="s">
        <v>1284</v>
      </c>
      <c r="C17" s="34"/>
      <c r="D17" s="34"/>
      <c r="E17" s="34"/>
    </row>
    <row r="18" spans="1:5" ht="15.75">
      <c r="A18" s="38">
        <v>15</v>
      </c>
      <c r="B18" s="32" t="s">
        <v>1198</v>
      </c>
      <c r="C18" s="34"/>
      <c r="D18" s="34"/>
      <c r="E18" s="34"/>
    </row>
    <row r="19" spans="1:5" ht="15.75">
      <c r="A19" s="38">
        <v>16</v>
      </c>
      <c r="B19" s="32" t="s">
        <v>864</v>
      </c>
      <c r="C19" s="34"/>
      <c r="D19" s="34"/>
      <c r="E19" s="34"/>
    </row>
    <row r="20" spans="1:5" ht="15.75">
      <c r="A20" s="38">
        <v>17</v>
      </c>
      <c r="B20" s="32" t="s">
        <v>1213</v>
      </c>
      <c r="C20" s="34"/>
      <c r="D20" s="34"/>
      <c r="E20" s="34"/>
    </row>
    <row r="21" spans="1:5" s="36" customFormat="1" ht="15.75">
      <c r="A21" s="38">
        <v>18</v>
      </c>
      <c r="B21" s="32" t="s">
        <v>937</v>
      </c>
      <c r="C21" s="33"/>
      <c r="D21" s="33"/>
      <c r="E21" s="33"/>
    </row>
    <row r="22" spans="1:7" ht="15.75">
      <c r="A22" s="38" t="s">
        <v>357</v>
      </c>
      <c r="B22" s="36" t="s">
        <v>939</v>
      </c>
      <c r="C22" s="34"/>
      <c r="D22" s="34"/>
      <c r="E22" s="34"/>
      <c r="G22" s="34"/>
    </row>
    <row r="23" spans="1:5" ht="15.75">
      <c r="A23" s="38">
        <v>19</v>
      </c>
      <c r="B23" s="32" t="s">
        <v>732</v>
      </c>
      <c r="C23" s="34"/>
      <c r="D23" s="34"/>
      <c r="E23" s="34"/>
    </row>
    <row r="24" spans="1:2" ht="15.75">
      <c r="A24" s="38">
        <v>20</v>
      </c>
      <c r="B24" s="32" t="s">
        <v>115</v>
      </c>
    </row>
    <row r="25" spans="1:5" ht="15.75">
      <c r="A25" s="38">
        <v>21</v>
      </c>
      <c r="B25" s="32" t="s">
        <v>423</v>
      </c>
      <c r="C25" s="34"/>
      <c r="D25" s="34"/>
      <c r="E25" s="34"/>
    </row>
    <row r="26" spans="1:5" ht="15.75">
      <c r="A26" s="38">
        <v>22</v>
      </c>
      <c r="B26" s="32" t="s">
        <v>1237</v>
      </c>
      <c r="C26" s="34"/>
      <c r="D26" s="34"/>
      <c r="E26" s="34"/>
    </row>
    <row r="27" spans="1:5" ht="15.75">
      <c r="A27" s="38">
        <v>23</v>
      </c>
      <c r="B27" s="32" t="s">
        <v>1288</v>
      </c>
      <c r="C27" s="34"/>
      <c r="D27" s="34"/>
      <c r="E27" s="34"/>
    </row>
    <row r="28" spans="1:5" ht="15.75">
      <c r="A28" s="38">
        <v>24</v>
      </c>
      <c r="B28" s="32" t="s">
        <v>1289</v>
      </c>
      <c r="C28" s="34"/>
      <c r="D28" s="34"/>
      <c r="E28" s="34"/>
    </row>
    <row r="29" spans="1:5" ht="15.75">
      <c r="A29" s="38" t="s">
        <v>357</v>
      </c>
      <c r="B29" s="36" t="s">
        <v>940</v>
      </c>
      <c r="C29" s="34"/>
      <c r="D29" s="34"/>
      <c r="E29" s="34"/>
    </row>
    <row r="30" spans="1:5" ht="15.75" customHeight="1">
      <c r="A30" s="38">
        <v>25</v>
      </c>
      <c r="B30" s="32" t="s">
        <v>278</v>
      </c>
      <c r="C30" s="34"/>
      <c r="D30" s="34"/>
      <c r="E30" s="34"/>
    </row>
    <row r="31" spans="1:5" ht="15.75">
      <c r="A31" s="38">
        <v>26</v>
      </c>
      <c r="B31" s="34" t="s">
        <v>279</v>
      </c>
      <c r="C31" s="34"/>
      <c r="D31" s="34"/>
      <c r="E31" s="34"/>
    </row>
    <row r="32" spans="1:5" ht="15.75">
      <c r="A32" s="38">
        <v>27</v>
      </c>
      <c r="B32" s="34" t="s">
        <v>447</v>
      </c>
      <c r="C32" s="34"/>
      <c r="D32" s="34"/>
      <c r="E32" s="34"/>
    </row>
    <row r="33" spans="1:5" ht="15.75">
      <c r="A33" s="38">
        <v>28</v>
      </c>
      <c r="B33" s="34" t="s">
        <v>941</v>
      </c>
      <c r="C33" s="34"/>
      <c r="D33" s="34"/>
      <c r="E33" s="34"/>
    </row>
    <row r="34" spans="1:5" ht="15.75">
      <c r="A34" s="38">
        <v>29</v>
      </c>
      <c r="B34" s="34" t="s">
        <v>474</v>
      </c>
      <c r="C34" s="34"/>
      <c r="D34" s="34"/>
      <c r="E34" s="34"/>
    </row>
    <row r="35" spans="1:5" ht="15.75">
      <c r="A35" s="38"/>
      <c r="B35" s="33" t="s">
        <v>942</v>
      </c>
      <c r="C35" s="34"/>
      <c r="D35" s="34"/>
      <c r="E35" s="34"/>
    </row>
    <row r="36" spans="1:5" ht="15.75">
      <c r="A36" s="38">
        <v>30</v>
      </c>
      <c r="B36" s="34" t="s">
        <v>569</v>
      </c>
      <c r="C36" s="34"/>
      <c r="D36" s="34"/>
      <c r="E36" s="34"/>
    </row>
    <row r="37" spans="1:5" ht="15.75">
      <c r="A37" s="38">
        <v>31</v>
      </c>
      <c r="B37" s="34" t="s">
        <v>886</v>
      </c>
      <c r="C37" s="34"/>
      <c r="D37" s="34"/>
      <c r="E37" s="34"/>
    </row>
    <row r="38" spans="1:6" ht="15.75">
      <c r="A38" s="38">
        <v>32</v>
      </c>
      <c r="B38" s="32" t="s">
        <v>354</v>
      </c>
      <c r="C38" s="34"/>
      <c r="D38" s="34"/>
      <c r="E38" s="34"/>
      <c r="F38" s="32" t="s">
        <v>357</v>
      </c>
    </row>
    <row r="39" spans="1:5" ht="15.75">
      <c r="A39" s="38">
        <v>33</v>
      </c>
      <c r="B39" s="34" t="s">
        <v>737</v>
      </c>
      <c r="C39" s="34"/>
      <c r="D39" s="34"/>
      <c r="E39" s="34"/>
    </row>
    <row r="40" spans="1:5" ht="15.75">
      <c r="A40" s="38"/>
      <c r="B40" s="33" t="s">
        <v>943</v>
      </c>
      <c r="C40" s="34"/>
      <c r="D40" s="34"/>
      <c r="E40" s="34"/>
    </row>
    <row r="41" spans="1:5" ht="15.75">
      <c r="A41" s="38">
        <v>34</v>
      </c>
      <c r="B41" s="34" t="s">
        <v>570</v>
      </c>
      <c r="C41" s="34"/>
      <c r="D41" s="34"/>
      <c r="E41" s="34"/>
    </row>
    <row r="42" spans="1:5" ht="15.75">
      <c r="A42" s="38">
        <v>35</v>
      </c>
      <c r="B42" s="34" t="s">
        <v>197</v>
      </c>
      <c r="C42" s="34"/>
      <c r="D42" s="34"/>
      <c r="E42" s="34"/>
    </row>
    <row r="43" spans="1:5" ht="15.75">
      <c r="A43" s="38">
        <v>36</v>
      </c>
      <c r="B43" s="34" t="s">
        <v>198</v>
      </c>
      <c r="C43" s="34"/>
      <c r="D43" s="34"/>
      <c r="E43" s="34"/>
    </row>
    <row r="44" spans="1:5" ht="15.75">
      <c r="A44" s="38">
        <v>37</v>
      </c>
      <c r="B44" s="34" t="s">
        <v>276</v>
      </c>
      <c r="C44" s="34"/>
      <c r="D44" s="34"/>
      <c r="E44" s="34"/>
    </row>
    <row r="45" spans="1:5" ht="15.75">
      <c r="A45" s="38">
        <v>38</v>
      </c>
      <c r="B45" s="34" t="s">
        <v>277</v>
      </c>
      <c r="C45" s="34"/>
      <c r="D45" s="34"/>
      <c r="E45" s="34"/>
    </row>
    <row r="46" spans="1:5" ht="15.75">
      <c r="A46" s="38">
        <v>39</v>
      </c>
      <c r="B46" s="34" t="s">
        <v>944</v>
      </c>
      <c r="C46" s="34"/>
      <c r="D46" s="34"/>
      <c r="E46" s="34"/>
    </row>
    <row r="47" spans="1:5" ht="15.75">
      <c r="A47" s="38">
        <v>40</v>
      </c>
      <c r="B47" s="34" t="s">
        <v>356</v>
      </c>
      <c r="C47" s="34"/>
      <c r="D47" s="34"/>
      <c r="E47" s="34"/>
    </row>
    <row r="48" spans="1:5" ht="15.75">
      <c r="A48" s="38">
        <v>41</v>
      </c>
      <c r="B48" s="34" t="s">
        <v>571</v>
      </c>
      <c r="C48" s="34"/>
      <c r="D48" s="34"/>
      <c r="E48" s="34"/>
    </row>
    <row r="49" spans="1:5" ht="15.75">
      <c r="A49" s="38">
        <v>42</v>
      </c>
      <c r="B49" s="34" t="s">
        <v>945</v>
      </c>
      <c r="C49" s="34"/>
      <c r="D49" s="34"/>
      <c r="E49" s="34"/>
    </row>
    <row r="50" spans="1:5" ht="15.75">
      <c r="A50" s="38">
        <v>43</v>
      </c>
      <c r="B50" s="53" t="s">
        <v>696</v>
      </c>
      <c r="C50" s="34"/>
      <c r="D50" s="34"/>
      <c r="E50" s="34"/>
    </row>
    <row r="51" spans="1:2" ht="15.75">
      <c r="A51" s="38">
        <v>44</v>
      </c>
      <c r="B51" s="53" t="s">
        <v>689</v>
      </c>
    </row>
    <row r="52" spans="1:5" ht="15.75">
      <c r="A52" s="34"/>
      <c r="B52" s="34"/>
      <c r="C52" s="34"/>
      <c r="D52" s="34"/>
      <c r="E52" s="34"/>
    </row>
    <row r="53" spans="1:5" ht="15.75">
      <c r="A53" s="34"/>
      <c r="B53" s="34"/>
      <c r="C53" s="34"/>
      <c r="D53" s="34"/>
      <c r="E53" s="34"/>
    </row>
    <row r="54" spans="1:5" ht="15.75">
      <c r="A54" s="34"/>
      <c r="B54" s="34"/>
      <c r="C54" s="34"/>
      <c r="D54" s="34"/>
      <c r="E54" s="34"/>
    </row>
    <row r="55" spans="1:5" ht="15.75">
      <c r="A55" s="34"/>
      <c r="B55" s="34"/>
      <c r="C55" s="34"/>
      <c r="D55" s="34"/>
      <c r="E55" s="34"/>
    </row>
    <row r="56" spans="1:5" ht="15.75">
      <c r="A56" s="34"/>
      <c r="B56" s="34"/>
      <c r="C56" s="34"/>
      <c r="D56" s="34"/>
      <c r="E56" s="34"/>
    </row>
    <row r="57" spans="1:5" ht="15.75">
      <c r="A57" s="34"/>
      <c r="B57" s="34"/>
      <c r="C57" s="34"/>
      <c r="D57" s="34"/>
      <c r="E57" s="34"/>
    </row>
    <row r="58" spans="1:5" ht="15.75">
      <c r="A58" s="34"/>
      <c r="B58" s="34"/>
      <c r="C58" s="34"/>
      <c r="D58" s="34"/>
      <c r="E58" s="34"/>
    </row>
    <row r="59" spans="1:5" ht="15.75">
      <c r="A59" s="34"/>
      <c r="B59" s="34"/>
      <c r="C59" s="34"/>
      <c r="D59" s="34"/>
      <c r="E59" s="34"/>
    </row>
    <row r="60" spans="1:5" ht="15.75">
      <c r="A60" s="34"/>
      <c r="B60" s="34"/>
      <c r="C60" s="34"/>
      <c r="D60" s="34"/>
      <c r="E60" s="34"/>
    </row>
    <row r="61" spans="1:5" ht="15.75">
      <c r="A61" s="34"/>
      <c r="B61" s="34"/>
      <c r="C61" s="34"/>
      <c r="D61" s="34"/>
      <c r="E61" s="34"/>
    </row>
    <row r="62" spans="1:5" ht="15.75">
      <c r="A62" s="34"/>
      <c r="B62" s="34"/>
      <c r="C62" s="34"/>
      <c r="D62" s="34"/>
      <c r="E62" s="34"/>
    </row>
    <row r="63" spans="1:5" ht="15.75">
      <c r="A63" s="34"/>
      <c r="B63" s="34"/>
      <c r="C63" s="34"/>
      <c r="D63" s="34"/>
      <c r="E63" s="34"/>
    </row>
    <row r="64" spans="1:5" ht="15.75">
      <c r="A64" s="34"/>
      <c r="B64" s="34"/>
      <c r="C64" s="34"/>
      <c r="D64" s="34"/>
      <c r="E64" s="34"/>
    </row>
    <row r="65" spans="1:5" ht="15.75">
      <c r="A65" s="34"/>
      <c r="B65" s="34"/>
      <c r="C65" s="34"/>
      <c r="D65" s="34"/>
      <c r="E65" s="34"/>
    </row>
    <row r="66" spans="1:5" ht="15.75">
      <c r="A66" s="34"/>
      <c r="B66" s="34"/>
      <c r="C66" s="34"/>
      <c r="D66" s="34"/>
      <c r="E66" s="34"/>
    </row>
    <row r="67" spans="1:5" ht="15.75">
      <c r="A67" s="34"/>
      <c r="B67" s="34"/>
      <c r="C67" s="34"/>
      <c r="D67" s="34"/>
      <c r="E67" s="34"/>
    </row>
    <row r="68" spans="1:5" ht="15.75">
      <c r="A68" s="34"/>
      <c r="B68" s="34"/>
      <c r="C68" s="34"/>
      <c r="D68" s="34"/>
      <c r="E68" s="34"/>
    </row>
    <row r="69" spans="1:5" ht="15.75">
      <c r="A69" s="34"/>
      <c r="B69" s="34"/>
      <c r="C69" s="34"/>
      <c r="D69" s="34"/>
      <c r="E69" s="34"/>
    </row>
    <row r="70" spans="1:5" ht="15.75">
      <c r="A70" s="34"/>
      <c r="B70" s="34"/>
      <c r="C70" s="34"/>
      <c r="D70" s="34"/>
      <c r="E70" s="34"/>
    </row>
    <row r="71" spans="1:5" ht="15.75">
      <c r="A71" s="34"/>
      <c r="B71" s="34"/>
      <c r="C71" s="34"/>
      <c r="D71" s="34"/>
      <c r="E71" s="34"/>
    </row>
    <row r="72" spans="1:5" ht="15.75">
      <c r="A72" s="34"/>
      <c r="B72" s="34"/>
      <c r="C72" s="34"/>
      <c r="D72" s="34"/>
      <c r="E72" s="34"/>
    </row>
    <row r="73" spans="1:5" ht="15.75">
      <c r="A73" s="34"/>
      <c r="B73" s="34"/>
      <c r="C73" s="34"/>
      <c r="D73" s="34"/>
      <c r="E73" s="34"/>
    </row>
    <row r="74" spans="1:5" ht="15.75">
      <c r="A74" s="34"/>
      <c r="B74" s="34"/>
      <c r="C74" s="34"/>
      <c r="D74" s="34"/>
      <c r="E74" s="34"/>
    </row>
    <row r="75" spans="1:5" ht="15.75">
      <c r="A75" s="34"/>
      <c r="B75" s="34"/>
      <c r="C75" s="34"/>
      <c r="D75" s="34"/>
      <c r="E75" s="34"/>
    </row>
    <row r="76" spans="1:5" ht="15.75">
      <c r="A76" s="34"/>
      <c r="B76" s="34"/>
      <c r="C76" s="34"/>
      <c r="D76" s="34"/>
      <c r="E76" s="34"/>
    </row>
    <row r="77" spans="1:5" ht="15.75">
      <c r="A77" s="34"/>
      <c r="B77" s="34"/>
      <c r="C77" s="34"/>
      <c r="D77" s="34"/>
      <c r="E77" s="34"/>
    </row>
    <row r="78" spans="1:5" ht="15.75">
      <c r="A78" s="34"/>
      <c r="B78" s="34"/>
      <c r="C78" s="34"/>
      <c r="D78" s="34"/>
      <c r="E78" s="34"/>
    </row>
    <row r="79" spans="1:5" ht="15.75">
      <c r="A79" s="34"/>
      <c r="B79" s="34"/>
      <c r="C79" s="34"/>
      <c r="D79" s="34"/>
      <c r="E79" s="34"/>
    </row>
    <row r="80" spans="1:5" ht="15.75">
      <c r="A80" s="34"/>
      <c r="B80" s="34"/>
      <c r="C80" s="34"/>
      <c r="D80" s="34"/>
      <c r="E80" s="34"/>
    </row>
    <row r="81" spans="1:5" ht="15.75">
      <c r="A81" s="34"/>
      <c r="B81" s="34"/>
      <c r="C81" s="34"/>
      <c r="D81" s="34"/>
      <c r="E81" s="34"/>
    </row>
    <row r="82" spans="1:5" ht="15.75">
      <c r="A82" s="34"/>
      <c r="B82" s="34"/>
      <c r="C82" s="34"/>
      <c r="D82" s="34"/>
      <c r="E82" s="34"/>
    </row>
    <row r="83" spans="1:5" ht="15.75">
      <c r="A83" s="34"/>
      <c r="B83" s="34"/>
      <c r="C83" s="34"/>
      <c r="D83" s="34"/>
      <c r="E83" s="34"/>
    </row>
    <row r="84" spans="1:5" ht="15.75">
      <c r="A84" s="34"/>
      <c r="B84" s="34"/>
      <c r="C84" s="34"/>
      <c r="D84" s="34"/>
      <c r="E84" s="34"/>
    </row>
    <row r="85" spans="1:5" ht="15.75">
      <c r="A85" s="34"/>
      <c r="B85" s="34"/>
      <c r="C85" s="34"/>
      <c r="D85" s="34"/>
      <c r="E85" s="34"/>
    </row>
    <row r="86" spans="1:5" ht="15.75">
      <c r="A86" s="34"/>
      <c r="B86" s="34"/>
      <c r="C86" s="34"/>
      <c r="D86" s="34"/>
      <c r="E86" s="34"/>
    </row>
    <row r="87" spans="1:5" ht="15.75">
      <c r="A87" s="34"/>
      <c r="B87" s="34"/>
      <c r="C87" s="34"/>
      <c r="D87" s="34"/>
      <c r="E87" s="34"/>
    </row>
    <row r="88" spans="1:5" ht="15.75">
      <c r="A88" s="34"/>
      <c r="B88" s="34"/>
      <c r="C88" s="34"/>
      <c r="D88" s="34"/>
      <c r="E88" s="34"/>
    </row>
    <row r="89" spans="1:5" ht="15.75">
      <c r="A89" s="34"/>
      <c r="B89" s="34"/>
      <c r="C89" s="34"/>
      <c r="D89" s="34"/>
      <c r="E89" s="34"/>
    </row>
    <row r="90" spans="1:5" ht="15.75">
      <c r="A90" s="34"/>
      <c r="B90" s="34"/>
      <c r="C90" s="34"/>
      <c r="D90" s="34"/>
      <c r="E90" s="34"/>
    </row>
    <row r="91" spans="1:5" ht="15.75">
      <c r="A91" s="34"/>
      <c r="B91" s="34"/>
      <c r="C91" s="34"/>
      <c r="D91" s="34"/>
      <c r="E91" s="34"/>
    </row>
    <row r="92" spans="1:5" ht="15.75">
      <c r="A92" s="34"/>
      <c r="B92" s="34"/>
      <c r="C92" s="34"/>
      <c r="D92" s="34"/>
      <c r="E92" s="34"/>
    </row>
    <row r="93" spans="1:5" ht="15.75">
      <c r="A93" s="34"/>
      <c r="B93" s="34"/>
      <c r="C93" s="34"/>
      <c r="D93" s="34"/>
      <c r="E93" s="34"/>
    </row>
    <row r="94" spans="1:5" ht="15.75">
      <c r="A94" s="34"/>
      <c r="B94" s="34"/>
      <c r="C94" s="34"/>
      <c r="D94" s="34"/>
      <c r="E94" s="34"/>
    </row>
    <row r="95" spans="1:5" ht="15.75">
      <c r="A95" s="34"/>
      <c r="B95" s="34"/>
      <c r="C95" s="34"/>
      <c r="D95" s="34"/>
      <c r="E95" s="34"/>
    </row>
    <row r="96" spans="1:5" ht="15.75">
      <c r="A96" s="34"/>
      <c r="B96" s="34"/>
      <c r="C96" s="34"/>
      <c r="D96" s="34"/>
      <c r="E96" s="34"/>
    </row>
    <row r="97" spans="1:5" ht="15.75">
      <c r="A97" s="34"/>
      <c r="B97" s="34"/>
      <c r="C97" s="34"/>
      <c r="D97" s="34"/>
      <c r="E97" s="34"/>
    </row>
    <row r="98" spans="1:5" ht="15.75">
      <c r="A98" s="34"/>
      <c r="B98" s="34"/>
      <c r="C98" s="34"/>
      <c r="D98" s="34"/>
      <c r="E98" s="34"/>
    </row>
    <row r="99" spans="1:5" ht="15.75">
      <c r="A99" s="34"/>
      <c r="B99" s="34"/>
      <c r="C99" s="34"/>
      <c r="D99" s="34"/>
      <c r="E99" s="34"/>
    </row>
    <row r="100" spans="1:5" ht="15.75">
      <c r="A100" s="34"/>
      <c r="B100" s="34"/>
      <c r="C100" s="34"/>
      <c r="D100" s="34"/>
      <c r="E100" s="34"/>
    </row>
    <row r="101" spans="1:5" ht="15.75">
      <c r="A101" s="34"/>
      <c r="B101" s="34"/>
      <c r="C101" s="34"/>
      <c r="D101" s="34"/>
      <c r="E101" s="34"/>
    </row>
    <row r="102" spans="1:5" ht="15.75">
      <c r="A102" s="34"/>
      <c r="B102" s="34"/>
      <c r="C102" s="34"/>
      <c r="D102" s="34"/>
      <c r="E102" s="34"/>
    </row>
    <row r="103" spans="1:5" ht="15.75">
      <c r="A103" s="34"/>
      <c r="B103" s="34"/>
      <c r="C103" s="34"/>
      <c r="D103" s="34"/>
      <c r="E103" s="34"/>
    </row>
    <row r="104" spans="1:5" ht="15.75">
      <c r="A104" s="34"/>
      <c r="B104" s="34"/>
      <c r="C104" s="34"/>
      <c r="D104" s="34"/>
      <c r="E104" s="34"/>
    </row>
    <row r="105" spans="1:5" ht="15.75">
      <c r="A105" s="34"/>
      <c r="B105" s="34"/>
      <c r="C105" s="34"/>
      <c r="D105" s="34"/>
      <c r="E105" s="34"/>
    </row>
    <row r="106" spans="1:5" ht="15.75">
      <c r="A106" s="34"/>
      <c r="B106" s="34"/>
      <c r="C106" s="34"/>
      <c r="D106" s="34"/>
      <c r="E106" s="34"/>
    </row>
    <row r="107" spans="1:5" ht="15.75">
      <c r="A107" s="34"/>
      <c r="B107" s="34"/>
      <c r="C107" s="34"/>
      <c r="D107" s="34"/>
      <c r="E107" s="34"/>
    </row>
    <row r="108" spans="1:5" ht="15.75">
      <c r="A108" s="34"/>
      <c r="B108" s="34"/>
      <c r="C108" s="34"/>
      <c r="D108" s="34"/>
      <c r="E108" s="34"/>
    </row>
    <row r="109" spans="1:5" ht="15.75">
      <c r="A109" s="34"/>
      <c r="B109" s="34"/>
      <c r="C109" s="34"/>
      <c r="D109" s="34"/>
      <c r="E109" s="34"/>
    </row>
    <row r="110" spans="1:5" ht="15.75">
      <c r="A110" s="34"/>
      <c r="B110" s="34"/>
      <c r="C110" s="34"/>
      <c r="D110" s="34"/>
      <c r="E110" s="34"/>
    </row>
    <row r="111" spans="1:5" ht="15.75">
      <c r="A111" s="34"/>
      <c r="B111" s="34"/>
      <c r="C111" s="34"/>
      <c r="D111" s="34"/>
      <c r="E111" s="34"/>
    </row>
    <row r="112" spans="1:5" ht="15.75">
      <c r="A112" s="34"/>
      <c r="B112" s="34"/>
      <c r="C112" s="34"/>
      <c r="D112" s="34"/>
      <c r="E112" s="34"/>
    </row>
    <row r="113" spans="1:5" ht="15.75">
      <c r="A113" s="34"/>
      <c r="B113" s="34"/>
      <c r="C113" s="34"/>
      <c r="D113" s="34"/>
      <c r="E113" s="34"/>
    </row>
    <row r="114" spans="1:5" ht="15.75">
      <c r="A114" s="34"/>
      <c r="B114" s="34"/>
      <c r="C114" s="34"/>
      <c r="D114" s="34"/>
      <c r="E114" s="34"/>
    </row>
    <row r="115" spans="1:5" ht="15.75">
      <c r="A115" s="34"/>
      <c r="B115" s="34"/>
      <c r="C115" s="34"/>
      <c r="D115" s="34"/>
      <c r="E115" s="34"/>
    </row>
    <row r="116" spans="1:5" ht="15.75">
      <c r="A116" s="34"/>
      <c r="B116" s="34"/>
      <c r="C116" s="34"/>
      <c r="D116" s="34"/>
      <c r="E116" s="34"/>
    </row>
    <row r="117" spans="1:5" ht="15.75">
      <c r="A117" s="34"/>
      <c r="B117" s="34"/>
      <c r="C117" s="34"/>
      <c r="D117" s="34"/>
      <c r="E117" s="34"/>
    </row>
    <row r="118" spans="1:5" ht="15.75">
      <c r="A118" s="34"/>
      <c r="B118" s="34"/>
      <c r="C118" s="34"/>
      <c r="D118" s="34"/>
      <c r="E118" s="34"/>
    </row>
    <row r="119" spans="1:5" ht="15.75">
      <c r="A119" s="34"/>
      <c r="B119" s="34"/>
      <c r="C119" s="34"/>
      <c r="D119" s="34"/>
      <c r="E119" s="34"/>
    </row>
    <row r="120" spans="1:5" ht="15.75">
      <c r="A120" s="34"/>
      <c r="B120" s="34"/>
      <c r="C120" s="34"/>
      <c r="D120" s="34"/>
      <c r="E120" s="34"/>
    </row>
    <row r="121" spans="1:5" ht="15.75">
      <c r="A121" s="34"/>
      <c r="B121" s="34"/>
      <c r="C121" s="34"/>
      <c r="D121" s="34"/>
      <c r="E121" s="34"/>
    </row>
    <row r="122" spans="1:5" ht="15.75">
      <c r="A122" s="34"/>
      <c r="B122" s="34"/>
      <c r="C122" s="34"/>
      <c r="D122" s="34"/>
      <c r="E122" s="34"/>
    </row>
    <row r="123" spans="1:5" ht="15.75">
      <c r="A123" s="34"/>
      <c r="B123" s="34"/>
      <c r="C123" s="34"/>
      <c r="D123" s="34"/>
      <c r="E123" s="34"/>
    </row>
    <row r="124" spans="1:5" ht="15.75">
      <c r="A124" s="34"/>
      <c r="B124" s="34"/>
      <c r="C124" s="34"/>
      <c r="D124" s="34"/>
      <c r="E124" s="34"/>
    </row>
    <row r="125" spans="1:5" ht="15.75">
      <c r="A125" s="34"/>
      <c r="B125" s="34"/>
      <c r="C125" s="34"/>
      <c r="D125" s="34"/>
      <c r="E125" s="34"/>
    </row>
    <row r="126" spans="1:5" ht="15.75">
      <c r="A126" s="34"/>
      <c r="B126" s="34"/>
      <c r="C126" s="34"/>
      <c r="D126" s="34"/>
      <c r="E126" s="34"/>
    </row>
    <row r="127" spans="1:5" ht="15.75">
      <c r="A127" s="34"/>
      <c r="B127" s="34"/>
      <c r="C127" s="34"/>
      <c r="D127" s="34"/>
      <c r="E127" s="34"/>
    </row>
    <row r="128" spans="1:5" ht="15.75">
      <c r="A128" s="34"/>
      <c r="B128" s="34"/>
      <c r="C128" s="34"/>
      <c r="D128" s="34"/>
      <c r="E128" s="34"/>
    </row>
    <row r="129" spans="1:5" ht="15.75">
      <c r="A129" s="34"/>
      <c r="B129" s="34"/>
      <c r="C129" s="34"/>
      <c r="D129" s="34"/>
      <c r="E129" s="34"/>
    </row>
    <row r="130" spans="1:5" ht="15.75">
      <c r="A130" s="34"/>
      <c r="B130" s="34"/>
      <c r="C130" s="34"/>
      <c r="D130" s="34"/>
      <c r="E130" s="34"/>
    </row>
    <row r="131" spans="1:5" ht="15.75">
      <c r="A131" s="34"/>
      <c r="B131" s="34"/>
      <c r="C131" s="34"/>
      <c r="D131" s="34"/>
      <c r="E131" s="34"/>
    </row>
    <row r="132" spans="1:5" ht="15.75">
      <c r="A132" s="34"/>
      <c r="B132" s="34"/>
      <c r="C132" s="34"/>
      <c r="D132" s="34"/>
      <c r="E132" s="34"/>
    </row>
    <row r="133" spans="1:5" ht="15.75">
      <c r="A133" s="34"/>
      <c r="B133" s="34"/>
      <c r="C133" s="34"/>
      <c r="D133" s="34"/>
      <c r="E133" s="34"/>
    </row>
    <row r="134" spans="1:5" ht="15.75">
      <c r="A134" s="34"/>
      <c r="B134" s="34"/>
      <c r="C134" s="34"/>
      <c r="D134" s="34"/>
      <c r="E134" s="34"/>
    </row>
    <row r="135" spans="1:5" ht="15.75">
      <c r="A135" s="34"/>
      <c r="B135" s="34"/>
      <c r="C135" s="34"/>
      <c r="D135" s="34"/>
      <c r="E135" s="34"/>
    </row>
    <row r="136" spans="1:5" ht="15.75">
      <c r="A136" s="34"/>
      <c r="B136" s="34"/>
      <c r="C136" s="34"/>
      <c r="D136" s="34"/>
      <c r="E136" s="34"/>
    </row>
    <row r="137" spans="1:5" ht="15.75">
      <c r="A137" s="34"/>
      <c r="B137" s="34"/>
      <c r="C137" s="34"/>
      <c r="D137" s="34"/>
      <c r="E137" s="34"/>
    </row>
    <row r="138" spans="1:5" ht="15.75">
      <c r="A138" s="34"/>
      <c r="B138" s="34"/>
      <c r="C138" s="34"/>
      <c r="D138" s="34"/>
      <c r="E138" s="34"/>
    </row>
    <row r="139" spans="1:5" ht="15.75">
      <c r="A139" s="34"/>
      <c r="B139" s="34"/>
      <c r="C139" s="34"/>
      <c r="D139" s="34"/>
      <c r="E139" s="34"/>
    </row>
    <row r="140" spans="1:5" ht="15.75">
      <c r="A140" s="34"/>
      <c r="B140" s="34"/>
      <c r="C140" s="34"/>
      <c r="D140" s="34"/>
      <c r="E140" s="34"/>
    </row>
    <row r="141" spans="1:5" ht="15.75">
      <c r="A141" s="34"/>
      <c r="B141" s="34"/>
      <c r="C141" s="34"/>
      <c r="D141" s="34"/>
      <c r="E141" s="34"/>
    </row>
    <row r="142" spans="1:5" ht="15.75">
      <c r="A142" s="34"/>
      <c r="B142" s="34"/>
      <c r="C142" s="34"/>
      <c r="D142" s="34"/>
      <c r="E142" s="34"/>
    </row>
    <row r="143" spans="1:5" ht="15.75">
      <c r="A143" s="34"/>
      <c r="B143" s="34"/>
      <c r="C143" s="34"/>
      <c r="D143" s="34"/>
      <c r="E143" s="34"/>
    </row>
    <row r="144" spans="1:5" ht="15.75">
      <c r="A144" s="34"/>
      <c r="B144" s="34"/>
      <c r="C144" s="34"/>
      <c r="D144" s="34"/>
      <c r="E144" s="34"/>
    </row>
    <row r="145" spans="1:5" ht="15.75">
      <c r="A145" s="34"/>
      <c r="B145" s="34"/>
      <c r="C145" s="34"/>
      <c r="D145" s="34"/>
      <c r="E145" s="34"/>
    </row>
    <row r="146" spans="1:5" ht="15.75">
      <c r="A146" s="34"/>
      <c r="B146" s="34"/>
      <c r="C146" s="34"/>
      <c r="D146" s="34"/>
      <c r="E146" s="34"/>
    </row>
    <row r="147" spans="1:5" ht="15.75">
      <c r="A147" s="34"/>
      <c r="B147" s="34"/>
      <c r="C147" s="34"/>
      <c r="D147" s="34"/>
      <c r="E147" s="34"/>
    </row>
    <row r="148" spans="1:5" ht="15.75">
      <c r="A148" s="34"/>
      <c r="B148" s="34"/>
      <c r="C148" s="34"/>
      <c r="D148" s="34"/>
      <c r="E148" s="34"/>
    </row>
    <row r="149" spans="1:5" ht="15.75">
      <c r="A149" s="34"/>
      <c r="B149" s="34"/>
      <c r="C149" s="34"/>
      <c r="D149" s="34"/>
      <c r="E149" s="34"/>
    </row>
    <row r="150" spans="1:5" ht="15.75">
      <c r="A150" s="34"/>
      <c r="B150" s="34"/>
      <c r="C150" s="34"/>
      <c r="D150" s="34"/>
      <c r="E150" s="34"/>
    </row>
    <row r="151" spans="1:5" ht="15.75">
      <c r="A151" s="34"/>
      <c r="B151" s="34"/>
      <c r="C151" s="34"/>
      <c r="D151" s="34"/>
      <c r="E151" s="34"/>
    </row>
    <row r="152" spans="1:5" ht="15.75">
      <c r="A152" s="34"/>
      <c r="B152" s="34"/>
      <c r="C152" s="34"/>
      <c r="D152" s="34"/>
      <c r="E152" s="34"/>
    </row>
    <row r="153" spans="1:5" ht="15.75">
      <c r="A153" s="34"/>
      <c r="B153" s="34"/>
      <c r="C153" s="34"/>
      <c r="D153" s="34"/>
      <c r="E153" s="34"/>
    </row>
    <row r="154" spans="1:5" ht="15.75">
      <c r="A154" s="34"/>
      <c r="B154" s="34"/>
      <c r="C154" s="34"/>
      <c r="D154" s="34"/>
      <c r="E154" s="34"/>
    </row>
    <row r="155" spans="1:5" ht="15.75">
      <c r="A155" s="34"/>
      <c r="B155" s="34"/>
      <c r="C155" s="34"/>
      <c r="D155" s="34"/>
      <c r="E155" s="34"/>
    </row>
    <row r="156" spans="1:5" ht="15.75">
      <c r="A156" s="34"/>
      <c r="B156" s="34"/>
      <c r="C156" s="34"/>
      <c r="D156" s="34"/>
      <c r="E156" s="34"/>
    </row>
    <row r="157" spans="1:5" ht="15.75">
      <c r="A157" s="34"/>
      <c r="B157" s="34"/>
      <c r="C157" s="34"/>
      <c r="D157" s="34"/>
      <c r="E157" s="34"/>
    </row>
    <row r="158" spans="1:5" ht="15.75">
      <c r="A158" s="34"/>
      <c r="B158" s="34"/>
      <c r="C158" s="34"/>
      <c r="D158" s="34"/>
      <c r="E158" s="34"/>
    </row>
    <row r="159" spans="1:5" ht="15.75">
      <c r="A159" s="34"/>
      <c r="B159" s="34"/>
      <c r="C159" s="34"/>
      <c r="D159" s="34"/>
      <c r="E159" s="34"/>
    </row>
    <row r="160" spans="1:5" ht="15.75">
      <c r="A160" s="34"/>
      <c r="B160" s="34"/>
      <c r="C160" s="34"/>
      <c r="D160" s="34"/>
      <c r="E160" s="34"/>
    </row>
    <row r="161" spans="1:5" ht="15.75">
      <c r="A161" s="34"/>
      <c r="B161" s="34"/>
      <c r="C161" s="34"/>
      <c r="D161" s="34"/>
      <c r="E161" s="34"/>
    </row>
    <row r="162" spans="1:5" ht="15.75">
      <c r="A162" s="34"/>
      <c r="B162" s="34"/>
      <c r="C162" s="34"/>
      <c r="D162" s="34"/>
      <c r="E162" s="34"/>
    </row>
    <row r="163" spans="1:5" ht="15.75">
      <c r="A163" s="34"/>
      <c r="B163" s="34"/>
      <c r="C163" s="34"/>
      <c r="D163" s="34"/>
      <c r="E163" s="34"/>
    </row>
    <row r="164" spans="1:5" ht="15.75">
      <c r="A164" s="34"/>
      <c r="B164" s="34"/>
      <c r="C164" s="34"/>
      <c r="D164" s="34"/>
      <c r="E164" s="34"/>
    </row>
    <row r="165" spans="1:5" ht="15.75">
      <c r="A165" s="34"/>
      <c r="B165" s="34"/>
      <c r="C165" s="34"/>
      <c r="D165" s="34"/>
      <c r="E165" s="34"/>
    </row>
    <row r="166" spans="1:5" ht="15.75">
      <c r="A166" s="34"/>
      <c r="B166" s="34"/>
      <c r="C166" s="34"/>
      <c r="D166" s="34"/>
      <c r="E166" s="34"/>
    </row>
    <row r="167" spans="1:5" ht="15.75">
      <c r="A167" s="34"/>
      <c r="B167" s="34"/>
      <c r="C167" s="34"/>
      <c r="D167" s="34"/>
      <c r="E167" s="34"/>
    </row>
    <row r="168" spans="1:5" ht="15.75">
      <c r="A168" s="34"/>
      <c r="B168" s="34"/>
      <c r="C168" s="34"/>
      <c r="D168" s="34"/>
      <c r="E168" s="34"/>
    </row>
    <row r="169" spans="1:5" ht="15.75">
      <c r="A169" s="34"/>
      <c r="B169" s="34"/>
      <c r="C169" s="34"/>
      <c r="D169" s="34"/>
      <c r="E169" s="34"/>
    </row>
    <row r="170" spans="1:5" ht="15.75">
      <c r="A170" s="34"/>
      <c r="B170" s="34"/>
      <c r="C170" s="34"/>
      <c r="D170" s="34"/>
      <c r="E170" s="34"/>
    </row>
    <row r="171" spans="1:5" ht="15.75">
      <c r="A171" s="34"/>
      <c r="B171" s="34"/>
      <c r="C171" s="34"/>
      <c r="D171" s="34"/>
      <c r="E171" s="34"/>
    </row>
    <row r="172" spans="1:5" ht="15.75">
      <c r="A172" s="34"/>
      <c r="B172" s="34"/>
      <c r="C172" s="34"/>
      <c r="D172" s="34"/>
      <c r="E172" s="34"/>
    </row>
    <row r="173" spans="1:5" ht="15.75">
      <c r="A173" s="34"/>
      <c r="B173" s="34"/>
      <c r="C173" s="34"/>
      <c r="D173" s="34"/>
      <c r="E173" s="34"/>
    </row>
    <row r="174" spans="1:5" ht="15.75">
      <c r="A174" s="34"/>
      <c r="B174" s="34"/>
      <c r="C174" s="34"/>
      <c r="D174" s="34"/>
      <c r="E174" s="34"/>
    </row>
    <row r="175" spans="1:5" ht="15.75">
      <c r="A175" s="34"/>
      <c r="B175" s="34"/>
      <c r="C175" s="34"/>
      <c r="D175" s="34"/>
      <c r="E175" s="34"/>
    </row>
    <row r="176" spans="1:5" ht="15.75">
      <c r="A176" s="34"/>
      <c r="B176" s="34"/>
      <c r="C176" s="34"/>
      <c r="D176" s="34"/>
      <c r="E176" s="34"/>
    </row>
    <row r="177" spans="1:5" ht="15.75">
      <c r="A177" s="34"/>
      <c r="B177" s="34"/>
      <c r="C177" s="34"/>
      <c r="D177" s="34"/>
      <c r="E177" s="34"/>
    </row>
    <row r="178" spans="1:5" ht="15.75">
      <c r="A178" s="34"/>
      <c r="B178" s="34"/>
      <c r="C178" s="34"/>
      <c r="D178" s="34"/>
      <c r="E178" s="34"/>
    </row>
    <row r="179" spans="1:5" ht="15.75">
      <c r="A179" s="34"/>
      <c r="B179" s="34"/>
      <c r="C179" s="34"/>
      <c r="D179" s="34"/>
      <c r="E179" s="34"/>
    </row>
    <row r="180" spans="1:5" ht="15.75">
      <c r="A180" s="34"/>
      <c r="B180" s="34"/>
      <c r="C180" s="34"/>
      <c r="D180" s="34"/>
      <c r="E180" s="34"/>
    </row>
    <row r="181" spans="1:5" ht="15.75">
      <c r="A181" s="34"/>
      <c r="B181" s="34"/>
      <c r="C181" s="34"/>
      <c r="D181" s="34"/>
      <c r="E181" s="34"/>
    </row>
    <row r="182" spans="1:5" ht="15.75">
      <c r="A182" s="34"/>
      <c r="B182" s="34"/>
      <c r="C182" s="34"/>
      <c r="D182" s="34"/>
      <c r="E182" s="34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F5" sqref="F5:G5"/>
    </sheetView>
  </sheetViews>
  <sheetFormatPr defaultColWidth="9.140625" defaultRowHeight="12.75"/>
  <cols>
    <col min="1" max="1" width="34.421875" style="41" bestFit="1" customWidth="1"/>
    <col min="2" max="2" width="12.57421875" style="41" bestFit="1" customWidth="1"/>
    <col min="3" max="5" width="8.421875" style="41" bestFit="1" customWidth="1"/>
    <col min="6" max="6" width="7.140625" style="41" bestFit="1" customWidth="1"/>
    <col min="7" max="7" width="7.28125" style="41" bestFit="1" customWidth="1"/>
    <col min="8" max="8" width="7.140625" style="41" bestFit="1" customWidth="1"/>
    <col min="9" max="9" width="7.28125" style="41" bestFit="1" customWidth="1"/>
    <col min="10" max="16384" width="9.140625" style="41" customWidth="1"/>
  </cols>
  <sheetData>
    <row r="1" spans="1:9" ht="12.75">
      <c r="A1" s="1465" t="s">
        <v>445</v>
      </c>
      <c r="B1" s="1465"/>
      <c r="C1" s="1465"/>
      <c r="D1" s="1465"/>
      <c r="E1" s="1465"/>
      <c r="F1" s="1465"/>
      <c r="G1" s="1465"/>
      <c r="H1" s="1465"/>
      <c r="I1" s="1465"/>
    </row>
    <row r="2" spans="1:9" ht="15.75">
      <c r="A2" s="1464" t="s">
        <v>1124</v>
      </c>
      <c r="B2" s="1464"/>
      <c r="C2" s="1464"/>
      <c r="D2" s="1464"/>
      <c r="E2" s="1464"/>
      <c r="F2" s="1464"/>
      <c r="G2" s="1464"/>
      <c r="H2" s="1464"/>
      <c r="I2" s="1464"/>
    </row>
    <row r="3" spans="1:9" ht="13.5" thickBot="1">
      <c r="A3" s="73"/>
      <c r="B3" s="73"/>
      <c r="C3" s="73"/>
      <c r="D3" s="73"/>
      <c r="E3" s="73"/>
      <c r="F3" s="73"/>
      <c r="G3" s="73"/>
      <c r="H3" s="1460" t="s">
        <v>116</v>
      </c>
      <c r="I3" s="1460"/>
    </row>
    <row r="4" spans="1:9" ht="13.5" thickTop="1">
      <c r="A4" s="831"/>
      <c r="B4" s="971">
        <v>2011</v>
      </c>
      <c r="C4" s="971">
        <v>2011</v>
      </c>
      <c r="D4" s="971">
        <v>2012</v>
      </c>
      <c r="E4" s="971">
        <v>2012</v>
      </c>
      <c r="F4" s="1454" t="s">
        <v>1509</v>
      </c>
      <c r="G4" s="1455"/>
      <c r="H4" s="1455"/>
      <c r="I4" s="1456"/>
    </row>
    <row r="5" spans="1:9" ht="12.75">
      <c r="A5" s="999" t="s">
        <v>274</v>
      </c>
      <c r="B5" s="973" t="s">
        <v>687</v>
      </c>
      <c r="C5" s="973" t="s">
        <v>532</v>
      </c>
      <c r="D5" s="973" t="s">
        <v>380</v>
      </c>
      <c r="E5" s="973" t="s">
        <v>1315</v>
      </c>
      <c r="F5" s="1461" t="s">
        <v>398</v>
      </c>
      <c r="G5" s="1462"/>
      <c r="H5" s="1461" t="s">
        <v>235</v>
      </c>
      <c r="I5" s="1463"/>
    </row>
    <row r="6" spans="1:9" ht="12.75">
      <c r="A6" s="1001"/>
      <c r="B6" s="801"/>
      <c r="C6" s="801"/>
      <c r="D6" s="801"/>
      <c r="E6" s="801"/>
      <c r="F6" s="801" t="s">
        <v>360</v>
      </c>
      <c r="G6" s="801" t="s">
        <v>349</v>
      </c>
      <c r="H6" s="801" t="s">
        <v>360</v>
      </c>
      <c r="I6" s="802" t="s">
        <v>349</v>
      </c>
    </row>
    <row r="7" spans="1:9" s="73" customFormat="1" ht="12.75">
      <c r="A7" s="193" t="s">
        <v>1125</v>
      </c>
      <c r="B7" s="105">
        <v>16662.05452869</v>
      </c>
      <c r="C7" s="105">
        <v>17342.559272535414</v>
      </c>
      <c r="D7" s="105">
        <v>23325.669200779994</v>
      </c>
      <c r="E7" s="105">
        <v>23071.624122690002</v>
      </c>
      <c r="F7" s="105">
        <v>680.504743845413</v>
      </c>
      <c r="G7" s="105">
        <v>4.084158665269447</v>
      </c>
      <c r="H7" s="105">
        <v>-254.04507808999188</v>
      </c>
      <c r="I7" s="175">
        <v>-1.0891223565902959</v>
      </c>
    </row>
    <row r="8" spans="1:9" s="73" customFormat="1" ht="12.75">
      <c r="A8" s="193" t="s">
        <v>1126</v>
      </c>
      <c r="B8" s="105">
        <v>2834.0999955400007</v>
      </c>
      <c r="C8" s="105">
        <v>2704.13032854</v>
      </c>
      <c r="D8" s="105">
        <v>2443.2657572499998</v>
      </c>
      <c r="E8" s="105">
        <v>2039.3946548499998</v>
      </c>
      <c r="F8" s="105">
        <v>-129.96966700000075</v>
      </c>
      <c r="G8" s="105">
        <v>-4.585923827830102</v>
      </c>
      <c r="H8" s="105">
        <v>-403.8711023999999</v>
      </c>
      <c r="I8" s="175">
        <v>-16.52997023355225</v>
      </c>
    </row>
    <row r="9" spans="1:9" s="73" customFormat="1" ht="12.75">
      <c r="A9" s="193" t="s">
        <v>1127</v>
      </c>
      <c r="B9" s="105">
        <v>8230.855684220001</v>
      </c>
      <c r="C9" s="105">
        <v>8170.6105504199995</v>
      </c>
      <c r="D9" s="105">
        <v>7593.59513932</v>
      </c>
      <c r="E9" s="105">
        <v>7858.758162880001</v>
      </c>
      <c r="F9" s="105">
        <v>-60.245133800001895</v>
      </c>
      <c r="G9" s="105">
        <v>-0.7319425356406433</v>
      </c>
      <c r="H9" s="105">
        <v>265.1630235600005</v>
      </c>
      <c r="I9" s="175">
        <v>3.491929958011241</v>
      </c>
    </row>
    <row r="10" spans="1:9" s="73" customFormat="1" ht="12.75">
      <c r="A10" s="193" t="s">
        <v>1128</v>
      </c>
      <c r="B10" s="105">
        <v>14275.088249399541</v>
      </c>
      <c r="C10" s="105">
        <v>15211.119357264652</v>
      </c>
      <c r="D10" s="105">
        <v>10616.257456842</v>
      </c>
      <c r="E10" s="105">
        <v>9856.718658771999</v>
      </c>
      <c r="F10" s="105">
        <v>936.0311078651102</v>
      </c>
      <c r="G10" s="105">
        <v>6.557095070179218</v>
      </c>
      <c r="H10" s="105">
        <v>-759.5387980700016</v>
      </c>
      <c r="I10" s="175">
        <v>-7.154487362026922</v>
      </c>
    </row>
    <row r="11" spans="1:10" ht="12.75">
      <c r="A11" s="197" t="s">
        <v>1129</v>
      </c>
      <c r="B11" s="198">
        <v>13629.232340019542</v>
      </c>
      <c r="C11" s="198">
        <v>14491.499071324652</v>
      </c>
      <c r="D11" s="198">
        <v>10104.533768822002</v>
      </c>
      <c r="E11" s="198">
        <v>9342.665935812</v>
      </c>
      <c r="F11" s="198">
        <v>862.2667313051097</v>
      </c>
      <c r="G11" s="198">
        <v>6.32659793151544</v>
      </c>
      <c r="H11" s="198">
        <v>-761.8678330100029</v>
      </c>
      <c r="I11" s="177">
        <v>-7.539861318102381</v>
      </c>
      <c r="J11" s="73"/>
    </row>
    <row r="12" spans="1:10" ht="12.75">
      <c r="A12" s="197" t="s">
        <v>1130</v>
      </c>
      <c r="B12" s="198">
        <v>645.8559093800001</v>
      </c>
      <c r="C12" s="198">
        <v>719.6202859400001</v>
      </c>
      <c r="D12" s="198">
        <v>511.72368801999977</v>
      </c>
      <c r="E12" s="198">
        <v>514.0527229599998</v>
      </c>
      <c r="F12" s="198">
        <v>73.76437656000007</v>
      </c>
      <c r="G12" s="198">
        <v>11.421181642637812</v>
      </c>
      <c r="H12" s="198">
        <v>2.3290349399999855</v>
      </c>
      <c r="I12" s="177">
        <v>0.45513526040032753</v>
      </c>
      <c r="J12" s="73"/>
    </row>
    <row r="13" spans="1:9" s="73" customFormat="1" ht="12.75">
      <c r="A13" s="193" t="s">
        <v>1131</v>
      </c>
      <c r="B13" s="105">
        <v>606585.1087456392</v>
      </c>
      <c r="C13" s="105">
        <v>601395.5158500336</v>
      </c>
      <c r="D13" s="105">
        <v>678906.9945349424</v>
      </c>
      <c r="E13" s="105">
        <v>691546.8307647067</v>
      </c>
      <c r="F13" s="105">
        <v>-5189.592895605601</v>
      </c>
      <c r="G13" s="105">
        <v>-0.8555424161890802</v>
      </c>
      <c r="H13" s="105">
        <v>12639.836229764274</v>
      </c>
      <c r="I13" s="175">
        <v>1.861792017391525</v>
      </c>
    </row>
    <row r="14" spans="1:10" ht="12.75">
      <c r="A14" s="197" t="s">
        <v>1132</v>
      </c>
      <c r="B14" s="198">
        <v>525060.9612765791</v>
      </c>
      <c r="C14" s="198">
        <v>519824.02822214534</v>
      </c>
      <c r="D14" s="198">
        <v>573535.8345931795</v>
      </c>
      <c r="E14" s="198">
        <v>576987.9740304727</v>
      </c>
      <c r="F14" s="198">
        <v>-5236.933054433728</v>
      </c>
      <c r="G14" s="198">
        <v>-0.9973952437258312</v>
      </c>
      <c r="H14" s="198">
        <v>3452.139437293168</v>
      </c>
      <c r="I14" s="177">
        <v>0.6019047510330091</v>
      </c>
      <c r="J14" s="73"/>
    </row>
    <row r="15" spans="1:10" ht="12.75">
      <c r="A15" s="197" t="s">
        <v>1133</v>
      </c>
      <c r="B15" s="198">
        <v>433995.852555396</v>
      </c>
      <c r="C15" s="198">
        <v>424708.510015309</v>
      </c>
      <c r="D15" s="198">
        <v>478271.63838345493</v>
      </c>
      <c r="E15" s="198">
        <v>480280.1166201981</v>
      </c>
      <c r="F15" s="198">
        <v>-9287.342540087004</v>
      </c>
      <c r="G15" s="198">
        <v>-2.139961127601225</v>
      </c>
      <c r="H15" s="198">
        <v>2008.4782367431908</v>
      </c>
      <c r="I15" s="177">
        <v>0.4199450846660681</v>
      </c>
      <c r="J15" s="73"/>
    </row>
    <row r="16" spans="1:10" ht="12.75">
      <c r="A16" s="197" t="s">
        <v>1134</v>
      </c>
      <c r="B16" s="198">
        <v>17283.51676812</v>
      </c>
      <c r="C16" s="198">
        <v>20877.619784564</v>
      </c>
      <c r="D16" s="198">
        <v>19650.547087962004</v>
      </c>
      <c r="E16" s="198">
        <v>20699.912140265507</v>
      </c>
      <c r="F16" s="198">
        <v>3594.1030164440017</v>
      </c>
      <c r="G16" s="198">
        <v>20.794975146918247</v>
      </c>
      <c r="H16" s="198">
        <v>1049.365052303503</v>
      </c>
      <c r="I16" s="177">
        <v>5.340131486447763</v>
      </c>
      <c r="J16" s="73"/>
    </row>
    <row r="17" spans="1:10" ht="12.75">
      <c r="A17" s="197" t="s">
        <v>1135</v>
      </c>
      <c r="B17" s="198">
        <v>2674.7060753499995</v>
      </c>
      <c r="C17" s="198">
        <v>2679.5629550699996</v>
      </c>
      <c r="D17" s="198">
        <v>2640.409026640001</v>
      </c>
      <c r="E17" s="198">
        <v>2632.7096920500007</v>
      </c>
      <c r="F17" s="198">
        <v>4.856879720000052</v>
      </c>
      <c r="G17" s="198">
        <v>0.18158554933421994</v>
      </c>
      <c r="H17" s="198">
        <v>-7.699334590000035</v>
      </c>
      <c r="I17" s="177">
        <v>-0.29159628346664407</v>
      </c>
      <c r="J17" s="73"/>
    </row>
    <row r="18" spans="1:10" ht="12.75">
      <c r="A18" s="197" t="s">
        <v>1136</v>
      </c>
      <c r="B18" s="198">
        <v>56000.688014681306</v>
      </c>
      <c r="C18" s="198">
        <v>55111.68515020641</v>
      </c>
      <c r="D18" s="198">
        <v>52771.088552612506</v>
      </c>
      <c r="E18" s="198">
        <v>52978.30013877902</v>
      </c>
      <c r="F18" s="198">
        <v>-889.0028644748963</v>
      </c>
      <c r="G18" s="198">
        <v>-1.587485611322905</v>
      </c>
      <c r="H18" s="198">
        <v>207.2115861665152</v>
      </c>
      <c r="I18" s="177">
        <v>0.3926611935623164</v>
      </c>
      <c r="J18" s="73"/>
    </row>
    <row r="19" spans="1:10" ht="12.75">
      <c r="A19" s="197" t="s">
        <v>1137</v>
      </c>
      <c r="B19" s="198">
        <v>15106.197863031895</v>
      </c>
      <c r="C19" s="198">
        <v>16446.650316995994</v>
      </c>
      <c r="D19" s="198">
        <v>20202.151542509895</v>
      </c>
      <c r="E19" s="198">
        <v>20396.935439179993</v>
      </c>
      <c r="F19" s="198">
        <v>1340.4524539640988</v>
      </c>
      <c r="G19" s="198">
        <v>8.873526390412728</v>
      </c>
      <c r="H19" s="198">
        <v>194.78389667009833</v>
      </c>
      <c r="I19" s="177">
        <v>0.9641740200801333</v>
      </c>
      <c r="J19" s="73"/>
    </row>
    <row r="20" spans="1:10" ht="12.75">
      <c r="A20" s="197" t="s">
        <v>1138</v>
      </c>
      <c r="B20" s="198">
        <v>81524.14746906002</v>
      </c>
      <c r="C20" s="198">
        <v>81571.48762788829</v>
      </c>
      <c r="D20" s="198">
        <v>105371.15994176298</v>
      </c>
      <c r="E20" s="198">
        <v>114558.85673423401</v>
      </c>
      <c r="F20" s="198">
        <v>47.34015882827225</v>
      </c>
      <c r="G20" s="198">
        <v>0.05806887934184011</v>
      </c>
      <c r="H20" s="198">
        <v>9187.696792471033</v>
      </c>
      <c r="I20" s="177">
        <v>8.719365714061544</v>
      </c>
      <c r="J20" s="73"/>
    </row>
    <row r="21" spans="1:10" ht="12.75">
      <c r="A21" s="197" t="s">
        <v>1139</v>
      </c>
      <c r="B21" s="198">
        <v>7145.059496209001</v>
      </c>
      <c r="C21" s="198">
        <v>7373.599416599001</v>
      </c>
      <c r="D21" s="198">
        <v>9370.159705709004</v>
      </c>
      <c r="E21" s="198">
        <v>10961.230438438999</v>
      </c>
      <c r="F21" s="198">
        <v>228.5399203900006</v>
      </c>
      <c r="G21" s="198">
        <v>3.198572671245893</v>
      </c>
      <c r="H21" s="198">
        <v>1591.0707327299951</v>
      </c>
      <c r="I21" s="177">
        <v>16.980187987197226</v>
      </c>
      <c r="J21" s="73"/>
    </row>
    <row r="22" spans="1:10" ht="12.75">
      <c r="A22" s="197" t="s">
        <v>1140</v>
      </c>
      <c r="B22" s="198">
        <v>2364.8419921600007</v>
      </c>
      <c r="C22" s="198">
        <v>2153.60926339</v>
      </c>
      <c r="D22" s="198">
        <v>3396.9698277199996</v>
      </c>
      <c r="E22" s="198">
        <v>4456.67550998</v>
      </c>
      <c r="F22" s="198">
        <v>-211.2327287700009</v>
      </c>
      <c r="G22" s="198">
        <v>-8.932213207913525</v>
      </c>
      <c r="H22" s="198">
        <v>1059.7056822600007</v>
      </c>
      <c r="I22" s="177">
        <v>31.195616564285494</v>
      </c>
      <c r="J22" s="73"/>
    </row>
    <row r="23" spans="1:10" ht="12.75">
      <c r="A23" s="197" t="s">
        <v>1141</v>
      </c>
      <c r="B23" s="198">
        <v>89.762</v>
      </c>
      <c r="C23" s="198">
        <v>99.787</v>
      </c>
      <c r="D23" s="198">
        <v>146.48635903</v>
      </c>
      <c r="E23" s="198">
        <v>258.12825903000004</v>
      </c>
      <c r="F23" s="198">
        <v>10.025</v>
      </c>
      <c r="G23" s="198">
        <v>11.168423163476755</v>
      </c>
      <c r="H23" s="198">
        <v>111.64190000000005</v>
      </c>
      <c r="I23" s="177">
        <v>76.21317147840101</v>
      </c>
      <c r="J23" s="73"/>
    </row>
    <row r="24" spans="1:10" ht="12.75">
      <c r="A24" s="197" t="s">
        <v>1142</v>
      </c>
      <c r="B24" s="198">
        <v>4690.455504049001</v>
      </c>
      <c r="C24" s="198">
        <v>5120.203153209001</v>
      </c>
      <c r="D24" s="198">
        <v>5826.703518959001</v>
      </c>
      <c r="E24" s="198">
        <v>6246.426669429</v>
      </c>
      <c r="F24" s="198">
        <v>429.74764916000004</v>
      </c>
      <c r="G24" s="198">
        <v>9.162173029656149</v>
      </c>
      <c r="H24" s="198">
        <v>419.7231504699994</v>
      </c>
      <c r="I24" s="177">
        <v>7.203441004065144</v>
      </c>
      <c r="J24" s="73"/>
    </row>
    <row r="25" spans="1:10" ht="12.75">
      <c r="A25" s="197" t="s">
        <v>1143</v>
      </c>
      <c r="B25" s="198">
        <v>74379.08797285099</v>
      </c>
      <c r="C25" s="198">
        <v>74197.88821128929</v>
      </c>
      <c r="D25" s="198">
        <v>96001.000236054</v>
      </c>
      <c r="E25" s="198">
        <v>103597.62629579501</v>
      </c>
      <c r="F25" s="198">
        <v>-181.19976156170014</v>
      </c>
      <c r="G25" s="198">
        <v>-0.2436165412889166</v>
      </c>
      <c r="H25" s="198">
        <v>7596.626059741015</v>
      </c>
      <c r="I25" s="177">
        <v>7.913069698296786</v>
      </c>
      <c r="J25" s="73"/>
    </row>
    <row r="26" spans="1:10" ht="12.75">
      <c r="A26" s="197" t="s">
        <v>1144</v>
      </c>
      <c r="B26" s="198">
        <v>15109.386876110997</v>
      </c>
      <c r="C26" s="198">
        <v>14832.218243844993</v>
      </c>
      <c r="D26" s="198">
        <v>18539.428882022</v>
      </c>
      <c r="E26" s="198">
        <v>18932.599294652</v>
      </c>
      <c r="F26" s="198">
        <v>-277.16863226600435</v>
      </c>
      <c r="G26" s="198">
        <v>-1.834413497639851</v>
      </c>
      <c r="H26" s="198">
        <v>393.1704126299992</v>
      </c>
      <c r="I26" s="177">
        <v>2.1207255904806392</v>
      </c>
      <c r="J26" s="73"/>
    </row>
    <row r="27" spans="1:10" ht="12.75">
      <c r="A27" s="197" t="s">
        <v>1145</v>
      </c>
      <c r="B27" s="198">
        <v>3165.57456809</v>
      </c>
      <c r="C27" s="198">
        <v>3456.7083508700002</v>
      </c>
      <c r="D27" s="198">
        <v>3884.662701269999</v>
      </c>
      <c r="E27" s="198">
        <v>3854.01824773</v>
      </c>
      <c r="F27" s="198">
        <v>291.1337827800003</v>
      </c>
      <c r="G27" s="198">
        <v>9.19687015793978</v>
      </c>
      <c r="H27" s="198">
        <v>-30.644453539999176</v>
      </c>
      <c r="I27" s="177">
        <v>-0.7888575121330532</v>
      </c>
      <c r="J27" s="73"/>
    </row>
    <row r="28" spans="1:9" ht="12.75">
      <c r="A28" s="197" t="s">
        <v>1146</v>
      </c>
      <c r="B28" s="198">
        <v>56104.12652865002</v>
      </c>
      <c r="C28" s="198">
        <v>55908.9616165743</v>
      </c>
      <c r="D28" s="198">
        <v>73576.90865276201</v>
      </c>
      <c r="E28" s="198">
        <v>80811.008753413</v>
      </c>
      <c r="F28" s="198">
        <v>-195.16491207572108</v>
      </c>
      <c r="G28" s="198">
        <v>-0.34786195624319816</v>
      </c>
      <c r="H28" s="198">
        <v>7234.1001006509905</v>
      </c>
      <c r="I28" s="177">
        <v>9.83202506480874</v>
      </c>
    </row>
    <row r="29" spans="1:9" ht="12.75">
      <c r="A29" s="197" t="s">
        <v>1147</v>
      </c>
      <c r="B29" s="198">
        <v>3291.0073626600006</v>
      </c>
      <c r="C29" s="198">
        <v>3064.594826656</v>
      </c>
      <c r="D29" s="198">
        <v>4244.56395338</v>
      </c>
      <c r="E29" s="198">
        <v>4279.92938736</v>
      </c>
      <c r="F29" s="198">
        <v>-226.41253600400069</v>
      </c>
      <c r="G29" s="198">
        <v>-6.879733499623645</v>
      </c>
      <c r="H29" s="198">
        <v>35.36543397999958</v>
      </c>
      <c r="I29" s="177">
        <v>0.8331935710813742</v>
      </c>
    </row>
    <row r="30" spans="1:9" ht="12.75">
      <c r="A30" s="197" t="s">
        <v>1148</v>
      </c>
      <c r="B30" s="198">
        <v>2145.4123314099998</v>
      </c>
      <c r="C30" s="198">
        <v>1997.19082765</v>
      </c>
      <c r="D30" s="198">
        <v>2256.2036021500003</v>
      </c>
      <c r="E30" s="198">
        <v>2087.09036387</v>
      </c>
      <c r="F30" s="198">
        <v>-148.22150375999968</v>
      </c>
      <c r="G30" s="198">
        <v>-6.90876534966992</v>
      </c>
      <c r="H30" s="198">
        <v>-169.11323828000013</v>
      </c>
      <c r="I30" s="177">
        <v>-7.495477718360495</v>
      </c>
    </row>
    <row r="31" spans="1:9" ht="12.75">
      <c r="A31" s="197" t="s">
        <v>1149</v>
      </c>
      <c r="B31" s="198">
        <v>50667.70683458002</v>
      </c>
      <c r="C31" s="198">
        <v>50847.175962268295</v>
      </c>
      <c r="D31" s="198">
        <v>67076.141097232</v>
      </c>
      <c r="E31" s="198">
        <v>74443.989002183</v>
      </c>
      <c r="F31" s="198">
        <v>179.46912768827315</v>
      </c>
      <c r="G31" s="198">
        <v>0.35420811183384343</v>
      </c>
      <c r="H31" s="198">
        <v>7367.847904951006</v>
      </c>
      <c r="I31" s="177">
        <v>10.984304977042054</v>
      </c>
    </row>
    <row r="32" spans="1:9" s="73" customFormat="1" ht="12.75">
      <c r="A32" s="193" t="s">
        <v>1150</v>
      </c>
      <c r="B32" s="105">
        <v>6203.767240751</v>
      </c>
      <c r="C32" s="105">
        <v>8455.418333543901</v>
      </c>
      <c r="D32" s="105">
        <v>9828.094216265003</v>
      </c>
      <c r="E32" s="105">
        <v>9501.389709636507</v>
      </c>
      <c r="F32" s="105">
        <v>2251.651092792901</v>
      </c>
      <c r="G32" s="105">
        <v>36.294899621674496</v>
      </c>
      <c r="H32" s="105">
        <v>-326.70450662849544</v>
      </c>
      <c r="I32" s="175">
        <v>-3.324189811772621</v>
      </c>
    </row>
    <row r="33" spans="1:10" ht="12.75">
      <c r="A33" s="197" t="s">
        <v>1151</v>
      </c>
      <c r="B33" s="198">
        <v>338.74181803</v>
      </c>
      <c r="C33" s="198">
        <v>353.38243056999994</v>
      </c>
      <c r="D33" s="198">
        <v>658.9224136390043</v>
      </c>
      <c r="E33" s="198">
        <v>456.9470239090043</v>
      </c>
      <c r="F33" s="198">
        <v>14.64061253999995</v>
      </c>
      <c r="G33" s="198">
        <v>4.322056433759629</v>
      </c>
      <c r="H33" s="198">
        <v>-201.97538972999996</v>
      </c>
      <c r="I33" s="177">
        <v>-30.65237811756298</v>
      </c>
      <c r="J33" s="73"/>
    </row>
    <row r="34" spans="1:10" ht="12.75">
      <c r="A34" s="197" t="s">
        <v>1152</v>
      </c>
      <c r="B34" s="198">
        <v>5865.025422721001</v>
      </c>
      <c r="C34" s="198">
        <v>8102.035902973901</v>
      </c>
      <c r="D34" s="198">
        <v>9169.171802625997</v>
      </c>
      <c r="E34" s="198">
        <v>9044.442685727498</v>
      </c>
      <c r="F34" s="198">
        <v>2237.0104802529004</v>
      </c>
      <c r="G34" s="198">
        <v>38.14153083781637</v>
      </c>
      <c r="H34" s="198">
        <v>-124.72911689849934</v>
      </c>
      <c r="I34" s="177">
        <v>-1.3603095195879922</v>
      </c>
      <c r="J34" s="73"/>
    </row>
    <row r="35" spans="1:10" ht="12.75">
      <c r="A35" s="197" t="s">
        <v>1153</v>
      </c>
      <c r="B35" s="198">
        <v>4365.160812443</v>
      </c>
      <c r="C35" s="198">
        <v>5437.783353180001</v>
      </c>
      <c r="D35" s="198">
        <v>8087.9601995409985</v>
      </c>
      <c r="E35" s="198">
        <v>8390.181337730995</v>
      </c>
      <c r="F35" s="198">
        <v>1072.6225407370002</v>
      </c>
      <c r="G35" s="198">
        <v>24.572348805099296</v>
      </c>
      <c r="H35" s="198">
        <v>302.22113818999696</v>
      </c>
      <c r="I35" s="177">
        <v>3.7366793447765527</v>
      </c>
      <c r="J35" s="73"/>
    </row>
    <row r="36" spans="1:10" ht="12.75">
      <c r="A36" s="197" t="s">
        <v>1154</v>
      </c>
      <c r="B36" s="198">
        <v>1033.07699995</v>
      </c>
      <c r="C36" s="198">
        <v>285.07279106040005</v>
      </c>
      <c r="D36" s="198">
        <v>293.45955275000006</v>
      </c>
      <c r="E36" s="198">
        <v>194.42759490000006</v>
      </c>
      <c r="F36" s="198">
        <v>-748.0042088896</v>
      </c>
      <c r="G36" s="198">
        <v>-72.4054653163126</v>
      </c>
      <c r="H36" s="198">
        <v>-99.03195785</v>
      </c>
      <c r="I36" s="177">
        <v>-33.746373877413326</v>
      </c>
      <c r="J36" s="73"/>
    </row>
    <row r="37" spans="1:10" ht="12.75">
      <c r="A37" s="197" t="s">
        <v>1155</v>
      </c>
      <c r="B37" s="198">
        <v>174.91799999999998</v>
      </c>
      <c r="C37" s="198">
        <v>186.50199999999998</v>
      </c>
      <c r="D37" s="198">
        <v>191.76</v>
      </c>
      <c r="E37" s="198">
        <v>115.07639999999998</v>
      </c>
      <c r="F37" s="198">
        <v>11.584000000000003</v>
      </c>
      <c r="G37" s="198">
        <v>6.62253170056827</v>
      </c>
      <c r="H37" s="198">
        <v>-76.68360000000001</v>
      </c>
      <c r="I37" s="177">
        <v>-39.98936170212767</v>
      </c>
      <c r="J37" s="73"/>
    </row>
    <row r="38" spans="1:10" ht="12.75">
      <c r="A38" s="197" t="s">
        <v>1156</v>
      </c>
      <c r="B38" s="198">
        <v>291.86961032799996</v>
      </c>
      <c r="C38" s="198">
        <v>2192.6777587335</v>
      </c>
      <c r="D38" s="198">
        <v>595.9920503349999</v>
      </c>
      <c r="E38" s="198">
        <v>344.7573530965</v>
      </c>
      <c r="F38" s="198">
        <v>1900.8081484055</v>
      </c>
      <c r="G38" s="198">
        <v>651.2525049351291</v>
      </c>
      <c r="H38" s="198">
        <v>-251.2346972384999</v>
      </c>
      <c r="I38" s="177">
        <v>-42.15403495688976</v>
      </c>
      <c r="J38" s="73"/>
    </row>
    <row r="39" spans="1:9" s="73" customFormat="1" ht="12.75">
      <c r="A39" s="193" t="s">
        <v>1157</v>
      </c>
      <c r="B39" s="194">
        <v>11148.98999763</v>
      </c>
      <c r="C39" s="194">
        <v>12113.113291640002</v>
      </c>
      <c r="D39" s="194">
        <v>16959.3057455</v>
      </c>
      <c r="E39" s="194">
        <v>16894.130017899995</v>
      </c>
      <c r="F39" s="194">
        <v>964.1232940100017</v>
      </c>
      <c r="G39" s="194">
        <v>8.647629015856598</v>
      </c>
      <c r="H39" s="194">
        <v>-65.17572760000621</v>
      </c>
      <c r="I39" s="195">
        <v>-0.38430657821768444</v>
      </c>
    </row>
    <row r="40" spans="1:10" ht="12.75">
      <c r="A40" s="197" t="s">
        <v>1158</v>
      </c>
      <c r="B40" s="198">
        <v>2716.5804566300008</v>
      </c>
      <c r="C40" s="198">
        <v>2832.6178705899997</v>
      </c>
      <c r="D40" s="198">
        <v>2422.90301433</v>
      </c>
      <c r="E40" s="198">
        <v>2348.2607615300003</v>
      </c>
      <c r="F40" s="198">
        <v>116.03741395999896</v>
      </c>
      <c r="G40" s="198">
        <v>4.271451400484079</v>
      </c>
      <c r="H40" s="198">
        <v>-74.64225279999982</v>
      </c>
      <c r="I40" s="177">
        <v>-3.080695032303655</v>
      </c>
      <c r="J40" s="73"/>
    </row>
    <row r="41" spans="1:10" ht="12.75">
      <c r="A41" s="197" t="s">
        <v>1159</v>
      </c>
      <c r="B41" s="198">
        <v>5014.325893809999</v>
      </c>
      <c r="C41" s="198">
        <v>5159.783823870001</v>
      </c>
      <c r="D41" s="198">
        <v>9245.312872189998</v>
      </c>
      <c r="E41" s="198">
        <v>9590.68329323</v>
      </c>
      <c r="F41" s="198">
        <v>145.45793006000167</v>
      </c>
      <c r="G41" s="198">
        <v>2.900847155538178</v>
      </c>
      <c r="H41" s="198">
        <v>345.37042104000284</v>
      </c>
      <c r="I41" s="177">
        <v>3.73562718552101</v>
      </c>
      <c r="J41" s="73"/>
    </row>
    <row r="42" spans="1:10" ht="12.75">
      <c r="A42" s="197" t="s">
        <v>1160</v>
      </c>
      <c r="B42" s="198">
        <v>1806.8143829300009</v>
      </c>
      <c r="C42" s="198">
        <v>1960.59847845</v>
      </c>
      <c r="D42" s="198">
        <v>1136.1252200499998</v>
      </c>
      <c r="E42" s="198">
        <v>1206.78913215</v>
      </c>
      <c r="F42" s="198">
        <v>153.78409551999903</v>
      </c>
      <c r="G42" s="198">
        <v>8.511338905251392</v>
      </c>
      <c r="H42" s="198">
        <v>70.66391210000006</v>
      </c>
      <c r="I42" s="177">
        <v>6.2197292035195035</v>
      </c>
      <c r="J42" s="73"/>
    </row>
    <row r="43" spans="1:10" ht="12.75">
      <c r="A43" s="197" t="s">
        <v>1161</v>
      </c>
      <c r="B43" s="198">
        <v>269.46817531</v>
      </c>
      <c r="C43" s="198">
        <v>339.85322851000006</v>
      </c>
      <c r="D43" s="198">
        <v>1242.35851288</v>
      </c>
      <c r="E43" s="198">
        <v>1136.114788809999</v>
      </c>
      <c r="F43" s="198">
        <v>70.38505320000007</v>
      </c>
      <c r="G43" s="198">
        <v>26.11998731168462</v>
      </c>
      <c r="H43" s="198">
        <v>-106.24372407000101</v>
      </c>
      <c r="I43" s="177">
        <v>-8.551776557936552</v>
      </c>
      <c r="J43" s="73"/>
    </row>
    <row r="44" spans="1:10" ht="12.75">
      <c r="A44" s="197" t="s">
        <v>1162</v>
      </c>
      <c r="B44" s="198">
        <v>1341.79616876</v>
      </c>
      <c r="C44" s="198">
        <v>1820.2395618799997</v>
      </c>
      <c r="D44" s="198">
        <v>2912.567198580001</v>
      </c>
      <c r="E44" s="198">
        <v>2612.29422866</v>
      </c>
      <c r="F44" s="198">
        <v>478.44339311999966</v>
      </c>
      <c r="G44" s="198">
        <v>35.65693540190576</v>
      </c>
      <c r="H44" s="198">
        <v>-300.27296992000083</v>
      </c>
      <c r="I44" s="177">
        <v>-10.309563675179634</v>
      </c>
      <c r="J44" s="73"/>
    </row>
    <row r="45" spans="1:9" s="73" customFormat="1" ht="12.75">
      <c r="A45" s="193" t="s">
        <v>1163</v>
      </c>
      <c r="B45" s="105">
        <v>387.6600842357</v>
      </c>
      <c r="C45" s="105">
        <v>407.48112684610015</v>
      </c>
      <c r="D45" s="105">
        <v>395.267725842</v>
      </c>
      <c r="E45" s="105">
        <v>425.96788724299955</v>
      </c>
      <c r="F45" s="105">
        <v>19.821042610400127</v>
      </c>
      <c r="G45" s="105">
        <v>5.1129954866203855</v>
      </c>
      <c r="H45" s="105">
        <v>30.700161400999548</v>
      </c>
      <c r="I45" s="175">
        <v>7.766928437074393</v>
      </c>
    </row>
    <row r="46" spans="1:9" s="73" customFormat="1" ht="12.75">
      <c r="A46" s="193" t="s">
        <v>1164</v>
      </c>
      <c r="B46" s="105">
        <v>0</v>
      </c>
      <c r="C46" s="105">
        <v>0</v>
      </c>
      <c r="D46" s="105">
        <v>0</v>
      </c>
      <c r="E46" s="105">
        <v>0</v>
      </c>
      <c r="F46" s="105">
        <v>0</v>
      </c>
      <c r="G46" s="1376" t="s">
        <v>750</v>
      </c>
      <c r="H46" s="105">
        <v>0</v>
      </c>
      <c r="I46" s="1375" t="s">
        <v>750</v>
      </c>
    </row>
    <row r="47" spans="1:9" s="73" customFormat="1" ht="12.75">
      <c r="A47" s="193" t="s">
        <v>1165</v>
      </c>
      <c r="B47" s="105">
        <v>35904.542745847895</v>
      </c>
      <c r="C47" s="105">
        <v>37610.34415040215</v>
      </c>
      <c r="D47" s="105">
        <v>40398.35277084201</v>
      </c>
      <c r="E47" s="105">
        <v>42534.154168569</v>
      </c>
      <c r="F47" s="105">
        <v>1705.8014045542513</v>
      </c>
      <c r="G47" s="105">
        <v>4.750934767861694</v>
      </c>
      <c r="H47" s="105">
        <v>2135.8013977269948</v>
      </c>
      <c r="I47" s="175">
        <v>5.286852683925606</v>
      </c>
    </row>
    <row r="48" spans="1:10" ht="13.5" thickBot="1">
      <c r="A48" s="1005" t="s">
        <v>546</v>
      </c>
      <c r="B48" s="1006">
        <v>702232.1672719532</v>
      </c>
      <c r="C48" s="1006">
        <v>703410.292261226</v>
      </c>
      <c r="D48" s="1006">
        <v>790466.8025475834</v>
      </c>
      <c r="E48" s="1006">
        <v>803728.9681472472</v>
      </c>
      <c r="F48" s="1006">
        <v>1178.1249892724736</v>
      </c>
      <c r="G48" s="1006">
        <v>0.16776858768080635</v>
      </c>
      <c r="H48" s="1006">
        <v>13262.165599663773</v>
      </c>
      <c r="I48" s="1007">
        <v>1.6777637665391314</v>
      </c>
      <c r="J48" s="73"/>
    </row>
    <row r="49" spans="1:8" ht="13.5" thickTop="1">
      <c r="A49" s="665" t="s">
        <v>399</v>
      </c>
      <c r="B49" s="55"/>
      <c r="C49" s="55"/>
      <c r="D49" s="55"/>
      <c r="E49" s="55"/>
      <c r="F49" s="55"/>
      <c r="H49" s="55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F5" sqref="F5:G5"/>
    </sheetView>
  </sheetViews>
  <sheetFormatPr defaultColWidth="9.140625" defaultRowHeight="12.75"/>
  <cols>
    <col min="1" max="1" width="23.140625" style="39" bestFit="1" customWidth="1"/>
    <col min="2" max="2" width="6.421875" style="39" bestFit="1" customWidth="1"/>
    <col min="3" max="3" width="6.421875" style="1008" bestFit="1" customWidth="1"/>
    <col min="4" max="5" width="7.421875" style="39" bestFit="1" customWidth="1"/>
    <col min="6" max="9" width="7.140625" style="39" bestFit="1" customWidth="1"/>
    <col min="10" max="16384" width="9.140625" style="39" customWidth="1"/>
  </cols>
  <sheetData>
    <row r="1" spans="1:9" ht="12.75">
      <c r="A1" s="1466" t="s">
        <v>473</v>
      </c>
      <c r="B1" s="1466"/>
      <c r="C1" s="1466"/>
      <c r="D1" s="1466"/>
      <c r="E1" s="1466"/>
      <c r="F1" s="1466"/>
      <c r="G1" s="1466"/>
      <c r="H1" s="1466"/>
      <c r="I1" s="1466"/>
    </row>
    <row r="2" spans="1:10" ht="15.75" customHeight="1">
      <c r="A2" s="1467" t="s">
        <v>1166</v>
      </c>
      <c r="B2" s="1467"/>
      <c r="C2" s="1467"/>
      <c r="D2" s="1467"/>
      <c r="E2" s="1467"/>
      <c r="F2" s="1467"/>
      <c r="G2" s="1467"/>
      <c r="H2" s="1467"/>
      <c r="I2" s="1467"/>
      <c r="J2" s="996"/>
    </row>
    <row r="3" spans="8:9" ht="13.5" thickBot="1">
      <c r="H3" s="1452" t="s">
        <v>116</v>
      </c>
      <c r="I3" s="1452"/>
    </row>
    <row r="4" spans="1:9" s="772" customFormat="1" ht="13.5" thickTop="1">
      <c r="A4" s="1009"/>
      <c r="B4" s="1010">
        <v>2011</v>
      </c>
      <c r="C4" s="1010">
        <v>2011</v>
      </c>
      <c r="D4" s="1010">
        <v>2012</v>
      </c>
      <c r="E4" s="1010">
        <v>2012</v>
      </c>
      <c r="F4" s="1454" t="s">
        <v>1508</v>
      </c>
      <c r="G4" s="1454"/>
      <c r="H4" s="1454"/>
      <c r="I4" s="1468"/>
    </row>
    <row r="5" spans="1:9" s="772" customFormat="1" ht="14.25" customHeight="1">
      <c r="A5" s="974" t="s">
        <v>274</v>
      </c>
      <c r="B5" s="1011" t="s">
        <v>687</v>
      </c>
      <c r="C5" s="1011" t="s">
        <v>532</v>
      </c>
      <c r="D5" s="1011" t="s">
        <v>1277</v>
      </c>
      <c r="E5" s="1011" t="s">
        <v>1316</v>
      </c>
      <c r="F5" s="1469" t="s">
        <v>398</v>
      </c>
      <c r="G5" s="1469"/>
      <c r="H5" s="1469" t="s">
        <v>235</v>
      </c>
      <c r="I5" s="1470"/>
    </row>
    <row r="6" spans="1:9" s="772" customFormat="1" ht="12.75">
      <c r="A6" s="1012"/>
      <c r="B6" s="1011"/>
      <c r="C6" s="1011"/>
      <c r="D6" s="1011"/>
      <c r="E6" s="1011"/>
      <c r="F6" s="1013" t="s">
        <v>360</v>
      </c>
      <c r="G6" s="1013" t="s">
        <v>349</v>
      </c>
      <c r="H6" s="1013" t="s">
        <v>360</v>
      </c>
      <c r="I6" s="1014" t="s">
        <v>349</v>
      </c>
    </row>
    <row r="7" spans="1:9" s="772" customFormat="1" ht="12.75">
      <c r="A7" s="205" t="s">
        <v>1167</v>
      </c>
      <c r="B7" s="105">
        <v>6223.048000000001</v>
      </c>
      <c r="C7" s="105">
        <v>7609.1539999999995</v>
      </c>
      <c r="D7" s="105">
        <v>9762.77960805</v>
      </c>
      <c r="E7" s="105">
        <v>11650.5809369</v>
      </c>
      <c r="F7" s="105">
        <v>1386.1059999999989</v>
      </c>
      <c r="G7" s="105">
        <v>22.273747526935335</v>
      </c>
      <c r="H7" s="105">
        <v>1887.8013288500006</v>
      </c>
      <c r="I7" s="175">
        <v>19.336719711396483</v>
      </c>
    </row>
    <row r="8" spans="1:9" s="772" customFormat="1" ht="12.75">
      <c r="A8" s="206" t="s">
        <v>1168</v>
      </c>
      <c r="B8" s="198">
        <v>6191.948</v>
      </c>
      <c r="C8" s="198">
        <v>7528.093</v>
      </c>
      <c r="D8" s="198">
        <v>9610.519608049999</v>
      </c>
      <c r="E8" s="198">
        <v>11432.84620822</v>
      </c>
      <c r="F8" s="198">
        <v>1336.145</v>
      </c>
      <c r="G8" s="198">
        <v>21.578750338342626</v>
      </c>
      <c r="H8" s="198">
        <v>1822.3266001700013</v>
      </c>
      <c r="I8" s="177">
        <v>18.961790563785723</v>
      </c>
    </row>
    <row r="9" spans="1:12" ht="12.75">
      <c r="A9" s="206" t="s">
        <v>1169</v>
      </c>
      <c r="B9" s="198">
        <v>728.8219999999999</v>
      </c>
      <c r="C9" s="198">
        <v>493.61</v>
      </c>
      <c r="D9" s="198">
        <v>546.0958727499999</v>
      </c>
      <c r="E9" s="198">
        <v>461.74304828</v>
      </c>
      <c r="F9" s="198">
        <v>-235.21199999999988</v>
      </c>
      <c r="G9" s="198">
        <v>-32.27290065338312</v>
      </c>
      <c r="H9" s="198">
        <v>-84.35282446999992</v>
      </c>
      <c r="I9" s="177">
        <v>-15.446522978688806</v>
      </c>
      <c r="K9" s="772"/>
      <c r="L9" s="772"/>
    </row>
    <row r="10" spans="1:12" ht="12.75">
      <c r="A10" s="206" t="s">
        <v>1170</v>
      </c>
      <c r="B10" s="198">
        <v>2803.844</v>
      </c>
      <c r="C10" s="198">
        <v>3630.414</v>
      </c>
      <c r="D10" s="198">
        <v>4327</v>
      </c>
      <c r="E10" s="198">
        <v>6179.85986502</v>
      </c>
      <c r="F10" s="198">
        <v>826.57</v>
      </c>
      <c r="G10" s="198">
        <v>29.479885471516965</v>
      </c>
      <c r="H10" s="198">
        <v>1852.8598650200001</v>
      </c>
      <c r="I10" s="177">
        <v>42.820888953547495</v>
      </c>
      <c r="K10" s="772"/>
      <c r="L10" s="772"/>
    </row>
    <row r="11" spans="1:12" ht="12.75">
      <c r="A11" s="206" t="s">
        <v>1171</v>
      </c>
      <c r="B11" s="198">
        <v>630.99</v>
      </c>
      <c r="C11" s="198">
        <v>381.65</v>
      </c>
      <c r="D11" s="198">
        <v>527.9237353</v>
      </c>
      <c r="E11" s="198">
        <v>261.29457411</v>
      </c>
      <c r="F11" s="198">
        <v>-249.34</v>
      </c>
      <c r="G11" s="198">
        <v>-39.515681706524674</v>
      </c>
      <c r="H11" s="198">
        <v>-266.62916119</v>
      </c>
      <c r="I11" s="177">
        <v>-50.505242208608834</v>
      </c>
      <c r="K11" s="772"/>
      <c r="L11" s="772"/>
    </row>
    <row r="12" spans="1:12" ht="12.75">
      <c r="A12" s="206" t="s">
        <v>1172</v>
      </c>
      <c r="B12" s="198">
        <v>2028.292</v>
      </c>
      <c r="C12" s="198">
        <v>3022.419</v>
      </c>
      <c r="D12" s="198">
        <v>4209.5</v>
      </c>
      <c r="E12" s="198">
        <v>4529.94872081</v>
      </c>
      <c r="F12" s="198">
        <v>994.127</v>
      </c>
      <c r="G12" s="198">
        <v>49.01301193319305</v>
      </c>
      <c r="H12" s="198">
        <v>320.44872080999994</v>
      </c>
      <c r="I12" s="177">
        <v>7.612512669200616</v>
      </c>
      <c r="K12" s="772"/>
      <c r="L12" s="772"/>
    </row>
    <row r="13" spans="1:12" ht="12.75">
      <c r="A13" s="206" t="s">
        <v>1173</v>
      </c>
      <c r="B13" s="198">
        <v>550</v>
      </c>
      <c r="C13" s="198">
        <v>1231.16</v>
      </c>
      <c r="D13" s="198">
        <v>2532.848940311</v>
      </c>
      <c r="E13" s="198">
        <v>2907.64360436</v>
      </c>
      <c r="F13" s="198">
        <v>681.16</v>
      </c>
      <c r="G13" s="198">
        <v>123.84727272727274</v>
      </c>
      <c r="H13" s="198">
        <v>374.79466404899995</v>
      </c>
      <c r="I13" s="177">
        <v>14.79735558185243</v>
      </c>
      <c r="K13" s="772"/>
      <c r="L13" s="772"/>
    </row>
    <row r="14" spans="1:12" ht="12.75">
      <c r="A14" s="206" t="s">
        <v>1174</v>
      </c>
      <c r="B14" s="198">
        <v>1478.292</v>
      </c>
      <c r="C14" s="198">
        <v>1791.2589999999998</v>
      </c>
      <c r="D14" s="198">
        <v>1676.6510596889998</v>
      </c>
      <c r="E14" s="198">
        <v>1622.3051164499998</v>
      </c>
      <c r="F14" s="198">
        <v>312.96699999999987</v>
      </c>
      <c r="G14" s="198">
        <v>21.170851225603595</v>
      </c>
      <c r="H14" s="198">
        <v>-54.34594323900001</v>
      </c>
      <c r="I14" s="177">
        <v>-3.241338913362246</v>
      </c>
      <c r="K14" s="772"/>
      <c r="L14" s="772"/>
    </row>
    <row r="15" spans="1:9" s="772" customFormat="1" ht="12.75">
      <c r="A15" s="206" t="s">
        <v>1175</v>
      </c>
      <c r="B15" s="198">
        <v>31.1</v>
      </c>
      <c r="C15" s="198">
        <v>81.06099999999998</v>
      </c>
      <c r="D15" s="198">
        <v>152.26</v>
      </c>
      <c r="E15" s="198">
        <v>217.73472868000002</v>
      </c>
      <c r="F15" s="198">
        <v>49.96099999999998</v>
      </c>
      <c r="G15" s="198">
        <v>160.64630225080379</v>
      </c>
      <c r="H15" s="198">
        <v>65.47472868000003</v>
      </c>
      <c r="I15" s="177">
        <v>43.00192347300672</v>
      </c>
    </row>
    <row r="16" spans="1:12" ht="12.75">
      <c r="A16" s="205" t="s">
        <v>1176</v>
      </c>
      <c r="B16" s="105">
        <v>2112.348</v>
      </c>
      <c r="C16" s="105">
        <v>1931.304</v>
      </c>
      <c r="D16" s="105">
        <v>1162.0420000000001</v>
      </c>
      <c r="E16" s="105">
        <v>1128.3560448199999</v>
      </c>
      <c r="F16" s="105">
        <v>-181.04399999999987</v>
      </c>
      <c r="G16" s="105">
        <v>-8.57074686557328</v>
      </c>
      <c r="H16" s="105">
        <v>-33.68595518000029</v>
      </c>
      <c r="I16" s="175">
        <v>-2.8988586625956967</v>
      </c>
      <c r="K16" s="772"/>
      <c r="L16" s="772"/>
    </row>
    <row r="17" spans="1:12" ht="12.75">
      <c r="A17" s="206" t="s">
        <v>1168</v>
      </c>
      <c r="B17" s="198">
        <v>2100.898</v>
      </c>
      <c r="C17" s="198">
        <v>1908.5520000000001</v>
      </c>
      <c r="D17" s="198">
        <v>1156.0420000000001</v>
      </c>
      <c r="E17" s="198">
        <v>1123.283</v>
      </c>
      <c r="F17" s="198">
        <v>-192.346</v>
      </c>
      <c r="G17" s="198">
        <v>-9.155418302078445</v>
      </c>
      <c r="H17" s="198">
        <v>-32.75900000000024</v>
      </c>
      <c r="I17" s="177">
        <v>-2.833720574166011</v>
      </c>
      <c r="K17" s="772"/>
      <c r="L17" s="772"/>
    </row>
    <row r="18" spans="1:12" ht="12.75">
      <c r="A18" s="206" t="s">
        <v>1175</v>
      </c>
      <c r="B18" s="198">
        <v>11.45</v>
      </c>
      <c r="C18" s="198">
        <v>22.752000000000002</v>
      </c>
      <c r="D18" s="198">
        <v>6</v>
      </c>
      <c r="E18" s="198">
        <v>5.07304482</v>
      </c>
      <c r="F18" s="198">
        <v>11.302000000000003</v>
      </c>
      <c r="G18" s="198">
        <v>98.70742358078606</v>
      </c>
      <c r="H18" s="198">
        <v>-0.9269551800000002</v>
      </c>
      <c r="I18" s="177">
        <v>-15.449253000000004</v>
      </c>
      <c r="K18" s="772"/>
      <c r="L18" s="772"/>
    </row>
    <row r="19" spans="1:12" ht="12.75">
      <c r="A19" s="205" t="s">
        <v>1177</v>
      </c>
      <c r="B19" s="105">
        <v>8335.396</v>
      </c>
      <c r="C19" s="105">
        <v>9540.457999999999</v>
      </c>
      <c r="D19" s="105">
        <v>10924.821608049999</v>
      </c>
      <c r="E19" s="105">
        <v>12778.93698172</v>
      </c>
      <c r="F19" s="105">
        <v>1205.061999999998</v>
      </c>
      <c r="G19" s="105">
        <v>14.457165562379975</v>
      </c>
      <c r="H19" s="105">
        <v>1854.1153736700016</v>
      </c>
      <c r="I19" s="175">
        <v>16.97158489346672</v>
      </c>
      <c r="K19" s="772"/>
      <c r="L19" s="772"/>
    </row>
    <row r="20" spans="1:12" ht="12.75">
      <c r="A20" s="206" t="s">
        <v>1168</v>
      </c>
      <c r="B20" s="198">
        <v>8292.846000000001</v>
      </c>
      <c r="C20" s="198">
        <v>9436.645</v>
      </c>
      <c r="D20" s="198">
        <v>10766.561608049999</v>
      </c>
      <c r="E20" s="198">
        <v>12556.12920822</v>
      </c>
      <c r="F20" s="198">
        <v>1143.798999999999</v>
      </c>
      <c r="G20" s="198">
        <v>13.792599066713635</v>
      </c>
      <c r="H20" s="198">
        <v>1789.5676001700012</v>
      </c>
      <c r="I20" s="177">
        <v>16.621533088446437</v>
      </c>
      <c r="K20" s="772"/>
      <c r="L20" s="772"/>
    </row>
    <row r="21" spans="1:10" s="772" customFormat="1" ht="13.5" thickBot="1">
      <c r="A21" s="207" t="s">
        <v>1175</v>
      </c>
      <c r="B21" s="208">
        <v>42.55</v>
      </c>
      <c r="C21" s="208">
        <v>103.81299999999999</v>
      </c>
      <c r="D21" s="208">
        <v>158.26</v>
      </c>
      <c r="E21" s="208">
        <v>222.80777350000002</v>
      </c>
      <c r="F21" s="208">
        <v>61.26299999999999</v>
      </c>
      <c r="G21" s="208">
        <v>143.978848413631</v>
      </c>
      <c r="H21" s="208">
        <v>64.54777350000003</v>
      </c>
      <c r="I21" s="178">
        <v>40.78590515607231</v>
      </c>
      <c r="J21" s="39"/>
    </row>
    <row r="22" spans="1:11" ht="13.5" thickTop="1">
      <c r="A22" s="665" t="s">
        <v>399</v>
      </c>
      <c r="D22" s="1008"/>
      <c r="K22" s="772"/>
    </row>
    <row r="23" spans="3:5" ht="12.75">
      <c r="C23" s="39"/>
      <c r="D23" s="1008"/>
      <c r="E23" s="1008"/>
    </row>
    <row r="24" ht="12.75">
      <c r="C24" s="39"/>
    </row>
    <row r="25" ht="12.75">
      <c r="C25" s="39"/>
    </row>
    <row r="26" ht="12.75">
      <c r="C26" s="39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2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9.140625" style="1015" customWidth="1"/>
    <col min="2" max="2" width="10.00390625" style="1015" customWidth="1"/>
    <col min="3" max="3" width="9.00390625" style="1015" customWidth="1"/>
    <col min="4" max="4" width="10.57421875" style="1015" customWidth="1"/>
    <col min="5" max="5" width="9.28125" style="1015" customWidth="1"/>
    <col min="6" max="6" width="9.7109375" style="1015" customWidth="1"/>
    <col min="7" max="8" width="10.28125" style="1015" customWidth="1"/>
    <col min="9" max="9" width="10.7109375" style="1015" customWidth="1"/>
    <col min="10" max="10" width="9.28125" style="1015" customWidth="1"/>
    <col min="11" max="12" width="9.140625" style="1015" customWidth="1"/>
    <col min="13" max="13" width="9.8515625" style="1015" customWidth="1"/>
    <col min="14" max="14" width="10.00390625" style="1015" customWidth="1"/>
    <col min="15" max="16384" width="9.140625" style="1015" customWidth="1"/>
  </cols>
  <sheetData>
    <row r="1" spans="2:14" ht="12.75">
      <c r="B1" s="1479" t="s">
        <v>504</v>
      </c>
      <c r="C1" s="1479"/>
      <c r="D1" s="1479"/>
      <c r="E1" s="1479"/>
      <c r="F1" s="1479"/>
      <c r="G1" s="1479"/>
      <c r="H1" s="1479"/>
      <c r="I1" s="1479"/>
      <c r="J1" s="1479"/>
      <c r="K1" s="1479"/>
      <c r="L1" s="1479"/>
      <c r="M1" s="1479"/>
      <c r="N1" s="1479"/>
    </row>
    <row r="2" spans="2:14" ht="15.75" customHeight="1">
      <c r="B2" s="1480" t="s">
        <v>1178</v>
      </c>
      <c r="C2" s="1480"/>
      <c r="D2" s="1480"/>
      <c r="E2" s="1480"/>
      <c r="F2" s="1480"/>
      <c r="G2" s="1480"/>
      <c r="H2" s="1480"/>
      <c r="I2" s="1480"/>
      <c r="J2" s="1480"/>
      <c r="K2" s="1480"/>
      <c r="L2" s="1480"/>
      <c r="M2" s="1480"/>
      <c r="N2" s="1480"/>
    </row>
    <row r="3" spans="2:14" ht="13.5" thickBot="1">
      <c r="B3" s="9"/>
      <c r="D3" s="9"/>
      <c r="N3" s="1279" t="s">
        <v>116</v>
      </c>
    </row>
    <row r="4" spans="2:14" ht="18.75" customHeight="1" thickTop="1">
      <c r="B4" s="1016"/>
      <c r="C4" s="1481" t="s">
        <v>933</v>
      </c>
      <c r="D4" s="1481"/>
      <c r="E4" s="1481"/>
      <c r="F4" s="1481"/>
      <c r="G4" s="1481"/>
      <c r="H4" s="1482"/>
      <c r="I4" s="1481" t="s">
        <v>934</v>
      </c>
      <c r="J4" s="1481"/>
      <c r="K4" s="1481"/>
      <c r="L4" s="1481"/>
      <c r="M4" s="1481"/>
      <c r="N4" s="1482"/>
    </row>
    <row r="5" spans="2:14" ht="17.25" customHeight="1">
      <c r="B5" s="1483" t="s">
        <v>681</v>
      </c>
      <c r="C5" s="1474" t="s">
        <v>716</v>
      </c>
      <c r="D5" s="1472"/>
      <c r="E5" s="1471" t="s">
        <v>398</v>
      </c>
      <c r="F5" s="1472"/>
      <c r="G5" s="1471" t="s">
        <v>235</v>
      </c>
      <c r="H5" s="1473"/>
      <c r="I5" s="1474" t="s">
        <v>716</v>
      </c>
      <c r="J5" s="1472"/>
      <c r="K5" s="1475" t="s">
        <v>398</v>
      </c>
      <c r="L5" s="1476"/>
      <c r="M5" s="1477" t="s">
        <v>235</v>
      </c>
      <c r="N5" s="1478"/>
    </row>
    <row r="6" spans="2:14" ht="38.25">
      <c r="B6" s="1484"/>
      <c r="C6" s="533" t="s">
        <v>360</v>
      </c>
      <c r="D6" s="1018" t="s">
        <v>1179</v>
      </c>
      <c r="E6" s="132" t="s">
        <v>360</v>
      </c>
      <c r="F6" s="1018" t="s">
        <v>1179</v>
      </c>
      <c r="G6" s="1017" t="s">
        <v>360</v>
      </c>
      <c r="H6" s="1019" t="s">
        <v>1179</v>
      </c>
      <c r="I6" s="533" t="s">
        <v>360</v>
      </c>
      <c r="J6" s="1018" t="s">
        <v>1179</v>
      </c>
      <c r="K6" s="132" t="s">
        <v>360</v>
      </c>
      <c r="L6" s="1018" t="s">
        <v>1179</v>
      </c>
      <c r="M6" s="833" t="s">
        <v>360</v>
      </c>
      <c r="N6" s="1020" t="s">
        <v>1179</v>
      </c>
    </row>
    <row r="7" spans="2:14" ht="15.75" customHeight="1">
      <c r="B7" s="1021" t="s">
        <v>842</v>
      </c>
      <c r="C7" s="1022">
        <v>0</v>
      </c>
      <c r="D7" s="228">
        <v>0</v>
      </c>
      <c r="E7" s="220">
        <v>0</v>
      </c>
      <c r="F7" s="210">
        <v>0</v>
      </c>
      <c r="G7" s="209">
        <v>0</v>
      </c>
      <c r="H7" s="246">
        <v>0</v>
      </c>
      <c r="I7" s="1022">
        <v>0</v>
      </c>
      <c r="J7" s="228">
        <v>0</v>
      </c>
      <c r="K7" s="220">
        <v>0</v>
      </c>
      <c r="L7" s="210">
        <v>0</v>
      </c>
      <c r="M7" s="209">
        <v>0</v>
      </c>
      <c r="N7" s="246">
        <v>0</v>
      </c>
    </row>
    <row r="8" spans="2:14" ht="15.75" customHeight="1">
      <c r="B8" s="1021" t="s">
        <v>843</v>
      </c>
      <c r="C8" s="210">
        <v>0</v>
      </c>
      <c r="D8" s="228">
        <v>0</v>
      </c>
      <c r="E8" s="220">
        <v>0</v>
      </c>
      <c r="F8" s="210">
        <v>0</v>
      </c>
      <c r="G8" s="209">
        <v>3500</v>
      </c>
      <c r="H8" s="246">
        <v>1.0092</v>
      </c>
      <c r="I8" s="210">
        <v>0</v>
      </c>
      <c r="J8" s="228">
        <v>0</v>
      </c>
      <c r="K8" s="220">
        <v>0</v>
      </c>
      <c r="L8" s="210">
        <v>0</v>
      </c>
      <c r="M8" s="209">
        <v>0</v>
      </c>
      <c r="N8" s="246">
        <v>0</v>
      </c>
    </row>
    <row r="9" spans="2:14" ht="15.75" customHeight="1">
      <c r="B9" s="1021" t="s">
        <v>844</v>
      </c>
      <c r="C9" s="226">
        <v>2000</v>
      </c>
      <c r="D9" s="228">
        <v>5.56</v>
      </c>
      <c r="E9" s="220">
        <v>0</v>
      </c>
      <c r="F9" s="210">
        <v>0</v>
      </c>
      <c r="G9" s="209"/>
      <c r="H9" s="246"/>
      <c r="I9" s="210">
        <v>0</v>
      </c>
      <c r="J9" s="228">
        <v>0</v>
      </c>
      <c r="K9" s="220">
        <v>0</v>
      </c>
      <c r="L9" s="210">
        <v>0</v>
      </c>
      <c r="M9" s="209"/>
      <c r="N9" s="246"/>
    </row>
    <row r="10" spans="2:14" ht="15.75" customHeight="1">
      <c r="B10" s="1021" t="s">
        <v>845</v>
      </c>
      <c r="C10" s="210">
        <v>0</v>
      </c>
      <c r="D10" s="228">
        <v>0</v>
      </c>
      <c r="E10" s="220">
        <v>0</v>
      </c>
      <c r="F10" s="210">
        <v>0</v>
      </c>
      <c r="G10" s="209"/>
      <c r="H10" s="246"/>
      <c r="I10" s="210">
        <v>0</v>
      </c>
      <c r="J10" s="228">
        <v>0</v>
      </c>
      <c r="K10" s="220">
        <v>0</v>
      </c>
      <c r="L10" s="210">
        <v>0</v>
      </c>
      <c r="M10" s="209"/>
      <c r="N10" s="246"/>
    </row>
    <row r="11" spans="2:14" ht="15.75" customHeight="1">
      <c r="B11" s="1021" t="s">
        <v>846</v>
      </c>
      <c r="C11" s="210">
        <v>0</v>
      </c>
      <c r="D11" s="228">
        <v>0</v>
      </c>
      <c r="E11" s="245">
        <v>5400</v>
      </c>
      <c r="F11" s="210">
        <v>3.5852</v>
      </c>
      <c r="G11" s="212"/>
      <c r="H11" s="246"/>
      <c r="I11" s="210">
        <v>0</v>
      </c>
      <c r="J11" s="228">
        <v>0</v>
      </c>
      <c r="K11" s="220">
        <v>0</v>
      </c>
      <c r="L11" s="210">
        <v>0</v>
      </c>
      <c r="M11" s="212"/>
      <c r="N11" s="246"/>
    </row>
    <row r="12" spans="2:14" ht="15.75" customHeight="1">
      <c r="B12" s="1021" t="s">
        <v>847</v>
      </c>
      <c r="C12" s="210">
        <v>0</v>
      </c>
      <c r="D12" s="228">
        <v>0</v>
      </c>
      <c r="E12" s="245">
        <v>3000</v>
      </c>
      <c r="F12" s="210">
        <v>2.98</v>
      </c>
      <c r="G12" s="212"/>
      <c r="H12" s="246"/>
      <c r="I12" s="210">
        <v>0</v>
      </c>
      <c r="J12" s="228">
        <v>0</v>
      </c>
      <c r="K12" s="220">
        <v>0</v>
      </c>
      <c r="L12" s="210">
        <v>0</v>
      </c>
      <c r="M12" s="212"/>
      <c r="N12" s="246"/>
    </row>
    <row r="13" spans="2:14" ht="15.75" customHeight="1">
      <c r="B13" s="1021" t="s">
        <v>848</v>
      </c>
      <c r="C13" s="210">
        <v>0</v>
      </c>
      <c r="D13" s="228">
        <v>0</v>
      </c>
      <c r="E13" s="245">
        <v>0</v>
      </c>
      <c r="F13" s="210">
        <v>0</v>
      </c>
      <c r="G13" s="212"/>
      <c r="H13" s="246"/>
      <c r="I13" s="210">
        <v>0</v>
      </c>
      <c r="J13" s="228">
        <v>0</v>
      </c>
      <c r="K13" s="245">
        <v>0</v>
      </c>
      <c r="L13" s="210">
        <v>0</v>
      </c>
      <c r="M13" s="212"/>
      <c r="N13" s="246"/>
    </row>
    <row r="14" spans="2:14" ht="15.75" customHeight="1">
      <c r="B14" s="1021" t="s">
        <v>849</v>
      </c>
      <c r="C14" s="210">
        <v>0</v>
      </c>
      <c r="D14" s="228">
        <v>0</v>
      </c>
      <c r="E14" s="245">
        <v>0</v>
      </c>
      <c r="F14" s="210">
        <v>0</v>
      </c>
      <c r="G14" s="212"/>
      <c r="H14" s="246"/>
      <c r="I14" s="210">
        <v>0</v>
      </c>
      <c r="J14" s="228">
        <v>0</v>
      </c>
      <c r="K14" s="245">
        <v>0</v>
      </c>
      <c r="L14" s="210">
        <v>0</v>
      </c>
      <c r="M14" s="212"/>
      <c r="N14" s="246"/>
    </row>
    <row r="15" spans="2:14" ht="15.75" customHeight="1">
      <c r="B15" s="1021" t="s">
        <v>850</v>
      </c>
      <c r="C15" s="226">
        <v>0</v>
      </c>
      <c r="D15" s="228">
        <v>0</v>
      </c>
      <c r="E15" s="245">
        <v>0</v>
      </c>
      <c r="F15" s="210">
        <v>0</v>
      </c>
      <c r="G15" s="212"/>
      <c r="H15" s="246"/>
      <c r="I15" s="226">
        <v>0</v>
      </c>
      <c r="J15" s="228">
        <v>0</v>
      </c>
      <c r="K15" s="245">
        <v>0</v>
      </c>
      <c r="L15" s="210">
        <v>0</v>
      </c>
      <c r="M15" s="212"/>
      <c r="N15" s="246"/>
    </row>
    <row r="16" spans="2:14" ht="15.75" customHeight="1">
      <c r="B16" s="1021" t="s">
        <v>540</v>
      </c>
      <c r="C16" s="226">
        <v>0</v>
      </c>
      <c r="D16" s="228">
        <v>0</v>
      </c>
      <c r="E16" s="220">
        <v>0</v>
      </c>
      <c r="F16" s="210">
        <v>0</v>
      </c>
      <c r="G16" s="209"/>
      <c r="H16" s="246"/>
      <c r="I16" s="226">
        <v>0</v>
      </c>
      <c r="J16" s="228">
        <v>0</v>
      </c>
      <c r="K16" s="220">
        <v>0</v>
      </c>
      <c r="L16" s="210">
        <v>0</v>
      </c>
      <c r="M16" s="209"/>
      <c r="N16" s="246"/>
    </row>
    <row r="17" spans="2:14" ht="15.75" customHeight="1">
      <c r="B17" s="1021" t="s">
        <v>541</v>
      </c>
      <c r="C17" s="226">
        <v>0</v>
      </c>
      <c r="D17" s="228">
        <v>0</v>
      </c>
      <c r="E17" s="220">
        <v>0</v>
      </c>
      <c r="F17" s="210">
        <v>0</v>
      </c>
      <c r="G17" s="209"/>
      <c r="H17" s="246"/>
      <c r="I17" s="226">
        <v>0</v>
      </c>
      <c r="J17" s="228">
        <v>0</v>
      </c>
      <c r="K17" s="220">
        <v>0</v>
      </c>
      <c r="L17" s="210">
        <v>0</v>
      </c>
      <c r="M17" s="209"/>
      <c r="N17" s="246"/>
    </row>
    <row r="18" spans="2:14" ht="15.75" customHeight="1">
      <c r="B18" s="1023" t="s">
        <v>542</v>
      </c>
      <c r="C18" s="222">
        <v>0</v>
      </c>
      <c r="D18" s="229">
        <v>0</v>
      </c>
      <c r="E18" s="220">
        <v>0</v>
      </c>
      <c r="F18" s="210">
        <v>0</v>
      </c>
      <c r="G18" s="209"/>
      <c r="H18" s="246"/>
      <c r="I18" s="222">
        <v>0</v>
      </c>
      <c r="J18" s="229">
        <v>0</v>
      </c>
      <c r="K18" s="220">
        <v>0</v>
      </c>
      <c r="L18" s="210">
        <v>0</v>
      </c>
      <c r="M18" s="209"/>
      <c r="N18" s="246"/>
    </row>
    <row r="19" spans="2:14" ht="15.75" customHeight="1" thickBot="1">
      <c r="B19" s="1024" t="s">
        <v>545</v>
      </c>
      <c r="C19" s="1025">
        <v>2000</v>
      </c>
      <c r="D19" s="1026">
        <v>5.56</v>
      </c>
      <c r="E19" s="1027">
        <v>8400</v>
      </c>
      <c r="F19" s="214">
        <v>3.28</v>
      </c>
      <c r="G19" s="213"/>
      <c r="H19" s="1028"/>
      <c r="I19" s="1025">
        <v>0</v>
      </c>
      <c r="J19" s="1026">
        <v>0</v>
      </c>
      <c r="K19" s="1027">
        <v>0</v>
      </c>
      <c r="L19" s="214">
        <v>0</v>
      </c>
      <c r="M19" s="213"/>
      <c r="N19" s="1028"/>
    </row>
    <row r="20" ht="13.5" thickTop="1">
      <c r="B20" s="37" t="s">
        <v>1180</v>
      </c>
    </row>
    <row r="21" ht="12.75">
      <c r="B21" s="37"/>
    </row>
    <row r="22" ht="12.75">
      <c r="B22" s="37"/>
    </row>
  </sheetData>
  <sheetProtection/>
  <mergeCells count="11">
    <mergeCell ref="C5:D5"/>
    <mergeCell ref="E5:F5"/>
    <mergeCell ref="G5:H5"/>
    <mergeCell ref="I5:J5"/>
    <mergeCell ref="K5:L5"/>
    <mergeCell ref="M5:N5"/>
    <mergeCell ref="B1:N1"/>
    <mergeCell ref="B2:N2"/>
    <mergeCell ref="C4:H4"/>
    <mergeCell ref="I4:N4"/>
    <mergeCell ref="B5:B6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2.421875" style="9" customWidth="1"/>
    <col min="2" max="2" width="9.57421875" style="9" customWidth="1"/>
    <col min="3" max="3" width="9.8515625" style="9" customWidth="1"/>
    <col min="4" max="4" width="10.28125" style="9" customWidth="1"/>
    <col min="5" max="5" width="9.57421875" style="9" customWidth="1"/>
    <col min="6" max="6" width="9.7109375" style="9" customWidth="1"/>
    <col min="7" max="7" width="10.28125" style="9" customWidth="1"/>
    <col min="8" max="8" width="10.7109375" style="9" customWidth="1"/>
    <col min="9" max="9" width="10.140625" style="9" customWidth="1"/>
    <col min="10" max="10" width="10.28125" style="9" customWidth="1"/>
    <col min="11" max="11" width="10.421875" style="9" customWidth="1"/>
    <col min="12" max="13" width="10.140625" style="9" customWidth="1"/>
    <col min="14" max="16384" width="9.140625" style="9" customWidth="1"/>
  </cols>
  <sheetData>
    <row r="1" spans="1:13" ht="12.75">
      <c r="A1" s="1479" t="s">
        <v>505</v>
      </c>
      <c r="B1" s="1479"/>
      <c r="C1" s="1479"/>
      <c r="D1" s="1479"/>
      <c r="E1" s="1479"/>
      <c r="F1" s="1479"/>
      <c r="G1" s="1479"/>
      <c r="H1" s="1479"/>
      <c r="I1" s="1479"/>
      <c r="J1" s="1479"/>
      <c r="K1" s="1479"/>
      <c r="L1" s="1479"/>
      <c r="M1" s="1479"/>
    </row>
    <row r="2" spans="1:13" ht="15.75">
      <c r="A2" s="1480" t="s">
        <v>1181</v>
      </c>
      <c r="B2" s="1480"/>
      <c r="C2" s="1480"/>
      <c r="D2" s="1480"/>
      <c r="E2" s="1480"/>
      <c r="F2" s="1480"/>
      <c r="G2" s="1480"/>
      <c r="H2" s="1480"/>
      <c r="I2" s="1480"/>
      <c r="J2" s="1480"/>
      <c r="K2" s="1480"/>
      <c r="L2" s="1480"/>
      <c r="M2" s="1480"/>
    </row>
    <row r="3" spans="1:13" ht="16.5" thickBot="1">
      <c r="A3" s="828"/>
      <c r="B3" s="828"/>
      <c r="C3" s="828"/>
      <c r="D3" s="828"/>
      <c r="E3" s="828"/>
      <c r="M3" s="1279" t="s">
        <v>116</v>
      </c>
    </row>
    <row r="4" spans="1:13" ht="19.5" customHeight="1" thickTop="1">
      <c r="A4" s="1016"/>
      <c r="B4" s="1481" t="s">
        <v>935</v>
      </c>
      <c r="C4" s="1481"/>
      <c r="D4" s="1481"/>
      <c r="E4" s="1481"/>
      <c r="F4" s="1481"/>
      <c r="G4" s="1482"/>
      <c r="H4" s="1485" t="s">
        <v>936</v>
      </c>
      <c r="I4" s="1481"/>
      <c r="J4" s="1481"/>
      <c r="K4" s="1481"/>
      <c r="L4" s="1481"/>
      <c r="M4" s="1482"/>
    </row>
    <row r="5" spans="1:13" s="1015" customFormat="1" ht="19.5" customHeight="1">
      <c r="A5" s="1483" t="s">
        <v>681</v>
      </c>
      <c r="B5" s="1486" t="s">
        <v>716</v>
      </c>
      <c r="C5" s="1476"/>
      <c r="D5" s="1475" t="s">
        <v>398</v>
      </c>
      <c r="E5" s="1476"/>
      <c r="F5" s="1475" t="s">
        <v>235</v>
      </c>
      <c r="G5" s="1478"/>
      <c r="H5" s="1477" t="s">
        <v>716</v>
      </c>
      <c r="I5" s="1476"/>
      <c r="J5" s="1475" t="s">
        <v>398</v>
      </c>
      <c r="K5" s="1476"/>
      <c r="L5" s="1475" t="s">
        <v>235</v>
      </c>
      <c r="M5" s="1478"/>
    </row>
    <row r="6" spans="1:13" s="1015" customFormat="1" ht="24" customHeight="1">
      <c r="A6" s="1484"/>
      <c r="B6" s="533" t="s">
        <v>360</v>
      </c>
      <c r="C6" s="1018" t="s">
        <v>1179</v>
      </c>
      <c r="D6" s="132" t="s">
        <v>360</v>
      </c>
      <c r="E6" s="1018" t="s">
        <v>1179</v>
      </c>
      <c r="F6" s="1017" t="s">
        <v>360</v>
      </c>
      <c r="G6" s="1019" t="s">
        <v>1179</v>
      </c>
      <c r="H6" s="132" t="s">
        <v>360</v>
      </c>
      <c r="I6" s="1018" t="s">
        <v>1179</v>
      </c>
      <c r="J6" s="132" t="s">
        <v>360</v>
      </c>
      <c r="K6" s="1018" t="s">
        <v>1179</v>
      </c>
      <c r="L6" s="1017" t="s">
        <v>360</v>
      </c>
      <c r="M6" s="1019" t="s">
        <v>1179</v>
      </c>
    </row>
    <row r="7" spans="1:13" ht="15.75" customHeight="1">
      <c r="A7" s="1021" t="s">
        <v>842</v>
      </c>
      <c r="B7" s="226">
        <v>0</v>
      </c>
      <c r="C7" s="228"/>
      <c r="D7" s="526">
        <v>727.98</v>
      </c>
      <c r="E7" s="210">
        <v>9.1787</v>
      </c>
      <c r="F7" s="209">
        <v>0</v>
      </c>
      <c r="G7" s="246">
        <v>0</v>
      </c>
      <c r="H7" s="220">
        <v>12000</v>
      </c>
      <c r="I7" s="228">
        <v>3.7527</v>
      </c>
      <c r="J7" s="526">
        <v>0</v>
      </c>
      <c r="K7" s="210">
        <v>0</v>
      </c>
      <c r="L7" s="209">
        <v>0</v>
      </c>
      <c r="M7" s="246">
        <v>0</v>
      </c>
    </row>
    <row r="8" spans="1:13" ht="15.75" customHeight="1">
      <c r="A8" s="1021" t="s">
        <v>843</v>
      </c>
      <c r="B8" s="226">
        <v>0</v>
      </c>
      <c r="C8" s="228"/>
      <c r="D8" s="220">
        <v>15.76</v>
      </c>
      <c r="E8" s="210">
        <v>9.2528</v>
      </c>
      <c r="F8" s="209">
        <v>0</v>
      </c>
      <c r="G8" s="246">
        <v>0</v>
      </c>
      <c r="H8" s="220">
        <v>7000</v>
      </c>
      <c r="I8" s="228">
        <v>3.3509</v>
      </c>
      <c r="J8" s="220">
        <v>0</v>
      </c>
      <c r="K8" s="210">
        <v>0</v>
      </c>
      <c r="L8" s="209">
        <v>0</v>
      </c>
      <c r="M8" s="246">
        <v>0</v>
      </c>
    </row>
    <row r="9" spans="1:13" ht="15.75" customHeight="1">
      <c r="A9" s="1021" t="s">
        <v>844</v>
      </c>
      <c r="B9" s="226">
        <v>3000</v>
      </c>
      <c r="C9" s="228">
        <v>9.7409</v>
      </c>
      <c r="D9" s="220">
        <v>0</v>
      </c>
      <c r="E9" s="220">
        <v>0</v>
      </c>
      <c r="F9" s="209"/>
      <c r="G9" s="246"/>
      <c r="H9" s="220">
        <v>0</v>
      </c>
      <c r="I9" s="220">
        <v>0</v>
      </c>
      <c r="J9" s="220">
        <v>0</v>
      </c>
      <c r="K9" s="210">
        <v>0</v>
      </c>
      <c r="L9" s="209"/>
      <c r="M9" s="246"/>
    </row>
    <row r="10" spans="1:13" ht="15.75" customHeight="1">
      <c r="A10" s="1021" t="s">
        <v>845</v>
      </c>
      <c r="B10" s="226">
        <v>2000</v>
      </c>
      <c r="C10" s="228">
        <v>10.3777</v>
      </c>
      <c r="D10" s="220">
        <v>0</v>
      </c>
      <c r="E10" s="210">
        <v>0</v>
      </c>
      <c r="F10" s="209"/>
      <c r="G10" s="246"/>
      <c r="H10" s="220">
        <v>0</v>
      </c>
      <c r="I10" s="220">
        <v>0</v>
      </c>
      <c r="J10" s="220">
        <v>0</v>
      </c>
      <c r="K10" s="210">
        <v>0</v>
      </c>
      <c r="L10" s="209"/>
      <c r="M10" s="246"/>
    </row>
    <row r="11" spans="1:13" ht="15.75" customHeight="1">
      <c r="A11" s="1021" t="s">
        <v>846</v>
      </c>
      <c r="B11" s="226">
        <v>0</v>
      </c>
      <c r="C11" s="228">
        <v>0</v>
      </c>
      <c r="D11" s="220">
        <v>0</v>
      </c>
      <c r="E11" s="210">
        <v>0</v>
      </c>
      <c r="F11" s="212"/>
      <c r="G11" s="246"/>
      <c r="H11" s="220">
        <v>0</v>
      </c>
      <c r="I11" s="220">
        <v>0</v>
      </c>
      <c r="J11" s="220">
        <v>0</v>
      </c>
      <c r="K11" s="210">
        <v>0</v>
      </c>
      <c r="L11" s="212"/>
      <c r="M11" s="246"/>
    </row>
    <row r="12" spans="1:13" ht="15.75" customHeight="1">
      <c r="A12" s="1021" t="s">
        <v>847</v>
      </c>
      <c r="B12" s="226">
        <v>13000</v>
      </c>
      <c r="C12" s="228">
        <v>10.4072</v>
      </c>
      <c r="D12" s="220">
        <v>0</v>
      </c>
      <c r="E12" s="210">
        <v>0</v>
      </c>
      <c r="F12" s="212"/>
      <c r="G12" s="246"/>
      <c r="H12" s="220">
        <v>0</v>
      </c>
      <c r="I12" s="220">
        <v>0</v>
      </c>
      <c r="J12" s="220">
        <v>0</v>
      </c>
      <c r="K12" s="210">
        <v>0</v>
      </c>
      <c r="L12" s="212"/>
      <c r="M12" s="246"/>
    </row>
    <row r="13" spans="1:13" ht="15.75" customHeight="1">
      <c r="A13" s="1021" t="s">
        <v>848</v>
      </c>
      <c r="B13" s="226">
        <v>10000</v>
      </c>
      <c r="C13" s="228">
        <v>10.3571</v>
      </c>
      <c r="D13" s="220">
        <v>0</v>
      </c>
      <c r="E13" s="210">
        <v>0</v>
      </c>
      <c r="F13" s="212"/>
      <c r="G13" s="246"/>
      <c r="H13" s="220">
        <v>0</v>
      </c>
      <c r="I13" s="220">
        <v>0</v>
      </c>
      <c r="J13" s="220">
        <v>0</v>
      </c>
      <c r="K13" s="210">
        <v>0</v>
      </c>
      <c r="L13" s="212"/>
      <c r="M13" s="246"/>
    </row>
    <row r="14" spans="1:13" ht="15.75" customHeight="1">
      <c r="A14" s="1021" t="s">
        <v>849</v>
      </c>
      <c r="B14" s="226">
        <v>13804.6</v>
      </c>
      <c r="C14" s="228">
        <v>9.9028</v>
      </c>
      <c r="D14" s="220">
        <v>0</v>
      </c>
      <c r="E14" s="210">
        <v>0</v>
      </c>
      <c r="F14" s="212"/>
      <c r="G14" s="246"/>
      <c r="H14" s="220">
        <v>0</v>
      </c>
      <c r="I14" s="220">
        <v>0</v>
      </c>
      <c r="J14" s="220">
        <v>0</v>
      </c>
      <c r="K14" s="210">
        <v>0</v>
      </c>
      <c r="L14" s="212"/>
      <c r="M14" s="246"/>
    </row>
    <row r="15" spans="1:13" ht="15.75" customHeight="1">
      <c r="A15" s="1021" t="s">
        <v>850</v>
      </c>
      <c r="B15" s="1029">
        <v>15187.375</v>
      </c>
      <c r="C15" s="228">
        <v>9.8698</v>
      </c>
      <c r="D15" s="220">
        <v>0</v>
      </c>
      <c r="E15" s="210">
        <v>0</v>
      </c>
      <c r="F15" s="212"/>
      <c r="G15" s="246"/>
      <c r="H15" s="219">
        <v>0</v>
      </c>
      <c r="I15" s="219">
        <v>0</v>
      </c>
      <c r="J15" s="220">
        <v>0</v>
      </c>
      <c r="K15" s="210">
        <v>0</v>
      </c>
      <c r="L15" s="212"/>
      <c r="M15" s="246"/>
    </row>
    <row r="16" spans="1:13" ht="15.75" customHeight="1">
      <c r="A16" s="1021" t="s">
        <v>540</v>
      </c>
      <c r="B16" s="1029">
        <v>18217.4</v>
      </c>
      <c r="C16" s="228">
        <v>9.9267</v>
      </c>
      <c r="D16" s="221">
        <v>0</v>
      </c>
      <c r="E16" s="210">
        <v>0</v>
      </c>
      <c r="F16" s="209"/>
      <c r="G16" s="246"/>
      <c r="H16" s="227">
        <v>0</v>
      </c>
      <c r="I16" s="227">
        <v>0</v>
      </c>
      <c r="J16" s="220">
        <v>0</v>
      </c>
      <c r="K16" s="210">
        <v>0</v>
      </c>
      <c r="L16" s="209"/>
      <c r="M16" s="246"/>
    </row>
    <row r="17" spans="1:13" ht="15.75" customHeight="1">
      <c r="A17" s="1021" t="s">
        <v>541</v>
      </c>
      <c r="B17" s="1029">
        <v>7194.3</v>
      </c>
      <c r="C17" s="228">
        <v>9.7334</v>
      </c>
      <c r="D17" s="221">
        <v>0</v>
      </c>
      <c r="E17" s="210">
        <v>0</v>
      </c>
      <c r="F17" s="209"/>
      <c r="G17" s="246"/>
      <c r="H17" s="227">
        <v>0</v>
      </c>
      <c r="I17" s="227">
        <v>0</v>
      </c>
      <c r="J17" s="220">
        <v>0</v>
      </c>
      <c r="K17" s="210">
        <v>0</v>
      </c>
      <c r="L17" s="209"/>
      <c r="M17" s="246"/>
    </row>
    <row r="18" spans="1:13" ht="15.75" customHeight="1">
      <c r="A18" s="1023" t="s">
        <v>542</v>
      </c>
      <c r="B18" s="226">
        <v>9982.4</v>
      </c>
      <c r="C18" s="229">
        <v>9.6213</v>
      </c>
      <c r="D18" s="221">
        <v>0</v>
      </c>
      <c r="E18" s="210">
        <v>0</v>
      </c>
      <c r="F18" s="209"/>
      <c r="G18" s="246"/>
      <c r="H18" s="227">
        <v>0</v>
      </c>
      <c r="I18" s="227">
        <v>0</v>
      </c>
      <c r="J18" s="223">
        <v>0</v>
      </c>
      <c r="K18" s="210">
        <v>0</v>
      </c>
      <c r="L18" s="209"/>
      <c r="M18" s="246"/>
    </row>
    <row r="19" spans="1:13" ht="15.75" customHeight="1" thickBot="1">
      <c r="A19" s="1024" t="s">
        <v>545</v>
      </c>
      <c r="B19" s="225">
        <v>92386.075</v>
      </c>
      <c r="C19" s="1026">
        <v>9.98</v>
      </c>
      <c r="D19" s="224">
        <v>743.74</v>
      </c>
      <c r="E19" s="214">
        <v>9.18</v>
      </c>
      <c r="F19" s="213">
        <v>0</v>
      </c>
      <c r="G19" s="1028"/>
      <c r="H19" s="224">
        <v>19000</v>
      </c>
      <c r="I19" s="1026">
        <v>3.6</v>
      </c>
      <c r="J19" s="224">
        <v>0</v>
      </c>
      <c r="K19" s="214">
        <v>0</v>
      </c>
      <c r="L19" s="213">
        <v>0</v>
      </c>
      <c r="M19" s="1028">
        <v>0</v>
      </c>
    </row>
    <row r="20" spans="1:7" ht="15.75" customHeight="1" thickTop="1">
      <c r="A20" s="37" t="s">
        <v>1180</v>
      </c>
      <c r="B20" s="1030"/>
      <c r="C20" s="1030"/>
      <c r="D20" s="1030"/>
      <c r="E20" s="1030"/>
      <c r="F20" s="1030"/>
      <c r="G20" s="1030"/>
    </row>
    <row r="21" ht="15.75" customHeight="1">
      <c r="A21" s="37"/>
    </row>
    <row r="26" spans="2:4" ht="12.75">
      <c r="B26" s="1031"/>
      <c r="C26" s="1031"/>
      <c r="D26" s="1031"/>
    </row>
  </sheetData>
  <sheetProtection/>
  <mergeCells count="11">
    <mergeCell ref="B5:C5"/>
    <mergeCell ref="D5:E5"/>
    <mergeCell ref="F5:G5"/>
    <mergeCell ref="H5:I5"/>
    <mergeCell ref="J5:K5"/>
    <mergeCell ref="L5:M5"/>
    <mergeCell ref="A1:M1"/>
    <mergeCell ref="A2:M2"/>
    <mergeCell ref="B4:G4"/>
    <mergeCell ref="H4:M4"/>
    <mergeCell ref="A5:A6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00390625" style="1032" customWidth="1"/>
    <col min="2" max="2" width="15.57421875" style="1032" customWidth="1"/>
    <col min="3" max="3" width="16.28125" style="1032" customWidth="1"/>
    <col min="4" max="4" width="16.57421875" style="1032" customWidth="1"/>
    <col min="5" max="5" width="14.28125" style="1032" customWidth="1"/>
    <col min="6" max="16384" width="9.140625" style="1032" customWidth="1"/>
  </cols>
  <sheetData>
    <row r="1" spans="1:5" ht="12.75">
      <c r="A1" s="1487" t="s">
        <v>527</v>
      </c>
      <c r="B1" s="1487"/>
      <c r="C1" s="1487"/>
      <c r="D1" s="1487"/>
      <c r="E1" s="1487"/>
    </row>
    <row r="2" spans="1:5" ht="12.75" customHeight="1">
      <c r="A2" s="1488" t="s">
        <v>938</v>
      </c>
      <c r="B2" s="1488"/>
      <c r="C2" s="1488"/>
      <c r="D2" s="1488"/>
      <c r="E2" s="1488"/>
    </row>
    <row r="3" spans="1:2" ht="12.75" customHeight="1" hidden="1">
      <c r="A3" s="114" t="s">
        <v>1182</v>
      </c>
      <c r="B3" s="114"/>
    </row>
    <row r="4" spans="1:5" ht="12.75" customHeight="1" thickBot="1">
      <c r="A4" s="114"/>
      <c r="B4" s="114"/>
      <c r="E4" s="1351" t="s">
        <v>116</v>
      </c>
    </row>
    <row r="5" spans="1:5" ht="21.75" customHeight="1" thickTop="1">
      <c r="A5" s="1489" t="s">
        <v>681</v>
      </c>
      <c r="B5" s="829" t="s">
        <v>752</v>
      </c>
      <c r="C5" s="829" t="s">
        <v>716</v>
      </c>
      <c r="D5" s="829" t="s">
        <v>398</v>
      </c>
      <c r="E5" s="1034" t="s">
        <v>235</v>
      </c>
    </row>
    <row r="6" spans="1:5" ht="17.25" customHeight="1">
      <c r="A6" s="1490"/>
      <c r="B6" s="132" t="s">
        <v>360</v>
      </c>
      <c r="C6" s="132" t="s">
        <v>360</v>
      </c>
      <c r="D6" s="132" t="s">
        <v>360</v>
      </c>
      <c r="E6" s="192" t="s">
        <v>360</v>
      </c>
    </row>
    <row r="7" spans="1:5" ht="15" customHeight="1">
      <c r="A7" s="197" t="s">
        <v>842</v>
      </c>
      <c r="B7" s="245">
        <v>0</v>
      </c>
      <c r="C7" s="212">
        <v>2950</v>
      </c>
      <c r="D7" s="245">
        <v>3935.92</v>
      </c>
      <c r="E7" s="246">
        <v>0</v>
      </c>
    </row>
    <row r="8" spans="1:5" ht="15" customHeight="1">
      <c r="A8" s="197" t="s">
        <v>843</v>
      </c>
      <c r="B8" s="245">
        <v>350</v>
      </c>
      <c r="C8" s="212">
        <v>0</v>
      </c>
      <c r="D8" s="245">
        <v>203.64</v>
      </c>
      <c r="E8" s="246">
        <v>0</v>
      </c>
    </row>
    <row r="9" spans="1:5" ht="15" customHeight="1">
      <c r="A9" s="197" t="s">
        <v>844</v>
      </c>
      <c r="B9" s="245">
        <v>3700</v>
      </c>
      <c r="C9" s="212">
        <v>17892.4</v>
      </c>
      <c r="D9" s="245">
        <v>69.6</v>
      </c>
      <c r="E9" s="246"/>
    </row>
    <row r="10" spans="1:5" ht="15" customHeight="1">
      <c r="A10" s="197" t="s">
        <v>845</v>
      </c>
      <c r="B10" s="245">
        <v>13234</v>
      </c>
      <c r="C10" s="212">
        <v>30968</v>
      </c>
      <c r="D10" s="245">
        <v>2.88</v>
      </c>
      <c r="E10" s="246"/>
    </row>
    <row r="11" spans="1:5" ht="15" customHeight="1">
      <c r="A11" s="197" t="s">
        <v>846</v>
      </c>
      <c r="B11" s="245">
        <v>28178.9</v>
      </c>
      <c r="C11" s="212">
        <v>29865.26</v>
      </c>
      <c r="D11" s="245">
        <v>0</v>
      </c>
      <c r="E11" s="246"/>
    </row>
    <row r="12" spans="1:5" ht="15" customHeight="1">
      <c r="A12" s="197" t="s">
        <v>847</v>
      </c>
      <c r="B12" s="245">
        <v>19784.4</v>
      </c>
      <c r="C12" s="212">
        <v>40038.26</v>
      </c>
      <c r="D12" s="245">
        <v>36</v>
      </c>
      <c r="E12" s="246"/>
    </row>
    <row r="13" spans="1:5" ht="15" customHeight="1">
      <c r="A13" s="197" t="s">
        <v>848</v>
      </c>
      <c r="B13" s="245">
        <v>18527.19</v>
      </c>
      <c r="C13" s="212">
        <v>14924.88</v>
      </c>
      <c r="D13" s="245">
        <v>45</v>
      </c>
      <c r="E13" s="246"/>
    </row>
    <row r="14" spans="1:5" ht="15" customHeight="1">
      <c r="A14" s="197" t="s">
        <v>849</v>
      </c>
      <c r="B14" s="245">
        <v>1394.29</v>
      </c>
      <c r="C14" s="212">
        <v>19473.1</v>
      </c>
      <c r="D14" s="245">
        <v>54</v>
      </c>
      <c r="E14" s="246"/>
    </row>
    <row r="15" spans="1:5" ht="15" customHeight="1">
      <c r="A15" s="197" t="s">
        <v>850</v>
      </c>
      <c r="B15" s="245">
        <v>6617.5</v>
      </c>
      <c r="C15" s="228">
        <v>15559.85</v>
      </c>
      <c r="D15" s="245">
        <v>27</v>
      </c>
      <c r="E15" s="246"/>
    </row>
    <row r="16" spans="1:5" ht="15" customHeight="1">
      <c r="A16" s="197" t="s">
        <v>540</v>
      </c>
      <c r="B16" s="245">
        <v>67.1</v>
      </c>
      <c r="C16" s="228">
        <v>15101.14</v>
      </c>
      <c r="D16" s="245">
        <v>0</v>
      </c>
      <c r="E16" s="246"/>
    </row>
    <row r="17" spans="1:5" ht="15" customHeight="1">
      <c r="A17" s="197" t="s">
        <v>541</v>
      </c>
      <c r="B17" s="245">
        <v>2.88</v>
      </c>
      <c r="C17" s="212">
        <v>18952</v>
      </c>
      <c r="D17" s="245">
        <v>1200</v>
      </c>
      <c r="E17" s="246"/>
    </row>
    <row r="18" spans="1:5" ht="15" customHeight="1">
      <c r="A18" s="199" t="s">
        <v>542</v>
      </c>
      <c r="B18" s="247">
        <v>4080</v>
      </c>
      <c r="C18" s="215">
        <v>10949.11</v>
      </c>
      <c r="D18" s="247">
        <v>0</v>
      </c>
      <c r="E18" s="248"/>
    </row>
    <row r="19" spans="1:5" s="1036" customFormat="1" ht="15.75" customHeight="1" thickBot="1">
      <c r="A19" s="230" t="s">
        <v>545</v>
      </c>
      <c r="B19" s="249">
        <v>95936.26000000001</v>
      </c>
      <c r="C19" s="216">
        <v>216674</v>
      </c>
      <c r="D19" s="249">
        <v>5574.040000000001</v>
      </c>
      <c r="E19" s="1035">
        <v>0</v>
      </c>
    </row>
    <row r="20" spans="1:2" s="1037" customFormat="1" ht="15" customHeight="1" thickTop="1">
      <c r="A20" s="37"/>
      <c r="B20" s="37"/>
    </row>
    <row r="21" spans="1:2" s="1037" customFormat="1" ht="15" customHeight="1">
      <c r="A21" s="37"/>
      <c r="B21" s="37"/>
    </row>
    <row r="22" spans="1:2" s="1037" customFormat="1" ht="15" customHeight="1">
      <c r="A22" s="37"/>
      <c r="B22" s="37"/>
    </row>
    <row r="23" spans="1:2" s="1037" customFormat="1" ht="15" customHeight="1">
      <c r="A23" s="37"/>
      <c r="B23" s="37"/>
    </row>
    <row r="24" s="1037" customFormat="1" ht="12.75"/>
    <row r="26" ht="18.75" customHeight="1"/>
    <row r="27" ht="25.5" customHeight="1"/>
    <row r="28" ht="21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3">
    <mergeCell ref="A1:E1"/>
    <mergeCell ref="A2:E2"/>
    <mergeCell ref="A5:A6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E8" sqref="E8"/>
    </sheetView>
  </sheetViews>
  <sheetFormatPr defaultColWidth="9.421875" defaultRowHeight="12.75"/>
  <cols>
    <col min="1" max="1" width="5.7109375" style="125" customWidth="1"/>
    <col min="2" max="2" width="12.57421875" style="125" customWidth="1"/>
    <col min="3" max="3" width="10.7109375" style="1052" customWidth="1"/>
    <col min="4" max="4" width="14.140625" style="1052" customWidth="1"/>
    <col min="5" max="5" width="13.421875" style="1052" customWidth="1"/>
    <col min="6" max="6" width="15.7109375" style="1052" customWidth="1"/>
    <col min="7" max="7" width="13.421875" style="1052" customWidth="1"/>
    <col min="8" max="8" width="14.421875" style="1052" customWidth="1"/>
    <col min="9" max="16384" width="9.421875" style="1052" customWidth="1"/>
  </cols>
  <sheetData>
    <row r="1" spans="1:8" ht="12.75">
      <c r="A1" s="1479" t="s">
        <v>586</v>
      </c>
      <c r="B1" s="1479"/>
      <c r="C1" s="1479"/>
      <c r="D1" s="1479"/>
      <c r="E1" s="1479"/>
      <c r="F1" s="1479"/>
      <c r="G1" s="1479"/>
      <c r="H1" s="1479"/>
    </row>
    <row r="2" spans="1:8" ht="15.75">
      <c r="A2" s="1488" t="s">
        <v>1183</v>
      </c>
      <c r="B2" s="1488"/>
      <c r="C2" s="1488"/>
      <c r="D2" s="1488"/>
      <c r="E2" s="1488"/>
      <c r="F2" s="1488"/>
      <c r="G2" s="1488"/>
      <c r="H2" s="1488"/>
    </row>
    <row r="3" spans="1:5" ht="12.75" hidden="1">
      <c r="A3" s="23"/>
      <c r="B3" s="23"/>
      <c r="C3" s="46"/>
      <c r="D3" s="51"/>
      <c r="E3" s="51"/>
    </row>
    <row r="4" ht="12.75" thickBot="1">
      <c r="H4" s="1410" t="s">
        <v>1184</v>
      </c>
    </row>
    <row r="5" spans="2:8" ht="13.5" thickTop="1">
      <c r="B5" s="1491" t="s">
        <v>681</v>
      </c>
      <c r="C5" s="1493" t="s">
        <v>1185</v>
      </c>
      <c r="D5" s="1494"/>
      <c r="E5" s="1495"/>
      <c r="F5" s="1494" t="s">
        <v>1186</v>
      </c>
      <c r="G5" s="1494"/>
      <c r="H5" s="1495"/>
    </row>
    <row r="6" spans="2:8" ht="12.75">
      <c r="B6" s="1492"/>
      <c r="C6" s="1053" t="s">
        <v>716</v>
      </c>
      <c r="D6" s="1054" t="s">
        <v>398</v>
      </c>
      <c r="E6" s="1055" t="s">
        <v>235</v>
      </c>
      <c r="F6" s="1056" t="s">
        <v>716</v>
      </c>
      <c r="G6" s="1054" t="s">
        <v>398</v>
      </c>
      <c r="H6" s="1055" t="s">
        <v>235</v>
      </c>
    </row>
    <row r="7" spans="2:8" ht="12.75">
      <c r="B7" s="1057" t="s">
        <v>359</v>
      </c>
      <c r="C7" s="1058">
        <v>3.81</v>
      </c>
      <c r="D7" s="1059">
        <v>3.98</v>
      </c>
      <c r="E7" s="1060">
        <v>0.18</v>
      </c>
      <c r="F7" s="1061" t="s">
        <v>750</v>
      </c>
      <c r="G7" s="1061" t="s">
        <v>750</v>
      </c>
      <c r="H7" s="1062" t="s">
        <v>750</v>
      </c>
    </row>
    <row r="8" spans="2:8" ht="12.75">
      <c r="B8" s="1063" t="s">
        <v>532</v>
      </c>
      <c r="C8" s="250">
        <v>3.77</v>
      </c>
      <c r="D8" s="1064">
        <v>2.28</v>
      </c>
      <c r="E8" s="1411">
        <v>0.1463</v>
      </c>
      <c r="F8" s="1066">
        <v>5.41</v>
      </c>
      <c r="G8" s="1066">
        <v>4.46</v>
      </c>
      <c r="H8" s="1065">
        <v>1.16</v>
      </c>
    </row>
    <row r="9" spans="2:8" ht="12.75">
      <c r="B9" s="1063" t="s">
        <v>533</v>
      </c>
      <c r="C9" s="250">
        <v>5.63</v>
      </c>
      <c r="D9" s="1064">
        <v>1.82</v>
      </c>
      <c r="E9" s="1065"/>
      <c r="F9" s="1066">
        <v>6.38</v>
      </c>
      <c r="G9" s="1066">
        <v>4.43</v>
      </c>
      <c r="H9" s="1065"/>
    </row>
    <row r="10" spans="2:8" ht="12.75">
      <c r="B10" s="1063" t="s">
        <v>534</v>
      </c>
      <c r="C10" s="250">
        <v>7.73</v>
      </c>
      <c r="D10" s="1064">
        <v>0.97</v>
      </c>
      <c r="E10" s="1065"/>
      <c r="F10" s="1066">
        <v>7.65</v>
      </c>
      <c r="G10" s="1066">
        <v>3.27</v>
      </c>
      <c r="H10" s="1065"/>
    </row>
    <row r="11" spans="2:8" ht="12.75">
      <c r="B11" s="1063" t="s">
        <v>535</v>
      </c>
      <c r="C11" s="250">
        <v>6.82</v>
      </c>
      <c r="D11" s="1064">
        <v>0.8</v>
      </c>
      <c r="E11" s="1065"/>
      <c r="F11" s="1066">
        <v>7.19</v>
      </c>
      <c r="G11" s="1066">
        <v>2.68</v>
      </c>
      <c r="H11" s="1065"/>
    </row>
    <row r="12" spans="2:8" ht="12.75">
      <c r="B12" s="1063" t="s">
        <v>536</v>
      </c>
      <c r="C12" s="250">
        <v>8.21</v>
      </c>
      <c r="D12" s="1064">
        <v>0.7</v>
      </c>
      <c r="E12" s="1065"/>
      <c r="F12" s="1066">
        <v>8.61</v>
      </c>
      <c r="G12" s="1066">
        <v>3.03</v>
      </c>
      <c r="H12" s="1065"/>
    </row>
    <row r="13" spans="2:8" ht="12.75">
      <c r="B13" s="1063" t="s">
        <v>537</v>
      </c>
      <c r="C13" s="250">
        <v>7.78</v>
      </c>
      <c r="D13" s="1064">
        <v>0.61</v>
      </c>
      <c r="E13" s="1067"/>
      <c r="F13" s="1066" t="s">
        <v>750</v>
      </c>
      <c r="G13" s="1066" t="s">
        <v>750</v>
      </c>
      <c r="H13" s="1065"/>
    </row>
    <row r="14" spans="2:8" ht="12.75">
      <c r="B14" s="1063" t="s">
        <v>538</v>
      </c>
      <c r="C14" s="250">
        <v>8.09</v>
      </c>
      <c r="D14" s="1064">
        <v>0.97</v>
      </c>
      <c r="E14" s="1068"/>
      <c r="F14" s="1069" t="s">
        <v>750</v>
      </c>
      <c r="G14" s="1066">
        <v>2.41</v>
      </c>
      <c r="H14" s="1065"/>
    </row>
    <row r="15" spans="2:8" ht="12.75">
      <c r="B15" s="1063" t="s">
        <v>539</v>
      </c>
      <c r="C15" s="250">
        <v>9.06</v>
      </c>
      <c r="D15" s="1064">
        <v>1.09</v>
      </c>
      <c r="E15" s="1067"/>
      <c r="F15" s="1066">
        <v>8.81</v>
      </c>
      <c r="G15" s="1066">
        <v>2.65</v>
      </c>
      <c r="H15" s="1065"/>
    </row>
    <row r="16" spans="2:8" ht="12.75">
      <c r="B16" s="1063" t="s">
        <v>540</v>
      </c>
      <c r="C16" s="1070">
        <v>9</v>
      </c>
      <c r="D16" s="1064">
        <v>0.83</v>
      </c>
      <c r="E16" s="1068"/>
      <c r="F16" s="1069" t="s">
        <v>750</v>
      </c>
      <c r="G16" s="1066" t="s">
        <v>750</v>
      </c>
      <c r="H16" s="1065"/>
    </row>
    <row r="17" spans="2:8" ht="12.75">
      <c r="B17" s="1063" t="s">
        <v>686</v>
      </c>
      <c r="C17" s="250">
        <v>8.34</v>
      </c>
      <c r="D17" s="1064">
        <v>1.34</v>
      </c>
      <c r="E17" s="1065"/>
      <c r="F17" s="1066">
        <v>8.61</v>
      </c>
      <c r="G17" s="1066">
        <v>3.44</v>
      </c>
      <c r="H17" s="1065"/>
    </row>
    <row r="18" spans="2:8" ht="12.75">
      <c r="B18" s="1071" t="s">
        <v>687</v>
      </c>
      <c r="C18" s="1072">
        <v>8.52</v>
      </c>
      <c r="D18" s="1073">
        <v>1.15</v>
      </c>
      <c r="E18" s="1074"/>
      <c r="F18" s="1075">
        <v>8.61</v>
      </c>
      <c r="G18" s="1075">
        <v>2.72</v>
      </c>
      <c r="H18" s="1074"/>
    </row>
    <row r="19" spans="2:8" ht="15.75" customHeight="1" thickBot="1">
      <c r="B19" s="1076" t="s">
        <v>1187</v>
      </c>
      <c r="C19" s="1077">
        <v>7.41</v>
      </c>
      <c r="D19" s="1078">
        <v>1.31</v>
      </c>
      <c r="E19" s="1079"/>
      <c r="F19" s="1080">
        <v>8.35</v>
      </c>
      <c r="G19" s="1078">
        <v>2.94</v>
      </c>
      <c r="H19" s="1081"/>
    </row>
    <row r="20" ht="12.75" thickTop="1"/>
    <row r="22" spans="4:5" ht="15.75">
      <c r="D22" s="1082"/>
      <c r="E22" s="1083"/>
    </row>
    <row r="23" spans="4:5" ht="15.75">
      <c r="D23" s="1084"/>
      <c r="E23" s="1085"/>
    </row>
    <row r="24" spans="4:5" ht="15.75">
      <c r="D24" s="1084"/>
      <c r="E24" s="1085"/>
    </row>
    <row r="25" spans="4:5" ht="15.75">
      <c r="D25" s="1084"/>
      <c r="E25" s="1085"/>
    </row>
    <row r="26" spans="4:5" ht="15.75">
      <c r="D26" s="1084"/>
      <c r="E26" s="1085"/>
    </row>
    <row r="27" spans="4:5" ht="15.75">
      <c r="D27" s="1084"/>
      <c r="E27" s="1085"/>
    </row>
    <row r="28" spans="4:5" ht="15">
      <c r="D28" s="1084"/>
      <c r="E28" s="1086"/>
    </row>
    <row r="29" spans="4:5" ht="15.75">
      <c r="D29" s="1082"/>
      <c r="E29" s="1085"/>
    </row>
    <row r="30" spans="4:5" ht="15.75">
      <c r="D30" s="1084"/>
      <c r="E30" s="34"/>
    </row>
    <row r="31" spans="4:5" ht="15.75">
      <c r="D31" s="1082"/>
      <c r="E31" s="1087"/>
    </row>
    <row r="32" spans="4:5" ht="15.75">
      <c r="D32" s="1084"/>
      <c r="E32" s="34"/>
    </row>
    <row r="33" spans="4:5" ht="15.75">
      <c r="D33" s="1084"/>
      <c r="E33" s="1087"/>
    </row>
    <row r="34" spans="4:5" ht="15.75">
      <c r="D34" s="1088"/>
      <c r="E34" s="1087"/>
    </row>
  </sheetData>
  <sheetProtection/>
  <mergeCells count="5">
    <mergeCell ref="A1:H1"/>
    <mergeCell ref="A2:H2"/>
    <mergeCell ref="B5:B6"/>
    <mergeCell ref="C5:E5"/>
    <mergeCell ref="F5:H5"/>
  </mergeCells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8"/>
  <sheetViews>
    <sheetView zoomScalePageLayoutView="0" workbookViewId="0" topLeftCell="A1">
      <selection activeCell="B1" sqref="B1:J1"/>
    </sheetView>
  </sheetViews>
  <sheetFormatPr defaultColWidth="9.140625" defaultRowHeight="12.75"/>
  <cols>
    <col min="2" max="2" width="15.00390625" style="0" customWidth="1"/>
    <col min="3" max="3" width="11.28125" style="0" bestFit="1" customWidth="1"/>
    <col min="4" max="4" width="12.28125" style="0" customWidth="1"/>
    <col min="5" max="5" width="11.140625" style="0" customWidth="1"/>
    <col min="6" max="6" width="13.140625" style="0" customWidth="1"/>
    <col min="7" max="7" width="11.7109375" style="0" customWidth="1"/>
    <col min="8" max="8" width="14.57421875" style="0" customWidth="1"/>
    <col min="9" max="9" width="11.00390625" style="0" customWidth="1"/>
    <col min="10" max="10" width="12.28125" style="0" customWidth="1"/>
    <col min="11" max="11" width="9.57421875" style="0" customWidth="1"/>
    <col min="12" max="12" width="8.8515625" style="0" customWidth="1"/>
    <col min="13" max="13" width="10.7109375" style="0" customWidth="1"/>
    <col min="14" max="14" width="10.00390625" style="0" customWidth="1"/>
    <col min="15" max="15" width="10.28125" style="0" customWidth="1"/>
    <col min="16" max="16" width="9.8515625" style="0" customWidth="1"/>
    <col min="18" max="18" width="11.8515625" style="0" bestFit="1" customWidth="1"/>
  </cols>
  <sheetData>
    <row r="1" spans="2:10" ht="12.75">
      <c r="B1" s="1479" t="s">
        <v>587</v>
      </c>
      <c r="C1" s="1479"/>
      <c r="D1" s="1479"/>
      <c r="E1" s="1479"/>
      <c r="F1" s="1479"/>
      <c r="G1" s="1479"/>
      <c r="H1" s="1479"/>
      <c r="I1" s="1479"/>
      <c r="J1" s="1479"/>
    </row>
    <row r="2" spans="2:16" ht="12.75" hidden="1">
      <c r="B2" s="1502" t="s">
        <v>589</v>
      </c>
      <c r="C2" s="1502"/>
      <c r="D2" s="1502"/>
      <c r="E2" s="1502"/>
      <c r="F2" s="1502"/>
      <c r="G2" s="1502"/>
      <c r="H2" s="1502"/>
      <c r="I2" s="1502"/>
      <c r="J2" s="1502"/>
      <c r="K2" s="1502"/>
      <c r="L2" s="1502"/>
      <c r="M2" s="1502"/>
      <c r="N2" s="1502"/>
      <c r="O2" s="1502"/>
      <c r="P2" s="1502"/>
    </row>
    <row r="3" spans="2:16" ht="15.75" hidden="1">
      <c r="B3" s="1488" t="s">
        <v>1188</v>
      </c>
      <c r="C3" s="1488"/>
      <c r="D3" s="1488"/>
      <c r="E3" s="1488"/>
      <c r="F3" s="1488"/>
      <c r="G3" s="1488"/>
      <c r="H3" s="1488"/>
      <c r="I3" s="1488"/>
      <c r="J3" s="1488"/>
      <c r="K3" s="1488"/>
      <c r="L3" s="1488"/>
      <c r="M3" s="1488"/>
      <c r="N3" s="1488"/>
      <c r="O3" s="1488"/>
      <c r="P3" s="1488"/>
    </row>
    <row r="4" spans="2:16" ht="15.75" hidden="1">
      <c r="B4" s="830"/>
      <c r="C4" s="830"/>
      <c r="D4" s="830"/>
      <c r="E4" s="830"/>
      <c r="F4" s="830"/>
      <c r="G4" s="830"/>
      <c r="H4" s="830"/>
      <c r="I4" s="830"/>
      <c r="J4" s="830"/>
      <c r="K4" s="830"/>
      <c r="L4" s="830"/>
      <c r="M4" s="830"/>
      <c r="N4" s="830"/>
      <c r="O4" s="830"/>
      <c r="P4" s="830"/>
    </row>
    <row r="5" spans="2:16" ht="15.75" hidden="1">
      <c r="B5" s="830"/>
      <c r="C5" s="830"/>
      <c r="D5" s="830"/>
      <c r="E5" s="830"/>
      <c r="F5" s="830"/>
      <c r="G5" s="830"/>
      <c r="H5" s="830"/>
      <c r="I5" s="830"/>
      <c r="J5" s="830"/>
      <c r="K5" s="830"/>
      <c r="L5" s="830"/>
      <c r="M5" s="830"/>
      <c r="N5" s="830"/>
      <c r="O5" s="830"/>
      <c r="P5" s="830"/>
    </row>
    <row r="6" spans="2:16" ht="12.75" hidden="1">
      <c r="B6" s="41"/>
      <c r="C6" s="1032"/>
      <c r="D6" s="1032"/>
      <c r="E6" s="1032"/>
      <c r="F6" s="1032"/>
      <c r="G6" s="1032"/>
      <c r="H6" s="1032"/>
      <c r="I6" s="1032"/>
      <c r="J6" s="1032"/>
      <c r="K6" s="1032"/>
      <c r="L6" s="1032"/>
      <c r="M6" s="1032"/>
      <c r="N6" s="1032"/>
      <c r="O6" s="1032"/>
      <c r="P6" s="1033" t="s">
        <v>116</v>
      </c>
    </row>
    <row r="7" spans="2:16" ht="13.5" hidden="1" thickTop="1">
      <c r="B7" s="1489" t="s">
        <v>681</v>
      </c>
      <c r="C7" s="1503" t="s">
        <v>235</v>
      </c>
      <c r="D7" s="1504"/>
      <c r="E7" s="1504"/>
      <c r="F7" s="1504"/>
      <c r="G7" s="1504"/>
      <c r="H7" s="1504"/>
      <c r="I7" s="1504"/>
      <c r="J7" s="1504"/>
      <c r="K7" s="1504"/>
      <c r="L7" s="1504"/>
      <c r="M7" s="1504"/>
      <c r="N7" s="1504"/>
      <c r="O7" s="1504"/>
      <c r="P7" s="1505"/>
    </row>
    <row r="8" spans="2:16" ht="12.75" hidden="1">
      <c r="B8" s="1499"/>
      <c r="C8" s="1496" t="s">
        <v>1189</v>
      </c>
      <c r="D8" s="1497"/>
      <c r="E8" s="1496" t="s">
        <v>1190</v>
      </c>
      <c r="F8" s="1497"/>
      <c r="G8" s="1496" t="s">
        <v>1191</v>
      </c>
      <c r="H8" s="1497"/>
      <c r="I8" s="1496" t="s">
        <v>1192</v>
      </c>
      <c r="J8" s="1497"/>
      <c r="K8" s="1496" t="s">
        <v>1193</v>
      </c>
      <c r="L8" s="1497"/>
      <c r="M8" s="1496" t="s">
        <v>1194</v>
      </c>
      <c r="N8" s="1497"/>
      <c r="O8" s="1496" t="s">
        <v>545</v>
      </c>
      <c r="P8" s="1498"/>
    </row>
    <row r="9" spans="2:16" ht="12.75" hidden="1">
      <c r="B9" s="1490"/>
      <c r="C9" s="1089" t="s">
        <v>360</v>
      </c>
      <c r="D9" s="1089" t="s">
        <v>1195</v>
      </c>
      <c r="E9" s="1089" t="s">
        <v>360</v>
      </c>
      <c r="F9" s="1089" t="s">
        <v>1195</v>
      </c>
      <c r="G9" s="1089" t="s">
        <v>360</v>
      </c>
      <c r="H9" s="1089" t="s">
        <v>1195</v>
      </c>
      <c r="I9" s="1089" t="s">
        <v>360</v>
      </c>
      <c r="J9" s="1089" t="s">
        <v>1195</v>
      </c>
      <c r="K9" s="1089" t="s">
        <v>360</v>
      </c>
      <c r="L9" s="1089" t="s">
        <v>1195</v>
      </c>
      <c r="M9" s="1089" t="s">
        <v>360</v>
      </c>
      <c r="N9" s="1089" t="s">
        <v>1195</v>
      </c>
      <c r="O9" s="1090" t="s">
        <v>360</v>
      </c>
      <c r="P9" s="1091" t="s">
        <v>1195</v>
      </c>
    </row>
    <row r="10" spans="2:18" ht="12.75" hidden="1">
      <c r="B10" s="197" t="s">
        <v>1196</v>
      </c>
      <c r="C10" s="245">
        <v>6070.52</v>
      </c>
      <c r="D10" s="245">
        <v>0.42</v>
      </c>
      <c r="E10" s="1092">
        <v>2971.95</v>
      </c>
      <c r="F10" s="1092">
        <v>1.52</v>
      </c>
      <c r="G10" s="1092">
        <v>2636.4</v>
      </c>
      <c r="H10" s="1092">
        <v>7.77</v>
      </c>
      <c r="I10" s="1093" t="s">
        <v>750</v>
      </c>
      <c r="J10" s="1093" t="s">
        <v>750</v>
      </c>
      <c r="K10" s="1092">
        <v>1376.9</v>
      </c>
      <c r="L10" s="1092">
        <v>12.87</v>
      </c>
      <c r="M10" s="1092">
        <v>748.61</v>
      </c>
      <c r="N10" s="1094">
        <v>15.66</v>
      </c>
      <c r="O10" s="1094">
        <v>13804.33</v>
      </c>
      <c r="P10" s="1095">
        <v>4.13</v>
      </c>
      <c r="R10" s="1096">
        <f>C10+E10+G10+K10+M10</f>
        <v>13804.380000000001</v>
      </c>
    </row>
    <row r="11" spans="2:18" ht="12.75" hidden="1">
      <c r="B11" s="197" t="s">
        <v>843</v>
      </c>
      <c r="C11" s="245"/>
      <c r="D11" s="245"/>
      <c r="E11" s="1092"/>
      <c r="F11" s="1092"/>
      <c r="G11" s="1092"/>
      <c r="H11" s="1092"/>
      <c r="I11" s="1092"/>
      <c r="J11" s="1092"/>
      <c r="K11" s="1092"/>
      <c r="L11" s="1092"/>
      <c r="M11" s="1092"/>
      <c r="N11" s="1094"/>
      <c r="O11" s="1094"/>
      <c r="P11" s="1095"/>
      <c r="R11">
        <f>C10*D10+E10*F10+G10*H10+K10*L10+M10*N10</f>
        <v>56995.74600000001</v>
      </c>
    </row>
    <row r="12" spans="2:18" ht="12.75" hidden="1">
      <c r="B12" s="197" t="s">
        <v>751</v>
      </c>
      <c r="C12" s="245"/>
      <c r="D12" s="245"/>
      <c r="E12" s="1092"/>
      <c r="F12" s="1092"/>
      <c r="G12" s="1092"/>
      <c r="H12" s="1092"/>
      <c r="I12" s="1092"/>
      <c r="J12" s="1092"/>
      <c r="K12" s="1092"/>
      <c r="L12" s="1092"/>
      <c r="M12" s="1092"/>
      <c r="N12" s="1094"/>
      <c r="O12" s="1094"/>
      <c r="P12" s="1095"/>
      <c r="R12" s="1096">
        <f>R11/R10</f>
        <v>4.12881607142081</v>
      </c>
    </row>
    <row r="13" spans="2:16" ht="12.75" hidden="1">
      <c r="B13" s="197" t="s">
        <v>845</v>
      </c>
      <c r="C13" s="245"/>
      <c r="D13" s="245"/>
      <c r="E13" s="1092"/>
      <c r="F13" s="1092"/>
      <c r="G13" s="1092"/>
      <c r="H13" s="1092"/>
      <c r="I13" s="1092"/>
      <c r="J13" s="1092"/>
      <c r="K13" s="1092"/>
      <c r="L13" s="1092"/>
      <c r="M13" s="1092"/>
      <c r="N13" s="1094"/>
      <c r="O13" s="1094"/>
      <c r="P13" s="1095"/>
    </row>
    <row r="14" spans="2:16" ht="12.75" hidden="1">
      <c r="B14" s="197" t="s">
        <v>846</v>
      </c>
      <c r="C14" s="245"/>
      <c r="D14" s="245"/>
      <c r="E14" s="1092"/>
      <c r="F14" s="1092"/>
      <c r="G14" s="1092"/>
      <c r="H14" s="1092"/>
      <c r="I14" s="1092"/>
      <c r="J14" s="1092"/>
      <c r="K14" s="1092"/>
      <c r="L14" s="1092"/>
      <c r="M14" s="1092"/>
      <c r="N14" s="1094"/>
      <c r="O14" s="1094"/>
      <c r="P14" s="1095"/>
    </row>
    <row r="15" spans="2:16" ht="12.75" hidden="1">
      <c r="B15" s="197" t="s">
        <v>847</v>
      </c>
      <c r="C15" s="245"/>
      <c r="D15" s="245"/>
      <c r="E15" s="1092"/>
      <c r="F15" s="1092"/>
      <c r="G15" s="1092"/>
      <c r="H15" s="1092"/>
      <c r="I15" s="1092"/>
      <c r="J15" s="1092"/>
      <c r="K15" s="1092"/>
      <c r="L15" s="1092"/>
      <c r="M15" s="1092"/>
      <c r="N15" s="1094"/>
      <c r="O15" s="1094"/>
      <c r="P15" s="1095"/>
    </row>
    <row r="16" spans="2:16" ht="12.75" hidden="1">
      <c r="B16" s="197" t="s">
        <v>848</v>
      </c>
      <c r="C16" s="245"/>
      <c r="D16" s="245"/>
      <c r="E16" s="1092"/>
      <c r="F16" s="1092"/>
      <c r="G16" s="1092"/>
      <c r="H16" s="1092"/>
      <c r="I16" s="1092"/>
      <c r="J16" s="1092"/>
      <c r="K16" s="1092"/>
      <c r="L16" s="1092"/>
      <c r="M16" s="1092"/>
      <c r="N16" s="1094"/>
      <c r="O16" s="1094"/>
      <c r="P16" s="1095"/>
    </row>
    <row r="17" spans="2:16" ht="12.75" hidden="1">
      <c r="B17" s="197" t="s">
        <v>849</v>
      </c>
      <c r="C17" s="245"/>
      <c r="D17" s="245"/>
      <c r="E17" s="1092"/>
      <c r="F17" s="1092"/>
      <c r="G17" s="1092"/>
      <c r="H17" s="1092"/>
      <c r="I17" s="1092"/>
      <c r="J17" s="1092"/>
      <c r="K17" s="1092"/>
      <c r="L17" s="1092"/>
      <c r="M17" s="1092"/>
      <c r="N17" s="1094"/>
      <c r="O17" s="1094"/>
      <c r="P17" s="1095"/>
    </row>
    <row r="18" spans="2:16" ht="12.75" hidden="1">
      <c r="B18" s="197" t="s">
        <v>850</v>
      </c>
      <c r="C18" s="245"/>
      <c r="D18" s="245"/>
      <c r="E18" s="1092"/>
      <c r="F18" s="1092"/>
      <c r="G18" s="1092"/>
      <c r="H18" s="1092"/>
      <c r="I18" s="1092"/>
      <c r="J18" s="1092"/>
      <c r="K18" s="1092"/>
      <c r="L18" s="1092"/>
      <c r="M18" s="1092"/>
      <c r="N18" s="1094"/>
      <c r="O18" s="1094"/>
      <c r="P18" s="1095"/>
    </row>
    <row r="19" spans="2:16" ht="12.75" hidden="1">
      <c r="B19" s="197" t="s">
        <v>540</v>
      </c>
      <c r="C19" s="245"/>
      <c r="D19" s="245"/>
      <c r="E19" s="1092"/>
      <c r="F19" s="1092"/>
      <c r="G19" s="1092"/>
      <c r="H19" s="1092"/>
      <c r="I19" s="1092"/>
      <c r="J19" s="1092"/>
      <c r="K19" s="1092"/>
      <c r="L19" s="1092"/>
      <c r="M19" s="1092"/>
      <c r="N19" s="1094"/>
      <c r="O19" s="1094"/>
      <c r="P19" s="1095"/>
    </row>
    <row r="20" spans="2:16" ht="12.75" hidden="1">
      <c r="B20" s="197" t="s">
        <v>541</v>
      </c>
      <c r="C20" s="245"/>
      <c r="D20" s="245"/>
      <c r="E20" s="1092"/>
      <c r="F20" s="1092"/>
      <c r="G20" s="1092"/>
      <c r="H20" s="1092"/>
      <c r="I20" s="1092"/>
      <c r="J20" s="1092"/>
      <c r="K20" s="1092"/>
      <c r="L20" s="1092"/>
      <c r="M20" s="1092"/>
      <c r="N20" s="1094"/>
      <c r="O20" s="1094"/>
      <c r="P20" s="1095"/>
    </row>
    <row r="21" spans="2:16" ht="12.75" hidden="1">
      <c r="B21" s="199" t="s">
        <v>542</v>
      </c>
      <c r="C21" s="247"/>
      <c r="D21" s="247"/>
      <c r="E21" s="1097"/>
      <c r="F21" s="1097"/>
      <c r="G21" s="1097"/>
      <c r="H21" s="1097"/>
      <c r="I21" s="1097"/>
      <c r="J21" s="1097"/>
      <c r="K21" s="1097"/>
      <c r="L21" s="1097"/>
      <c r="M21" s="1097"/>
      <c r="N21" s="1098"/>
      <c r="O21" s="1098"/>
      <c r="P21" s="1099"/>
    </row>
    <row r="22" spans="2:16" ht="13.5" hidden="1" thickBot="1">
      <c r="B22" s="254" t="s">
        <v>928</v>
      </c>
      <c r="C22" s="1100"/>
      <c r="D22" s="1100"/>
      <c r="E22" s="1101"/>
      <c r="F22" s="1101"/>
      <c r="G22" s="1101"/>
      <c r="H22" s="1101"/>
      <c r="I22" s="1102"/>
      <c r="J22" s="1102"/>
      <c r="K22" s="1102"/>
      <c r="L22" s="1102"/>
      <c r="M22" s="1102"/>
      <c r="N22" s="1103"/>
      <c r="O22" s="1103"/>
      <c r="P22" s="1104"/>
    </row>
    <row r="23" ht="12.75" hidden="1"/>
    <row r="24" ht="12.75" hidden="1">
      <c r="B24" s="37" t="s">
        <v>1197</v>
      </c>
    </row>
    <row r="25" spans="2:10" ht="15.75">
      <c r="B25" s="1488" t="s">
        <v>1198</v>
      </c>
      <c r="C25" s="1488"/>
      <c r="D25" s="1488"/>
      <c r="E25" s="1488"/>
      <c r="F25" s="1488"/>
      <c r="G25" s="1488"/>
      <c r="H25" s="1488"/>
      <c r="I25" s="1488"/>
      <c r="J25" s="1488"/>
    </row>
    <row r="26" ht="13.5" thickBot="1"/>
    <row r="27" spans="2:10" ht="13.5" thickTop="1">
      <c r="B27" s="1489" t="s">
        <v>681</v>
      </c>
      <c r="C27" s="1500" t="s">
        <v>1199</v>
      </c>
      <c r="D27" s="1481"/>
      <c r="E27" s="1481"/>
      <c r="F27" s="1501"/>
      <c r="G27" s="1377"/>
      <c r="H27" s="1377" t="s">
        <v>1290</v>
      </c>
      <c r="I27" s="1377"/>
      <c r="J27" s="1378"/>
    </row>
    <row r="28" spans="2:10" ht="12.75">
      <c r="B28" s="1499"/>
      <c r="C28" s="1475" t="s">
        <v>398</v>
      </c>
      <c r="D28" s="1476"/>
      <c r="E28" s="1475" t="s">
        <v>235</v>
      </c>
      <c r="F28" s="1476"/>
      <c r="G28" s="1475" t="s">
        <v>398</v>
      </c>
      <c r="H28" s="1476"/>
      <c r="I28" s="1475" t="s">
        <v>235</v>
      </c>
      <c r="J28" s="1478"/>
    </row>
    <row r="29" spans="2:10" ht="12.75">
      <c r="B29" s="1490"/>
      <c r="C29" s="1379" t="s">
        <v>360</v>
      </c>
      <c r="D29" s="1380" t="s">
        <v>1200</v>
      </c>
      <c r="E29" s="1379" t="s">
        <v>360</v>
      </c>
      <c r="F29" s="1380" t="s">
        <v>1200</v>
      </c>
      <c r="G29" s="1379" t="s">
        <v>360</v>
      </c>
      <c r="H29" s="1380" t="s">
        <v>1200</v>
      </c>
      <c r="I29" s="1379" t="s">
        <v>360</v>
      </c>
      <c r="J29" s="1381" t="s">
        <v>1200</v>
      </c>
    </row>
    <row r="30" spans="2:10" ht="12.75">
      <c r="B30" s="197" t="s">
        <v>842</v>
      </c>
      <c r="C30" s="245">
        <v>46481</v>
      </c>
      <c r="D30" s="245">
        <v>2.69</v>
      </c>
      <c r="E30" s="245">
        <v>3778</v>
      </c>
      <c r="F30" s="245">
        <v>0.48</v>
      </c>
      <c r="G30" s="245">
        <v>21365.4</v>
      </c>
      <c r="H30" s="245">
        <v>10.1156</v>
      </c>
      <c r="I30" s="245">
        <v>8042</v>
      </c>
      <c r="J30" s="246">
        <v>4.85</v>
      </c>
    </row>
    <row r="31" spans="2:10" ht="12.75">
      <c r="B31" s="197" t="s">
        <v>843</v>
      </c>
      <c r="C31" s="245">
        <v>23655</v>
      </c>
      <c r="D31" s="245">
        <v>1.33</v>
      </c>
      <c r="E31" s="40">
        <v>7614.91</v>
      </c>
      <c r="F31" s="42">
        <v>0.34</v>
      </c>
      <c r="G31" s="245">
        <v>17479.71</v>
      </c>
      <c r="H31" s="245">
        <v>7.6476</v>
      </c>
      <c r="I31" s="40">
        <v>10383.49</v>
      </c>
      <c r="J31" s="1382">
        <v>6.65</v>
      </c>
    </row>
    <row r="32" spans="2:10" ht="12.75">
      <c r="B32" s="197" t="s">
        <v>751</v>
      </c>
      <c r="C32" s="245">
        <v>13401.3</v>
      </c>
      <c r="D32" s="245">
        <v>1.08</v>
      </c>
      <c r="E32" s="40"/>
      <c r="F32" s="42"/>
      <c r="G32" s="245">
        <v>14641.04</v>
      </c>
      <c r="H32" s="245">
        <v>7.6482</v>
      </c>
      <c r="I32" s="40"/>
      <c r="J32" s="1382"/>
    </row>
    <row r="33" spans="2:10" ht="12.75">
      <c r="B33" s="197" t="s">
        <v>845</v>
      </c>
      <c r="C33" s="245">
        <v>6483.8</v>
      </c>
      <c r="D33" s="245">
        <v>1.11</v>
      </c>
      <c r="E33" s="40"/>
      <c r="F33" s="42"/>
      <c r="G33" s="245">
        <v>12051.72</v>
      </c>
      <c r="H33" s="245">
        <v>8.0246</v>
      </c>
      <c r="I33" s="40"/>
      <c r="J33" s="1382"/>
    </row>
    <row r="34" spans="2:10" ht="12.75">
      <c r="B34" s="197" t="s">
        <v>846</v>
      </c>
      <c r="C34" s="245">
        <v>8057</v>
      </c>
      <c r="D34" s="245">
        <v>1.06</v>
      </c>
      <c r="E34" s="40"/>
      <c r="F34" s="42"/>
      <c r="G34" s="245">
        <v>11464.63</v>
      </c>
      <c r="H34" s="245">
        <v>7.7022</v>
      </c>
      <c r="I34" s="40"/>
      <c r="J34" s="1382"/>
    </row>
    <row r="35" spans="2:10" ht="12.75">
      <c r="B35" s="197" t="s">
        <v>847</v>
      </c>
      <c r="C35" s="245">
        <v>3737.22</v>
      </c>
      <c r="D35" s="245">
        <v>0.9</v>
      </c>
      <c r="E35" s="40"/>
      <c r="F35" s="42"/>
      <c r="G35" s="245">
        <v>11207.48</v>
      </c>
      <c r="H35" s="245">
        <v>9.9563</v>
      </c>
      <c r="I35" s="40"/>
      <c r="J35" s="1382"/>
    </row>
    <row r="36" spans="2:10" ht="12.75">
      <c r="B36" s="197" t="s">
        <v>848</v>
      </c>
      <c r="C36" s="245">
        <v>10599</v>
      </c>
      <c r="D36" s="245">
        <v>0.72</v>
      </c>
      <c r="E36" s="40"/>
      <c r="F36" s="42"/>
      <c r="G36" s="245">
        <v>13053.88</v>
      </c>
      <c r="H36" s="245">
        <v>7.9675</v>
      </c>
      <c r="I36" s="40"/>
      <c r="J36" s="1382"/>
    </row>
    <row r="37" spans="2:10" ht="12.75">
      <c r="B37" s="197" t="s">
        <v>849</v>
      </c>
      <c r="C37" s="245">
        <v>16760</v>
      </c>
      <c r="D37" s="245">
        <v>0.69</v>
      </c>
      <c r="E37" s="40"/>
      <c r="F37" s="42"/>
      <c r="G37" s="245">
        <v>12385.49</v>
      </c>
      <c r="H37" s="245">
        <v>7.5824</v>
      </c>
      <c r="I37" s="40"/>
      <c r="J37" s="1382"/>
    </row>
    <row r="38" spans="2:10" ht="12.75">
      <c r="B38" s="197" t="s">
        <v>850</v>
      </c>
      <c r="C38" s="245">
        <v>16372.64</v>
      </c>
      <c r="D38" s="245">
        <v>0.69</v>
      </c>
      <c r="E38" s="40"/>
      <c r="F38" s="42"/>
      <c r="G38" s="245">
        <v>21007.6</v>
      </c>
      <c r="H38" s="245">
        <v>8.88598</v>
      </c>
      <c r="I38" s="40"/>
      <c r="J38" s="1382"/>
    </row>
    <row r="39" spans="2:10" ht="12.75">
      <c r="B39" s="197" t="s">
        <v>540</v>
      </c>
      <c r="C39" s="245">
        <v>39224</v>
      </c>
      <c r="D39" s="245">
        <v>0.75</v>
      </c>
      <c r="E39" s="40"/>
      <c r="F39" s="42"/>
      <c r="G39" s="245">
        <v>13499.19</v>
      </c>
      <c r="H39" s="245">
        <v>7.1385</v>
      </c>
      <c r="I39" s="40"/>
      <c r="J39" s="1382"/>
    </row>
    <row r="40" spans="2:10" ht="12.75">
      <c r="B40" s="197" t="s">
        <v>541</v>
      </c>
      <c r="C40" s="245">
        <v>20305</v>
      </c>
      <c r="D40" s="245">
        <v>0.84</v>
      </c>
      <c r="E40" s="40"/>
      <c r="F40" s="42"/>
      <c r="G40" s="245">
        <v>15336.19</v>
      </c>
      <c r="H40" s="245">
        <v>6.9618</v>
      </c>
      <c r="I40" s="40"/>
      <c r="J40" s="1382"/>
    </row>
    <row r="41" spans="2:10" ht="12.75">
      <c r="B41" s="199" t="s">
        <v>542</v>
      </c>
      <c r="C41" s="247">
        <v>7692.6</v>
      </c>
      <c r="D41" s="247">
        <v>0.86</v>
      </c>
      <c r="E41" s="399"/>
      <c r="F41" s="43"/>
      <c r="G41" s="247">
        <v>9405.97</v>
      </c>
      <c r="H41" s="247">
        <v>6.9719</v>
      </c>
      <c r="I41" s="399"/>
      <c r="J41" s="1383"/>
    </row>
    <row r="42" spans="2:10" ht="13.5" thickBot="1">
      <c r="B42" s="1384" t="s">
        <v>545</v>
      </c>
      <c r="C42" s="1105">
        <v>212768.56</v>
      </c>
      <c r="D42" s="1105">
        <v>1.28</v>
      </c>
      <c r="E42" s="816">
        <v>11392.91</v>
      </c>
      <c r="F42" s="182"/>
      <c r="G42" s="1385">
        <v>172898.30000000002</v>
      </c>
      <c r="H42" s="1385">
        <v>8.16</v>
      </c>
      <c r="I42" s="816">
        <v>18425.489999999998</v>
      </c>
      <c r="J42" s="1386"/>
    </row>
    <row r="43" ht="13.5" thickTop="1">
      <c r="B43" s="37" t="s">
        <v>1291</v>
      </c>
    </row>
    <row r="44" ht="12.75">
      <c r="B44" s="37" t="s">
        <v>1201</v>
      </c>
    </row>
    <row r="48" ht="12.75">
      <c r="E48" s="1096"/>
    </row>
  </sheetData>
  <sheetProtection/>
  <mergeCells count="19">
    <mergeCell ref="B2:P2"/>
    <mergeCell ref="B3:P3"/>
    <mergeCell ref="B7:B9"/>
    <mergeCell ref="C7:P7"/>
    <mergeCell ref="C8:D8"/>
    <mergeCell ref="E8:F8"/>
    <mergeCell ref="G8:H8"/>
    <mergeCell ref="I8:J8"/>
    <mergeCell ref="K8:L8"/>
    <mergeCell ref="B1:J1"/>
    <mergeCell ref="M8:N8"/>
    <mergeCell ref="O8:P8"/>
    <mergeCell ref="B25:J25"/>
    <mergeCell ref="B27:B29"/>
    <mergeCell ref="C27:F27"/>
    <mergeCell ref="C28:D28"/>
    <mergeCell ref="E28:F28"/>
    <mergeCell ref="G28:H28"/>
    <mergeCell ref="I28:J28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zoomScalePageLayoutView="0" workbookViewId="0" topLeftCell="A66">
      <selection activeCell="A68" sqref="A68:H68"/>
    </sheetView>
  </sheetViews>
  <sheetFormatPr defaultColWidth="9.140625" defaultRowHeight="12.75"/>
  <cols>
    <col min="1" max="1" width="3.140625" style="1032" customWidth="1"/>
    <col min="2" max="2" width="2.7109375" style="1032" customWidth="1"/>
    <col min="3" max="3" width="32.8515625" style="1032" customWidth="1"/>
    <col min="4" max="4" width="9.8515625" style="1032" hidden="1" customWidth="1"/>
    <col min="5" max="6" width="9.8515625" style="1032" customWidth="1"/>
    <col min="7" max="16384" width="9.140625" style="1032" customWidth="1"/>
  </cols>
  <sheetData>
    <row r="1" spans="1:3" ht="12.75" customHeight="1" hidden="1">
      <c r="A1" s="1519" t="s">
        <v>439</v>
      </c>
      <c r="B1" s="1519"/>
      <c r="C1" s="1519"/>
    </row>
    <row r="2" spans="1:3" ht="12.75" customHeight="1" hidden="1">
      <c r="A2" s="1519" t="s">
        <v>161</v>
      </c>
      <c r="B2" s="1519"/>
      <c r="C2" s="1519"/>
    </row>
    <row r="3" spans="1:3" ht="12.75" customHeight="1" hidden="1">
      <c r="A3" s="1519" t="s">
        <v>785</v>
      </c>
      <c r="B3" s="1519"/>
      <c r="C3" s="1519"/>
    </row>
    <row r="4" spans="1:3" ht="5.25" customHeight="1" hidden="1">
      <c r="A4" s="114"/>
      <c r="B4" s="114"/>
      <c r="C4" s="114"/>
    </row>
    <row r="5" spans="1:3" ht="12.75" customHeight="1" hidden="1">
      <c r="A5" s="1519" t="s">
        <v>864</v>
      </c>
      <c r="B5" s="1519"/>
      <c r="C5" s="1519"/>
    </row>
    <row r="6" spans="1:3" ht="12.75" customHeight="1" hidden="1">
      <c r="A6" s="1519" t="s">
        <v>162</v>
      </c>
      <c r="B6" s="1519"/>
      <c r="C6" s="1519"/>
    </row>
    <row r="7" spans="1:3" ht="5.25" customHeight="1" hidden="1">
      <c r="A7" s="41"/>
      <c r="B7" s="41"/>
      <c r="C7" s="41"/>
    </row>
    <row r="8" spans="1:3" s="1106" customFormat="1" ht="12.75" customHeight="1" hidden="1">
      <c r="A8" s="1520" t="s">
        <v>865</v>
      </c>
      <c r="B8" s="1521"/>
      <c r="C8" s="1522"/>
    </row>
    <row r="9" spans="1:3" s="1106" customFormat="1" ht="12.75" customHeight="1" hidden="1">
      <c r="A9" s="1516" t="s">
        <v>163</v>
      </c>
      <c r="B9" s="1517"/>
      <c r="C9" s="1518"/>
    </row>
    <row r="10" spans="1:3" ht="12.75" hidden="1">
      <c r="A10" s="506" t="s">
        <v>164</v>
      </c>
      <c r="B10" s="507"/>
      <c r="C10" s="412"/>
    </row>
    <row r="11" spans="1:3" ht="12.75" hidden="1">
      <c r="A11" s="508"/>
      <c r="B11" s="501" t="s">
        <v>165</v>
      </c>
      <c r="C11" s="90"/>
    </row>
    <row r="12" spans="1:3" ht="12.75" hidden="1">
      <c r="A12" s="116"/>
      <c r="B12" s="501" t="s">
        <v>166</v>
      </c>
      <c r="C12" s="90"/>
    </row>
    <row r="13" spans="1:3" ht="12.75" hidden="1">
      <c r="A13" s="116"/>
      <c r="B13" s="501" t="s">
        <v>167</v>
      </c>
      <c r="C13" s="90"/>
    </row>
    <row r="14" spans="1:3" ht="12.75" hidden="1">
      <c r="A14" s="116"/>
      <c r="B14" s="501" t="s">
        <v>168</v>
      </c>
      <c r="C14" s="90"/>
    </row>
    <row r="15" spans="1:3" ht="12.75" hidden="1">
      <c r="A15" s="116"/>
      <c r="B15" s="37" t="s">
        <v>169</v>
      </c>
      <c r="C15" s="90"/>
    </row>
    <row r="16" spans="1:3" ht="12.75" hidden="1">
      <c r="A16" s="116"/>
      <c r="B16" s="37" t="s">
        <v>866</v>
      </c>
      <c r="C16" s="90"/>
    </row>
    <row r="17" spans="1:3" ht="7.5" customHeight="1" hidden="1">
      <c r="A17" s="509"/>
      <c r="B17" s="92"/>
      <c r="C17" s="91"/>
    </row>
    <row r="18" spans="1:3" ht="12.75" hidden="1">
      <c r="A18" s="508" t="s">
        <v>170</v>
      </c>
      <c r="B18" s="37"/>
      <c r="C18" s="90"/>
    </row>
    <row r="19" spans="1:3" ht="12.75" hidden="1">
      <c r="A19" s="508"/>
      <c r="B19" s="37" t="s">
        <v>867</v>
      </c>
      <c r="C19" s="90"/>
    </row>
    <row r="20" spans="1:3" ht="12.75" hidden="1">
      <c r="A20" s="116"/>
      <c r="B20" s="37" t="s">
        <v>171</v>
      </c>
      <c r="C20" s="90"/>
    </row>
    <row r="21" spans="1:3" ht="12.75" hidden="1">
      <c r="A21" s="116"/>
      <c r="B21" s="501" t="s">
        <v>868</v>
      </c>
      <c r="C21" s="90"/>
    </row>
    <row r="22" spans="1:3" ht="12.75" hidden="1">
      <c r="A22" s="510" t="s">
        <v>172</v>
      </c>
      <c r="B22" s="511"/>
      <c r="C22" s="512"/>
    </row>
    <row r="23" spans="1:3" ht="12.75" hidden="1">
      <c r="A23" s="508" t="s">
        <v>870</v>
      </c>
      <c r="B23" s="37"/>
      <c r="C23" s="90"/>
    </row>
    <row r="24" spans="1:3" ht="12.75" hidden="1">
      <c r="A24" s="116"/>
      <c r="B24" s="513" t="s">
        <v>871</v>
      </c>
      <c r="C24" s="90"/>
    </row>
    <row r="25" spans="1:3" ht="12.75" hidden="1">
      <c r="A25" s="116"/>
      <c r="B25" s="37" t="s">
        <v>872</v>
      </c>
      <c r="C25" s="90"/>
    </row>
    <row r="26" spans="1:3" ht="12.75" hidden="1">
      <c r="A26" s="116"/>
      <c r="B26" s="37" t="s">
        <v>873</v>
      </c>
      <c r="C26" s="90"/>
    </row>
    <row r="27" spans="1:3" ht="12.75" hidden="1">
      <c r="A27" s="116"/>
      <c r="B27" s="37"/>
      <c r="C27" s="90" t="s">
        <v>874</v>
      </c>
    </row>
    <row r="28" spans="1:3" ht="12.75" hidden="1">
      <c r="A28" s="116"/>
      <c r="B28" s="37"/>
      <c r="C28" s="90" t="s">
        <v>875</v>
      </c>
    </row>
    <row r="29" spans="1:3" ht="12.75" hidden="1">
      <c r="A29" s="116"/>
      <c r="B29" s="37"/>
      <c r="C29" s="90" t="s">
        <v>876</v>
      </c>
    </row>
    <row r="30" spans="1:3" ht="12.75" hidden="1">
      <c r="A30" s="116"/>
      <c r="B30" s="37"/>
      <c r="C30" s="90" t="s">
        <v>877</v>
      </c>
    </row>
    <row r="31" spans="1:3" ht="12.75" hidden="1">
      <c r="A31" s="116"/>
      <c r="B31" s="37"/>
      <c r="C31" s="90" t="s">
        <v>878</v>
      </c>
    </row>
    <row r="32" spans="1:3" ht="7.5" customHeight="1" hidden="1">
      <c r="A32" s="116"/>
      <c r="B32" s="37"/>
      <c r="C32" s="90"/>
    </row>
    <row r="33" spans="1:3" ht="12.75" hidden="1">
      <c r="A33" s="116"/>
      <c r="B33" s="513" t="s">
        <v>879</v>
      </c>
      <c r="C33" s="90"/>
    </row>
    <row r="34" spans="1:3" ht="12.75" hidden="1">
      <c r="A34" s="116"/>
      <c r="B34" s="37" t="s">
        <v>880</v>
      </c>
      <c r="C34" s="90"/>
    </row>
    <row r="35" spans="1:3" ht="12.75" hidden="1">
      <c r="A35" s="116"/>
      <c r="B35" s="501" t="s">
        <v>881</v>
      </c>
      <c r="C35" s="90"/>
    </row>
    <row r="36" spans="1:3" ht="12.75" hidden="1">
      <c r="A36" s="116"/>
      <c r="B36" s="501" t="s">
        <v>882</v>
      </c>
      <c r="C36" s="90"/>
    </row>
    <row r="37" spans="1:3" ht="12.75" hidden="1">
      <c r="A37" s="116"/>
      <c r="B37" s="501" t="s">
        <v>883</v>
      </c>
      <c r="C37" s="90"/>
    </row>
    <row r="38" spans="1:3" ht="12.75" hidden="1">
      <c r="A38" s="116"/>
      <c r="B38" s="501" t="s">
        <v>884</v>
      </c>
      <c r="C38" s="90"/>
    </row>
    <row r="39" spans="1:3" ht="7.5" customHeight="1" hidden="1">
      <c r="A39" s="509"/>
      <c r="B39" s="514"/>
      <c r="C39" s="91"/>
    </row>
    <row r="40" spans="1:3" s="1107" customFormat="1" ht="12.75" hidden="1">
      <c r="A40" s="515"/>
      <c r="B40" s="516" t="s">
        <v>885</v>
      </c>
      <c r="C40" s="517"/>
    </row>
    <row r="41" spans="1:3" ht="12.75" hidden="1">
      <c r="A41" s="41" t="s">
        <v>173</v>
      </c>
      <c r="B41" s="37"/>
      <c r="C41" s="37"/>
    </row>
    <row r="42" spans="1:3" ht="12.75" hidden="1">
      <c r="A42" s="41"/>
      <c r="B42" s="37" t="s">
        <v>183</v>
      </c>
      <c r="C42" s="37"/>
    </row>
    <row r="43" spans="1:3" ht="12.75" hidden="1">
      <c r="A43" s="41"/>
      <c r="B43" s="37" t="s">
        <v>184</v>
      </c>
      <c r="C43" s="37"/>
    </row>
    <row r="44" spans="1:3" ht="12.75" hidden="1">
      <c r="A44" s="41"/>
      <c r="B44" s="37" t="s">
        <v>185</v>
      </c>
      <c r="C44" s="37"/>
    </row>
    <row r="45" spans="1:3" ht="12.75" hidden="1">
      <c r="A45" s="41"/>
      <c r="B45" s="37" t="s">
        <v>186</v>
      </c>
      <c r="C45" s="37"/>
    </row>
    <row r="46" spans="1:3" ht="12.75" hidden="1">
      <c r="A46" s="41"/>
      <c r="B46" s="37"/>
      <c r="C46" s="37"/>
    </row>
    <row r="47" spans="1:3" ht="12.75" hidden="1">
      <c r="A47" s="41" t="s">
        <v>187</v>
      </c>
      <c r="B47" s="37" t="s">
        <v>188</v>
      </c>
      <c r="C47" s="37"/>
    </row>
    <row r="48" spans="1:3" ht="12.75" hidden="1">
      <c r="A48" s="41"/>
      <c r="B48" s="37"/>
      <c r="C48" s="37" t="s">
        <v>871</v>
      </c>
    </row>
    <row r="49" spans="1:3" ht="12.75" hidden="1">
      <c r="A49" s="41"/>
      <c r="B49" s="37"/>
      <c r="C49" s="37" t="s">
        <v>873</v>
      </c>
    </row>
    <row r="50" spans="1:3" ht="12.75" hidden="1">
      <c r="A50" s="41"/>
      <c r="B50" s="37"/>
      <c r="C50" s="518" t="s">
        <v>875</v>
      </c>
    </row>
    <row r="51" spans="1:3" ht="12.75" hidden="1">
      <c r="A51" s="41"/>
      <c r="B51" s="37"/>
      <c r="C51" s="518" t="s">
        <v>876</v>
      </c>
    </row>
    <row r="52" spans="1:3" ht="12.75" hidden="1">
      <c r="A52" s="41"/>
      <c r="B52" s="37"/>
      <c r="C52" s="518" t="s">
        <v>877</v>
      </c>
    </row>
    <row r="53" spans="1:3" ht="12.75" hidden="1">
      <c r="A53" s="41"/>
      <c r="B53" s="37"/>
      <c r="C53" s="518" t="s">
        <v>189</v>
      </c>
    </row>
    <row r="54" spans="1:3" ht="12.75" hidden="1">
      <c r="A54" s="41"/>
      <c r="B54" s="37"/>
      <c r="C54" s="518" t="s">
        <v>190</v>
      </c>
    </row>
    <row r="55" spans="1:3" ht="12.75" hidden="1">
      <c r="A55" s="41"/>
      <c r="B55" s="37"/>
      <c r="C55" s="518" t="s">
        <v>191</v>
      </c>
    </row>
    <row r="56" spans="1:3" ht="12.75" hidden="1">
      <c r="A56" s="41"/>
      <c r="B56" s="37"/>
      <c r="C56" s="518" t="s">
        <v>192</v>
      </c>
    </row>
    <row r="57" spans="1:3" ht="12.75" hidden="1">
      <c r="A57" s="41"/>
      <c r="B57" s="37"/>
      <c r="C57" s="37" t="s">
        <v>879</v>
      </c>
    </row>
    <row r="58" spans="1:3" ht="12.75" hidden="1">
      <c r="A58" s="41"/>
      <c r="B58" s="37"/>
      <c r="C58" s="37" t="s">
        <v>880</v>
      </c>
    </row>
    <row r="59" spans="1:3" ht="12.75" hidden="1">
      <c r="A59" s="41"/>
      <c r="B59" s="37"/>
      <c r="C59" s="502" t="s">
        <v>193</v>
      </c>
    </row>
    <row r="60" spans="1:3" ht="12.75" hidden="1">
      <c r="A60" s="41"/>
      <c r="B60" s="37"/>
      <c r="C60" s="502" t="s">
        <v>194</v>
      </c>
    </row>
    <row r="61" spans="1:3" ht="12.75" hidden="1">
      <c r="A61" s="41"/>
      <c r="B61" s="37"/>
      <c r="C61" s="501" t="s">
        <v>883</v>
      </c>
    </row>
    <row r="62" spans="1:3" ht="12.75" hidden="1">
      <c r="A62" s="41"/>
      <c r="B62" s="37"/>
      <c r="C62" s="501"/>
    </row>
    <row r="63" spans="1:3" ht="12.75" hidden="1">
      <c r="A63" s="500" t="s">
        <v>899</v>
      </c>
      <c r="B63" s="37"/>
      <c r="C63" s="37"/>
    </row>
    <row r="64" spans="1:3" ht="12.75" hidden="1">
      <c r="A64" s="500" t="s">
        <v>900</v>
      </c>
      <c r="B64" s="37"/>
      <c r="C64" s="37"/>
    </row>
    <row r="65" spans="2:3" ht="12.75" hidden="1">
      <c r="B65" s="1037"/>
      <c r="C65" s="1037"/>
    </row>
    <row r="66" spans="1:13" ht="15.75">
      <c r="A66" s="1502" t="s">
        <v>588</v>
      </c>
      <c r="B66" s="1502"/>
      <c r="C66" s="1502"/>
      <c r="D66" s="1502"/>
      <c r="E66" s="1502"/>
      <c r="F66" s="1502"/>
      <c r="G66" s="1502"/>
      <c r="H66" s="1502"/>
      <c r="I66" s="827"/>
      <c r="J66" s="827"/>
      <c r="K66" s="827"/>
      <c r="L66" s="827"/>
      <c r="M66" s="827"/>
    </row>
    <row r="67" spans="1:13" ht="15.75">
      <c r="A67" s="1464" t="s">
        <v>864</v>
      </c>
      <c r="B67" s="1464"/>
      <c r="C67" s="1464"/>
      <c r="D67" s="1464"/>
      <c r="E67" s="1464"/>
      <c r="F67" s="1464"/>
      <c r="G67" s="1464"/>
      <c r="H67" s="1464"/>
      <c r="I67" s="827"/>
      <c r="J67" s="827"/>
      <c r="K67" s="827"/>
      <c r="L67" s="827"/>
      <c r="M67" s="827"/>
    </row>
    <row r="68" spans="1:13" ht="16.5" thickBot="1">
      <c r="A68" s="1506" t="s">
        <v>901</v>
      </c>
      <c r="B68" s="1506"/>
      <c r="C68" s="1506"/>
      <c r="D68" s="1506"/>
      <c r="E68" s="1506"/>
      <c r="F68" s="1506"/>
      <c r="G68" s="1506"/>
      <c r="H68" s="1506"/>
      <c r="I68" s="827"/>
      <c r="J68" s="827"/>
      <c r="K68" s="827"/>
      <c r="L68" s="827"/>
      <c r="M68" s="827"/>
    </row>
    <row r="69" spans="1:8" ht="12.75" customHeight="1" thickTop="1">
      <c r="A69" s="1509" t="s">
        <v>865</v>
      </c>
      <c r="B69" s="1510"/>
      <c r="C69" s="1511"/>
      <c r="D69" s="1108">
        <v>2010</v>
      </c>
      <c r="E69" s="1108">
        <v>2011</v>
      </c>
      <c r="F69" s="799">
        <v>2012</v>
      </c>
      <c r="G69" s="1109">
        <v>2012</v>
      </c>
      <c r="H69" s="1109">
        <v>2012</v>
      </c>
    </row>
    <row r="70" spans="1:8" ht="12.75">
      <c r="A70" s="1512" t="s">
        <v>902</v>
      </c>
      <c r="B70" s="1513"/>
      <c r="C70" s="1514"/>
      <c r="D70" s="1110" t="s">
        <v>687</v>
      </c>
      <c r="E70" s="1110" t="s">
        <v>687</v>
      </c>
      <c r="F70" s="1111" t="s">
        <v>687</v>
      </c>
      <c r="G70" s="1373" t="s">
        <v>359</v>
      </c>
      <c r="H70" s="1373" t="s">
        <v>1317</v>
      </c>
    </row>
    <row r="71" spans="1:8" ht="12.75">
      <c r="A71" s="800" t="s">
        <v>903</v>
      </c>
      <c r="B71" s="37"/>
      <c r="C71" s="90"/>
      <c r="D71" s="120"/>
      <c r="E71" s="120"/>
      <c r="F71" s="119"/>
      <c r="G71" s="1112"/>
      <c r="H71" s="1112"/>
    </row>
    <row r="72" spans="1:8" ht="12.75">
      <c r="A72" s="800"/>
      <c r="B72" s="37" t="s">
        <v>867</v>
      </c>
      <c r="C72" s="90"/>
      <c r="D72" s="1113"/>
      <c r="E72" s="1113"/>
      <c r="F72" s="1092"/>
      <c r="G72" s="1114"/>
      <c r="H72" s="1114"/>
    </row>
    <row r="73" spans="1:8" ht="12.75">
      <c r="A73" s="800"/>
      <c r="B73" s="37" t="s">
        <v>559</v>
      </c>
      <c r="C73" s="90"/>
      <c r="D73" s="120">
        <v>5.5</v>
      </c>
      <c r="E73" s="120">
        <v>5.5</v>
      </c>
      <c r="F73" s="119">
        <v>5</v>
      </c>
      <c r="G73" s="1112">
        <v>5</v>
      </c>
      <c r="H73" s="1112">
        <v>6</v>
      </c>
    </row>
    <row r="74" spans="1:8" ht="12.75">
      <c r="A74" s="800"/>
      <c r="B74" s="37" t="s">
        <v>560</v>
      </c>
      <c r="C74" s="90"/>
      <c r="D74" s="120">
        <v>5.5</v>
      </c>
      <c r="E74" s="120">
        <v>5.5</v>
      </c>
      <c r="F74" s="119">
        <v>5</v>
      </c>
      <c r="G74" s="1112">
        <v>5</v>
      </c>
      <c r="H74" s="1112">
        <v>5.5</v>
      </c>
    </row>
    <row r="75" spans="1:8" ht="12.75">
      <c r="A75" s="800"/>
      <c r="B75" s="37" t="s">
        <v>713</v>
      </c>
      <c r="C75" s="90"/>
      <c r="D75" s="120">
        <v>5.5</v>
      </c>
      <c r="E75" s="120">
        <v>5.5</v>
      </c>
      <c r="F75" s="119">
        <v>5</v>
      </c>
      <c r="G75" s="1112">
        <v>5</v>
      </c>
      <c r="H75" s="1112">
        <v>5</v>
      </c>
    </row>
    <row r="76" spans="1:8" ht="12.75">
      <c r="A76" s="204"/>
      <c r="B76" s="37" t="s">
        <v>904</v>
      </c>
      <c r="C76" s="90"/>
      <c r="D76" s="120">
        <v>6.5</v>
      </c>
      <c r="E76" s="120">
        <v>7</v>
      </c>
      <c r="F76" s="119">
        <v>7</v>
      </c>
      <c r="G76" s="1112">
        <v>8</v>
      </c>
      <c r="H76" s="1112">
        <v>8</v>
      </c>
    </row>
    <row r="77" spans="1:8" ht="12.75" customHeight="1" hidden="1">
      <c r="A77" s="203"/>
      <c r="B77" s="514" t="s">
        <v>868</v>
      </c>
      <c r="C77" s="91"/>
      <c r="D77" s="1115"/>
      <c r="E77" s="1115"/>
      <c r="F77" s="1116"/>
      <c r="G77" s="1117"/>
      <c r="H77" s="1117"/>
    </row>
    <row r="78" spans="1:8" s="1037" customFormat="1" ht="12.75">
      <c r="A78" s="204"/>
      <c r="B78" s="37" t="s">
        <v>905</v>
      </c>
      <c r="C78" s="90"/>
      <c r="D78" s="1115"/>
      <c r="E78" s="1115"/>
      <c r="F78" s="1116"/>
      <c r="G78" s="1117"/>
      <c r="H78" s="1117"/>
    </row>
    <row r="79" spans="1:8" s="1037" customFormat="1" ht="12.75">
      <c r="A79" s="204"/>
      <c r="B79" s="37"/>
      <c r="C79" s="90" t="s">
        <v>1202</v>
      </c>
      <c r="D79" s="1115"/>
      <c r="E79" s="120">
        <v>1.5</v>
      </c>
      <c r="F79" s="119">
        <v>1.5</v>
      </c>
      <c r="G79" s="1112">
        <v>1.5</v>
      </c>
      <c r="H79" s="1112">
        <v>1.5</v>
      </c>
    </row>
    <row r="80" spans="1:8" s="1037" customFormat="1" ht="12.75">
      <c r="A80" s="204"/>
      <c r="B80" s="37"/>
      <c r="C80" s="90" t="s">
        <v>1203</v>
      </c>
      <c r="D80" s="1115"/>
      <c r="E80" s="122">
        <v>7</v>
      </c>
      <c r="F80" s="113">
        <v>7</v>
      </c>
      <c r="G80" s="1118">
        <v>6</v>
      </c>
      <c r="H80" s="1118">
        <v>6</v>
      </c>
    </row>
    <row r="81" spans="1:8" s="1037" customFormat="1" ht="12.75" hidden="1">
      <c r="A81" s="204"/>
      <c r="B81" s="37"/>
      <c r="C81" s="90" t="s">
        <v>906</v>
      </c>
      <c r="D81" s="120">
        <v>1.5</v>
      </c>
      <c r="E81" s="120">
        <v>1.5</v>
      </c>
      <c r="F81" s="119">
        <v>1.5</v>
      </c>
      <c r="G81" s="1112">
        <v>1.5</v>
      </c>
      <c r="H81" s="1112">
        <v>1.5</v>
      </c>
    </row>
    <row r="82" spans="1:8" s="1037" customFormat="1" ht="12.75" hidden="1">
      <c r="A82" s="204"/>
      <c r="B82" s="37"/>
      <c r="C82" s="90" t="s">
        <v>908</v>
      </c>
      <c r="D82" s="122">
        <v>2</v>
      </c>
      <c r="E82" s="119">
        <v>1.5</v>
      </c>
      <c r="F82" s="119">
        <v>1.5</v>
      </c>
      <c r="G82" s="1112">
        <v>1.5</v>
      </c>
      <c r="H82" s="1112">
        <v>1.5</v>
      </c>
    </row>
    <row r="83" spans="1:8" s="1037" customFormat="1" ht="12.75" hidden="1">
      <c r="A83" s="204"/>
      <c r="B83" s="37"/>
      <c r="C83" s="90" t="s">
        <v>907</v>
      </c>
      <c r="D83" s="120">
        <v>3.5</v>
      </c>
      <c r="E83" s="120">
        <v>1.5</v>
      </c>
      <c r="F83" s="119">
        <v>1.5</v>
      </c>
      <c r="G83" s="1112">
        <v>1.5</v>
      </c>
      <c r="H83" s="1112">
        <v>1.5</v>
      </c>
    </row>
    <row r="84" spans="1:8" s="1037" customFormat="1" ht="12.75">
      <c r="A84" s="204"/>
      <c r="B84" s="37"/>
      <c r="C84" s="90" t="s">
        <v>909</v>
      </c>
      <c r="D84" s="1119" t="s">
        <v>719</v>
      </c>
      <c r="E84" s="1119" t="s">
        <v>719</v>
      </c>
      <c r="F84" s="798" t="s">
        <v>719</v>
      </c>
      <c r="G84" s="1120" t="s">
        <v>719</v>
      </c>
      <c r="H84" s="1120" t="s">
        <v>719</v>
      </c>
    </row>
    <row r="85" spans="1:8" s="1037" customFormat="1" ht="12.75">
      <c r="A85" s="204"/>
      <c r="B85" s="37" t="s">
        <v>1204</v>
      </c>
      <c r="C85" s="90"/>
      <c r="D85" s="1119"/>
      <c r="E85" s="1352"/>
      <c r="F85" s="1353"/>
      <c r="G85" s="1120">
        <v>8</v>
      </c>
      <c r="H85" s="1120">
        <v>8</v>
      </c>
    </row>
    <row r="86" spans="1:8" ht="12.75" customHeight="1">
      <c r="A86" s="203"/>
      <c r="B86" s="92" t="s">
        <v>1205</v>
      </c>
      <c r="C86" s="91"/>
      <c r="D86" s="1121">
        <v>3</v>
      </c>
      <c r="E86" s="1121">
        <v>3</v>
      </c>
      <c r="F86" s="1122">
        <v>3</v>
      </c>
      <c r="G86" s="1354"/>
      <c r="H86" s="1354"/>
    </row>
    <row r="87" spans="1:8" ht="12.75">
      <c r="A87" s="800" t="s">
        <v>910</v>
      </c>
      <c r="B87" s="37"/>
      <c r="C87" s="90"/>
      <c r="D87" s="118"/>
      <c r="E87" s="118"/>
      <c r="F87" s="117"/>
      <c r="G87" s="1123"/>
      <c r="H87" s="1123"/>
    </row>
    <row r="88" spans="1:8" ht="12.75">
      <c r="A88" s="800"/>
      <c r="B88" s="501" t="s">
        <v>911</v>
      </c>
      <c r="C88" s="90"/>
      <c r="D88" s="118">
        <v>8.7</v>
      </c>
      <c r="E88" s="117">
        <v>8.08</v>
      </c>
      <c r="F88" s="117">
        <v>0.1</v>
      </c>
      <c r="G88" s="1123">
        <v>0.03</v>
      </c>
      <c r="H88" s="1123">
        <v>0.07</v>
      </c>
    </row>
    <row r="89" spans="1:8" ht="12.75">
      <c r="A89" s="204"/>
      <c r="B89" s="501" t="s">
        <v>912</v>
      </c>
      <c r="C89" s="90"/>
      <c r="D89" s="118">
        <v>8.13</v>
      </c>
      <c r="E89" s="117">
        <v>8.52</v>
      </c>
      <c r="F89" s="117">
        <v>1.15</v>
      </c>
      <c r="G89" s="1123">
        <v>0.18</v>
      </c>
      <c r="H89" s="1123">
        <v>0.15</v>
      </c>
    </row>
    <row r="90" spans="1:8" ht="12.75">
      <c r="A90" s="204"/>
      <c r="B90" s="501" t="s">
        <v>913</v>
      </c>
      <c r="C90" s="90"/>
      <c r="D90" s="1124">
        <v>8.28</v>
      </c>
      <c r="E90" s="117">
        <v>8.59</v>
      </c>
      <c r="F90" s="1125">
        <v>1.96</v>
      </c>
      <c r="G90" s="1126">
        <v>0</v>
      </c>
      <c r="H90" s="1123">
        <v>0.79</v>
      </c>
    </row>
    <row r="91" spans="1:8" ht="12.75">
      <c r="A91" s="204"/>
      <c r="B91" s="501" t="s">
        <v>914</v>
      </c>
      <c r="C91" s="90"/>
      <c r="D91" s="118">
        <v>7.28</v>
      </c>
      <c r="E91" s="117">
        <v>8.6105</v>
      </c>
      <c r="F91" s="1125">
        <v>2.72</v>
      </c>
      <c r="G91" s="1126">
        <v>0</v>
      </c>
      <c r="H91" s="1123">
        <v>1.16</v>
      </c>
    </row>
    <row r="92" spans="1:8" s="1037" customFormat="1" ht="12.75">
      <c r="A92" s="204"/>
      <c r="B92" s="37" t="s">
        <v>866</v>
      </c>
      <c r="C92" s="90"/>
      <c r="D92" s="118" t="s">
        <v>331</v>
      </c>
      <c r="E92" s="117" t="s">
        <v>402</v>
      </c>
      <c r="F92" s="117" t="s">
        <v>402</v>
      </c>
      <c r="G92" s="1123" t="s">
        <v>1206</v>
      </c>
      <c r="H92" s="1123" t="s">
        <v>402</v>
      </c>
    </row>
    <row r="93" spans="1:8" ht="12.75">
      <c r="A93" s="204"/>
      <c r="B93" s="37" t="s">
        <v>915</v>
      </c>
      <c r="C93" s="90"/>
      <c r="D93" s="118" t="s">
        <v>403</v>
      </c>
      <c r="E93" s="117" t="s">
        <v>332</v>
      </c>
      <c r="F93" s="117" t="s">
        <v>332</v>
      </c>
      <c r="G93" s="1127" t="s">
        <v>1207</v>
      </c>
      <c r="H93" s="1127" t="s">
        <v>332</v>
      </c>
    </row>
    <row r="94" spans="1:8" s="1036" customFormat="1" ht="12.75">
      <c r="A94" s="1128" t="s">
        <v>1208</v>
      </c>
      <c r="B94" s="1129"/>
      <c r="C94" s="1130"/>
      <c r="D94" s="1131">
        <v>6.57</v>
      </c>
      <c r="E94" s="1131">
        <v>8.22</v>
      </c>
      <c r="F94" s="1131">
        <v>0.86</v>
      </c>
      <c r="G94" s="1132">
        <v>0.45</v>
      </c>
      <c r="H94" s="1132">
        <v>0.34</v>
      </c>
    </row>
    <row r="95" spans="1:8" ht="12.75">
      <c r="A95" s="800" t="s">
        <v>1209</v>
      </c>
      <c r="B95" s="37"/>
      <c r="C95" s="90"/>
      <c r="D95" s="120"/>
      <c r="E95" s="120"/>
      <c r="F95" s="119"/>
      <c r="G95" s="1112"/>
      <c r="H95" s="1112"/>
    </row>
    <row r="96" spans="1:8" ht="12.75">
      <c r="A96" s="204"/>
      <c r="B96" s="513" t="s">
        <v>871</v>
      </c>
      <c r="C96" s="90"/>
      <c r="D96" s="120"/>
      <c r="E96" s="119"/>
      <c r="F96" s="119"/>
      <c r="G96" s="1112"/>
      <c r="H96" s="1112"/>
    </row>
    <row r="97" spans="1:8" ht="12.75">
      <c r="A97" s="204"/>
      <c r="B97" s="37" t="s">
        <v>872</v>
      </c>
      <c r="C97" s="90"/>
      <c r="D97" s="119" t="s">
        <v>720</v>
      </c>
      <c r="E97" s="119" t="s">
        <v>720</v>
      </c>
      <c r="F97" s="119"/>
      <c r="G97" s="1112"/>
      <c r="H97" s="1112"/>
    </row>
    <row r="98" spans="1:8" ht="12.75">
      <c r="A98" s="204"/>
      <c r="B98" s="37" t="s">
        <v>873</v>
      </c>
      <c r="C98" s="90"/>
      <c r="D98" s="119"/>
      <c r="E98" s="119"/>
      <c r="F98" s="1092"/>
      <c r="G98" s="1112"/>
      <c r="H98" s="1112"/>
    </row>
    <row r="99" spans="1:8" ht="12.75">
      <c r="A99" s="204"/>
      <c r="B99" s="37"/>
      <c r="C99" s="90" t="s">
        <v>874</v>
      </c>
      <c r="D99" s="119" t="s">
        <v>721</v>
      </c>
      <c r="E99" s="119" t="s">
        <v>721</v>
      </c>
      <c r="F99" s="119"/>
      <c r="G99" s="1112"/>
      <c r="H99" s="1112"/>
    </row>
    <row r="100" spans="1:8" ht="12.75">
      <c r="A100" s="204"/>
      <c r="B100" s="37"/>
      <c r="C100" s="90" t="s">
        <v>875</v>
      </c>
      <c r="D100" s="119" t="s">
        <v>722</v>
      </c>
      <c r="E100" s="119" t="s">
        <v>722</v>
      </c>
      <c r="F100" s="119"/>
      <c r="G100" s="1112"/>
      <c r="H100" s="1112"/>
    </row>
    <row r="101" spans="1:8" ht="12.75">
      <c r="A101" s="204"/>
      <c r="B101" s="37"/>
      <c r="C101" s="90" t="s">
        <v>876</v>
      </c>
      <c r="D101" s="119" t="s">
        <v>723</v>
      </c>
      <c r="E101" s="119" t="s">
        <v>725</v>
      </c>
      <c r="F101" s="119"/>
      <c r="G101" s="1112"/>
      <c r="H101" s="1112"/>
    </row>
    <row r="102" spans="1:8" ht="12.75">
      <c r="A102" s="204"/>
      <c r="B102" s="37"/>
      <c r="C102" s="90" t="s">
        <v>877</v>
      </c>
      <c r="D102" s="119" t="s">
        <v>724</v>
      </c>
      <c r="E102" s="119" t="s">
        <v>724</v>
      </c>
      <c r="F102" s="119"/>
      <c r="G102" s="1112"/>
      <c r="H102" s="1112"/>
    </row>
    <row r="103" spans="1:8" ht="12.75">
      <c r="A103" s="204"/>
      <c r="B103" s="37"/>
      <c r="C103" s="90" t="s">
        <v>878</v>
      </c>
      <c r="D103" s="119" t="s">
        <v>726</v>
      </c>
      <c r="E103" s="119" t="s">
        <v>404</v>
      </c>
      <c r="F103" s="119"/>
      <c r="G103" s="1112"/>
      <c r="H103" s="1112"/>
    </row>
    <row r="104" spans="1:8" ht="12.75">
      <c r="A104" s="204"/>
      <c r="B104" s="513" t="s">
        <v>879</v>
      </c>
      <c r="C104" s="90"/>
      <c r="D104" s="119"/>
      <c r="E104" s="119"/>
      <c r="F104" s="119"/>
      <c r="G104" s="1112"/>
      <c r="H104" s="1112"/>
    </row>
    <row r="105" spans="1:8" ht="12.75">
      <c r="A105" s="204"/>
      <c r="B105" s="37" t="s">
        <v>880</v>
      </c>
      <c r="C105" s="90"/>
      <c r="D105" s="119" t="s">
        <v>917</v>
      </c>
      <c r="E105" s="119" t="s">
        <v>917</v>
      </c>
      <c r="F105" s="119"/>
      <c r="G105" s="1112"/>
      <c r="H105" s="1112"/>
    </row>
    <row r="106" spans="1:8" ht="12.75">
      <c r="A106" s="204"/>
      <c r="B106" s="501" t="s">
        <v>881</v>
      </c>
      <c r="C106" s="90"/>
      <c r="D106" s="119" t="s">
        <v>422</v>
      </c>
      <c r="E106" s="119" t="s">
        <v>422</v>
      </c>
      <c r="F106" s="119"/>
      <c r="G106" s="1112"/>
      <c r="H106" s="1112"/>
    </row>
    <row r="107" spans="1:8" ht="12.75">
      <c r="A107" s="204"/>
      <c r="B107" s="501" t="s">
        <v>882</v>
      </c>
      <c r="C107" s="90"/>
      <c r="D107" s="119" t="s">
        <v>727</v>
      </c>
      <c r="E107" s="119" t="s">
        <v>405</v>
      </c>
      <c r="F107" s="119"/>
      <c r="G107" s="1112"/>
      <c r="H107" s="1112"/>
    </row>
    <row r="108" spans="1:8" ht="12.75">
      <c r="A108" s="204"/>
      <c r="B108" s="501" t="s">
        <v>883</v>
      </c>
      <c r="C108" s="90"/>
      <c r="D108" s="119" t="s">
        <v>919</v>
      </c>
      <c r="E108" s="119" t="s">
        <v>919</v>
      </c>
      <c r="F108" s="119"/>
      <c r="G108" s="1112"/>
      <c r="H108" s="1112"/>
    </row>
    <row r="109" spans="1:8" ht="13.5" thickBot="1">
      <c r="A109" s="1133"/>
      <c r="B109" s="1134" t="s">
        <v>884</v>
      </c>
      <c r="C109" s="932"/>
      <c r="D109" s="1135" t="s">
        <v>728</v>
      </c>
      <c r="E109" s="1135" t="s">
        <v>728</v>
      </c>
      <c r="F109" s="1135"/>
      <c r="G109" s="1136"/>
      <c r="H109" s="1136"/>
    </row>
    <row r="110" spans="1:3" ht="15.75" customHeight="1" hidden="1">
      <c r="A110" s="500" t="s">
        <v>899</v>
      </c>
      <c r="B110" s="37"/>
      <c r="C110" s="37"/>
    </row>
    <row r="111" spans="1:3" ht="15.75" customHeight="1" thickTop="1">
      <c r="A111" s="1137" t="s">
        <v>1210</v>
      </c>
      <c r="B111" s="37"/>
      <c r="C111" s="37"/>
    </row>
    <row r="112" spans="1:7" ht="30" customHeight="1">
      <c r="A112" s="1515" t="s">
        <v>1211</v>
      </c>
      <c r="B112" s="1515"/>
      <c r="C112" s="1515"/>
      <c r="D112" s="1515"/>
      <c r="E112" s="1515"/>
      <c r="F112" s="1515"/>
      <c r="G112" s="1515"/>
    </row>
    <row r="113" spans="1:7" ht="12.75">
      <c r="A113" s="1508" t="s">
        <v>1212</v>
      </c>
      <c r="B113" s="1508"/>
      <c r="C113" s="1508"/>
      <c r="D113" s="1508"/>
      <c r="E113" s="1508"/>
      <c r="F113" s="1508"/>
      <c r="G113" s="1508"/>
    </row>
    <row r="114" spans="1:3" ht="12.75">
      <c r="A114" s="1507"/>
      <c r="B114" s="1508"/>
      <c r="C114" s="1508"/>
    </row>
    <row r="115" spans="1:3" ht="12.75">
      <c r="A115" s="513"/>
      <c r="B115" s="37"/>
      <c r="C115" s="37"/>
    </row>
    <row r="116" spans="1:3" ht="12.75">
      <c r="A116" s="513"/>
      <c r="B116" s="37"/>
      <c r="C116" s="37"/>
    </row>
    <row r="117" spans="1:3" ht="12.75">
      <c r="A117" s="37"/>
      <c r="B117" s="37"/>
      <c r="C117" s="37"/>
    </row>
    <row r="118" spans="1:3" ht="12.75">
      <c r="A118" s="37"/>
      <c r="B118" s="501"/>
      <c r="C118" s="37"/>
    </row>
    <row r="119" spans="1:3" ht="12.75">
      <c r="A119" s="37"/>
      <c r="B119" s="37"/>
      <c r="C119" s="37"/>
    </row>
    <row r="120" spans="1:3" ht="12.75">
      <c r="A120" s="37"/>
      <c r="B120" s="37"/>
      <c r="C120" s="37"/>
    </row>
    <row r="121" spans="1:3" ht="12.75">
      <c r="A121" s="37"/>
      <c r="B121" s="37"/>
      <c r="C121" s="37"/>
    </row>
    <row r="122" spans="1:3" ht="12.75">
      <c r="A122" s="37"/>
      <c r="B122" s="37"/>
      <c r="C122" s="37"/>
    </row>
    <row r="123" spans="1:3" ht="12.75">
      <c r="A123" s="37"/>
      <c r="B123" s="37"/>
      <c r="C123" s="37"/>
    </row>
    <row r="124" spans="1:3" ht="12.75">
      <c r="A124" s="37"/>
      <c r="B124" s="37"/>
      <c r="C124" s="37"/>
    </row>
    <row r="125" spans="1:3" ht="12.75">
      <c r="A125" s="513"/>
      <c r="B125" s="37"/>
      <c r="C125" s="37"/>
    </row>
    <row r="126" spans="1:3" ht="12.75">
      <c r="A126" s="513"/>
      <c r="B126" s="501"/>
      <c r="C126" s="37"/>
    </row>
    <row r="127" spans="1:3" ht="12.75">
      <c r="A127" s="37"/>
      <c r="B127" s="501"/>
      <c r="C127" s="37"/>
    </row>
    <row r="128" spans="1:3" ht="12.75">
      <c r="A128" s="37"/>
      <c r="B128" s="501"/>
      <c r="C128" s="37"/>
    </row>
    <row r="129" spans="1:3" ht="12.75">
      <c r="A129" s="37"/>
      <c r="B129" s="501"/>
      <c r="C129" s="37"/>
    </row>
    <row r="130" spans="1:3" ht="12.75">
      <c r="A130" s="37"/>
      <c r="B130" s="37"/>
      <c r="C130" s="37"/>
    </row>
    <row r="131" spans="1:3" ht="12.75">
      <c r="A131" s="37"/>
      <c r="B131" s="37"/>
      <c r="C131" s="37"/>
    </row>
    <row r="132" spans="1:3" ht="12.75">
      <c r="A132" s="58"/>
      <c r="B132" s="520"/>
      <c r="C132" s="521"/>
    </row>
    <row r="133" spans="1:3" ht="12.75">
      <c r="A133" s="513"/>
      <c r="B133" s="37"/>
      <c r="C133" s="37"/>
    </row>
    <row r="134" spans="1:3" ht="12.75">
      <c r="A134" s="37"/>
      <c r="B134" s="513"/>
      <c r="C134" s="37"/>
    </row>
    <row r="135" spans="1:3" ht="12.75">
      <c r="A135" s="37"/>
      <c r="B135" s="37"/>
      <c r="C135" s="37"/>
    </row>
    <row r="136" spans="1:3" ht="12.75">
      <c r="A136" s="37"/>
      <c r="B136" s="37"/>
      <c r="C136" s="37"/>
    </row>
    <row r="137" spans="1:3" ht="12.75">
      <c r="A137" s="37"/>
      <c r="B137" s="37"/>
      <c r="C137" s="37"/>
    </row>
    <row r="138" spans="1:3" ht="12.75">
      <c r="A138" s="37"/>
      <c r="B138" s="37"/>
      <c r="C138" s="37"/>
    </row>
    <row r="139" spans="1:3" ht="12.75">
      <c r="A139" s="37"/>
      <c r="B139" s="37"/>
      <c r="C139" s="37"/>
    </row>
    <row r="140" spans="1:3" ht="12.75">
      <c r="A140" s="37"/>
      <c r="B140" s="37"/>
      <c r="C140" s="37"/>
    </row>
    <row r="141" spans="1:3" ht="12.75">
      <c r="A141" s="37"/>
      <c r="B141" s="37"/>
      <c r="C141" s="37"/>
    </row>
    <row r="142" spans="1:3" ht="12.75">
      <c r="A142" s="37"/>
      <c r="B142" s="513"/>
      <c r="C142" s="37"/>
    </row>
    <row r="143" spans="1:3" ht="12.75">
      <c r="A143" s="37"/>
      <c r="B143" s="37"/>
      <c r="C143" s="37"/>
    </row>
    <row r="144" spans="1:3" ht="12.75">
      <c r="A144" s="37"/>
      <c r="B144" s="501"/>
      <c r="C144" s="37"/>
    </row>
    <row r="145" spans="1:3" ht="12.75">
      <c r="A145" s="37"/>
      <c r="B145" s="501"/>
      <c r="C145" s="37"/>
    </row>
    <row r="146" spans="1:3" ht="12.75">
      <c r="A146" s="37"/>
      <c r="B146" s="501"/>
      <c r="C146" s="37"/>
    </row>
    <row r="147" spans="1:3" ht="12.75">
      <c r="A147" s="37"/>
      <c r="B147" s="501"/>
      <c r="C147" s="37"/>
    </row>
    <row r="148" spans="1:3" ht="12.75">
      <c r="A148" s="522"/>
      <c r="B148" s="522"/>
      <c r="C148" s="58"/>
    </row>
    <row r="149" spans="1:3" ht="12.75">
      <c r="A149" s="501"/>
      <c r="B149" s="1037"/>
      <c r="C149" s="1037"/>
    </row>
    <row r="150" ht="12.75">
      <c r="A150" s="666"/>
    </row>
  </sheetData>
  <sheetProtection/>
  <mergeCells count="15">
    <mergeCell ref="A66:H66"/>
    <mergeCell ref="A9:C9"/>
    <mergeCell ref="A1:C1"/>
    <mergeCell ref="A2:C2"/>
    <mergeCell ref="A3:C3"/>
    <mergeCell ref="A5:C5"/>
    <mergeCell ref="A6:C6"/>
    <mergeCell ref="A8:C8"/>
    <mergeCell ref="A67:H67"/>
    <mergeCell ref="A68:H68"/>
    <mergeCell ref="A114:C114"/>
    <mergeCell ref="A69:C69"/>
    <mergeCell ref="A70:C70"/>
    <mergeCell ref="A112:G112"/>
    <mergeCell ref="A113:G113"/>
  </mergeCells>
  <printOptions horizontalCentered="1" verticalCentered="1"/>
  <pageMargins left="0.7" right="0.7" top="0.75" bottom="0.75" header="0.3" footer="0.3"/>
  <pageSetup fitToHeight="1" fitToWidth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1.57421875" style="9" bestFit="1" customWidth="1"/>
    <col min="2" max="2" width="9.00390625" style="9" hidden="1" customWidth="1"/>
    <col min="3" max="3" width="8.140625" style="9" hidden="1" customWidth="1"/>
    <col min="4" max="4" width="9.00390625" style="9" hidden="1" customWidth="1"/>
    <col min="5" max="5" width="12.28125" style="9" customWidth="1"/>
    <col min="6" max="6" width="12.421875" style="9" customWidth="1"/>
    <col min="7" max="7" width="10.7109375" style="9" customWidth="1"/>
    <col min="8" max="8" width="10.8515625" style="9" customWidth="1"/>
    <col min="9" max="9" width="10.00390625" style="9" customWidth="1"/>
    <col min="10" max="10" width="12.28125" style="9" customWidth="1"/>
    <col min="11" max="11" width="10.421875" style="9" customWidth="1"/>
    <col min="12" max="15" width="10.140625" style="9" customWidth="1"/>
    <col min="16" max="16" width="10.57421875" style="9" customWidth="1"/>
    <col min="17" max="16384" width="9.140625" style="9" customWidth="1"/>
  </cols>
  <sheetData>
    <row r="1" spans="1:16" ht="12.75">
      <c r="A1" s="1527" t="s">
        <v>589</v>
      </c>
      <c r="B1" s="1527"/>
      <c r="C1" s="1527"/>
      <c r="D1" s="1527"/>
      <c r="E1" s="1527"/>
      <c r="F1" s="1527"/>
      <c r="G1" s="1527"/>
      <c r="H1" s="1527"/>
      <c r="I1" s="1527"/>
      <c r="J1" s="1527"/>
      <c r="K1" s="1527"/>
      <c r="L1" s="1527"/>
      <c r="M1" s="1527"/>
      <c r="N1" s="1527"/>
      <c r="O1" s="1527"/>
      <c r="P1" s="1527"/>
    </row>
    <row r="2" spans="1:16" ht="15.75">
      <c r="A2" s="1528" t="s">
        <v>1213</v>
      </c>
      <c r="B2" s="1528"/>
      <c r="C2" s="1528"/>
      <c r="D2" s="1528"/>
      <c r="E2" s="1528"/>
      <c r="F2" s="1528"/>
      <c r="G2" s="1528"/>
      <c r="H2" s="1528"/>
      <c r="I2" s="1528"/>
      <c r="J2" s="1528"/>
      <c r="K2" s="1528"/>
      <c r="L2" s="1528"/>
      <c r="M2" s="1528"/>
      <c r="N2" s="1528"/>
      <c r="O2" s="1528"/>
      <c r="P2" s="1528"/>
    </row>
    <row r="3" spans="1:4" ht="12.75" hidden="1">
      <c r="A3" s="1529" t="s">
        <v>1182</v>
      </c>
      <c r="B3" s="1529"/>
      <c r="C3" s="1529"/>
      <c r="D3" s="1529"/>
    </row>
    <row r="4" s="41" customFormat="1" ht="16.5" customHeight="1" thickBot="1">
      <c r="P4" s="1279" t="s">
        <v>1214</v>
      </c>
    </row>
    <row r="5" spans="1:16" s="41" customFormat="1" ht="16.5" customHeight="1" thickTop="1">
      <c r="A5" s="1530" t="s">
        <v>681</v>
      </c>
      <c r="B5" s="1533" t="s">
        <v>857</v>
      </c>
      <c r="C5" s="1534"/>
      <c r="D5" s="1535"/>
      <c r="E5" s="1533" t="s">
        <v>398</v>
      </c>
      <c r="F5" s="1534"/>
      <c r="G5" s="1534"/>
      <c r="H5" s="1534"/>
      <c r="I5" s="1534"/>
      <c r="J5" s="1535"/>
      <c r="K5" s="1534" t="s">
        <v>235</v>
      </c>
      <c r="L5" s="1534"/>
      <c r="M5" s="1534"/>
      <c r="N5" s="1534"/>
      <c r="O5" s="1534"/>
      <c r="P5" s="1536"/>
    </row>
    <row r="6" spans="1:16" s="41" customFormat="1" ht="26.25" customHeight="1">
      <c r="A6" s="1531"/>
      <c r="B6" s="1138"/>
      <c r="C6" s="1139"/>
      <c r="D6" s="1140"/>
      <c r="E6" s="1523" t="s">
        <v>858</v>
      </c>
      <c r="F6" s="1524"/>
      <c r="G6" s="1523" t="s">
        <v>859</v>
      </c>
      <c r="H6" s="1524"/>
      <c r="I6" s="1525" t="s">
        <v>860</v>
      </c>
      <c r="J6" s="1537"/>
      <c r="K6" s="1523" t="s">
        <v>858</v>
      </c>
      <c r="L6" s="1524"/>
      <c r="M6" s="1523" t="s">
        <v>859</v>
      </c>
      <c r="N6" s="1524"/>
      <c r="O6" s="1525" t="s">
        <v>860</v>
      </c>
      <c r="P6" s="1526"/>
    </row>
    <row r="7" spans="1:16" s="41" customFormat="1" ht="16.5" customHeight="1">
      <c r="A7" s="1532"/>
      <c r="B7" s="1141" t="s">
        <v>858</v>
      </c>
      <c r="C7" s="1142" t="s">
        <v>859</v>
      </c>
      <c r="D7" s="1143" t="s">
        <v>860</v>
      </c>
      <c r="E7" s="1144" t="s">
        <v>1215</v>
      </c>
      <c r="F7" s="1144" t="s">
        <v>1216</v>
      </c>
      <c r="G7" s="1144" t="s">
        <v>1215</v>
      </c>
      <c r="H7" s="1144" t="s">
        <v>1216</v>
      </c>
      <c r="I7" s="1144" t="s">
        <v>1215</v>
      </c>
      <c r="J7" s="1144" t="s">
        <v>1216</v>
      </c>
      <c r="K7" s="1144" t="s">
        <v>1215</v>
      </c>
      <c r="L7" s="1144" t="s">
        <v>1216</v>
      </c>
      <c r="M7" s="1144" t="s">
        <v>1215</v>
      </c>
      <c r="N7" s="1144" t="s">
        <v>1216</v>
      </c>
      <c r="O7" s="1144" t="s">
        <v>1215</v>
      </c>
      <c r="P7" s="1145" t="s">
        <v>1216</v>
      </c>
    </row>
    <row r="8" spans="1:16" s="41" customFormat="1" ht="16.5" customHeight="1">
      <c r="A8" s="167" t="s">
        <v>842</v>
      </c>
      <c r="B8" s="212">
        <v>735.39</v>
      </c>
      <c r="C8" s="228">
        <v>0</v>
      </c>
      <c r="D8" s="210">
        <v>735.39</v>
      </c>
      <c r="E8" s="245">
        <v>256.63</v>
      </c>
      <c r="F8" s="212">
        <v>18375.275</v>
      </c>
      <c r="G8" s="1146">
        <v>0</v>
      </c>
      <c r="H8" s="210">
        <v>0</v>
      </c>
      <c r="I8" s="245">
        <v>256.63</v>
      </c>
      <c r="J8" s="245">
        <v>18375.275</v>
      </c>
      <c r="K8" s="228">
        <v>153</v>
      </c>
      <c r="L8" s="245">
        <v>13561.61</v>
      </c>
      <c r="M8" s="1147">
        <v>11.3</v>
      </c>
      <c r="N8" s="1147">
        <v>1007.5</v>
      </c>
      <c r="O8" s="1147">
        <v>141.7</v>
      </c>
      <c r="P8" s="211">
        <v>12554.11</v>
      </c>
    </row>
    <row r="9" spans="1:16" s="41" customFormat="1" ht="16.5" customHeight="1">
      <c r="A9" s="167" t="s">
        <v>843</v>
      </c>
      <c r="B9" s="212">
        <v>1337.1</v>
      </c>
      <c r="C9" s="228">
        <v>0</v>
      </c>
      <c r="D9" s="210">
        <v>1337.1</v>
      </c>
      <c r="E9" s="245">
        <v>288.21</v>
      </c>
      <c r="F9" s="212">
        <v>21283.07</v>
      </c>
      <c r="G9" s="1146">
        <v>0</v>
      </c>
      <c r="H9" s="210">
        <v>0</v>
      </c>
      <c r="I9" s="245">
        <v>288.21</v>
      </c>
      <c r="J9" s="245">
        <v>21283.07</v>
      </c>
      <c r="K9" s="228">
        <v>168.3</v>
      </c>
      <c r="L9" s="245">
        <v>14957.54</v>
      </c>
      <c r="M9" s="245">
        <v>0</v>
      </c>
      <c r="N9" s="245">
        <v>0</v>
      </c>
      <c r="O9" s="210">
        <v>168.3</v>
      </c>
      <c r="P9" s="210">
        <v>14957.54</v>
      </c>
    </row>
    <row r="10" spans="1:16" s="41" customFormat="1" ht="16.5" customHeight="1">
      <c r="A10" s="167" t="s">
        <v>844</v>
      </c>
      <c r="B10" s="212">
        <v>3529.54</v>
      </c>
      <c r="C10" s="228">
        <v>0</v>
      </c>
      <c r="D10" s="210">
        <v>3529.54</v>
      </c>
      <c r="E10" s="245">
        <v>371.05</v>
      </c>
      <c r="F10" s="212">
        <v>28964.093</v>
      </c>
      <c r="G10" s="1146">
        <v>0</v>
      </c>
      <c r="H10" s="210">
        <v>0</v>
      </c>
      <c r="I10" s="245">
        <v>371.05</v>
      </c>
      <c r="J10" s="245">
        <v>28964.093</v>
      </c>
      <c r="K10" s="228"/>
      <c r="L10" s="245"/>
      <c r="M10" s="245"/>
      <c r="N10" s="245"/>
      <c r="O10" s="210"/>
      <c r="P10" s="1148"/>
    </row>
    <row r="11" spans="1:16" s="41" customFormat="1" ht="16.5" customHeight="1">
      <c r="A11" s="167" t="s">
        <v>845</v>
      </c>
      <c r="B11" s="212">
        <v>2685.96</v>
      </c>
      <c r="C11" s="228">
        <v>0</v>
      </c>
      <c r="D11" s="210">
        <v>2685.96</v>
      </c>
      <c r="E11" s="245">
        <v>250.85</v>
      </c>
      <c r="F11" s="212">
        <v>19856.764</v>
      </c>
      <c r="G11" s="1146">
        <v>0</v>
      </c>
      <c r="H11" s="210">
        <v>0</v>
      </c>
      <c r="I11" s="245">
        <v>250.85</v>
      </c>
      <c r="J11" s="245">
        <v>19856.764</v>
      </c>
      <c r="K11" s="228"/>
      <c r="L11" s="245"/>
      <c r="M11" s="245"/>
      <c r="N11" s="245"/>
      <c r="O11" s="210"/>
      <c r="P11" s="1148"/>
    </row>
    <row r="12" spans="1:16" s="41" customFormat="1" ht="16.5" customHeight="1">
      <c r="A12" s="167" t="s">
        <v>846</v>
      </c>
      <c r="B12" s="212">
        <v>2257.5</v>
      </c>
      <c r="C12" s="228">
        <v>496.34</v>
      </c>
      <c r="D12" s="210">
        <v>1761.16</v>
      </c>
      <c r="E12" s="245">
        <v>231.71</v>
      </c>
      <c r="F12" s="212">
        <v>19211.93</v>
      </c>
      <c r="G12" s="1146">
        <v>0</v>
      </c>
      <c r="H12" s="210">
        <v>0</v>
      </c>
      <c r="I12" s="245">
        <v>231.71</v>
      </c>
      <c r="J12" s="245">
        <v>19211.93</v>
      </c>
      <c r="K12" s="228"/>
      <c r="L12" s="245"/>
      <c r="M12" s="245"/>
      <c r="N12" s="245"/>
      <c r="O12" s="210"/>
      <c r="P12" s="1148"/>
    </row>
    <row r="13" spans="1:16" s="41" customFormat="1" ht="16.5" customHeight="1">
      <c r="A13" s="167" t="s">
        <v>847</v>
      </c>
      <c r="B13" s="212">
        <v>2901.58</v>
      </c>
      <c r="C13" s="228">
        <v>0</v>
      </c>
      <c r="D13" s="210">
        <v>2901.58</v>
      </c>
      <c r="E13" s="245">
        <v>222.43</v>
      </c>
      <c r="F13" s="212">
        <v>18781.57</v>
      </c>
      <c r="G13" s="1146">
        <v>0</v>
      </c>
      <c r="H13" s="210">
        <v>0</v>
      </c>
      <c r="I13" s="245">
        <v>222.43</v>
      </c>
      <c r="J13" s="245">
        <v>18781.57</v>
      </c>
      <c r="K13" s="228"/>
      <c r="L13" s="245"/>
      <c r="M13" s="245"/>
      <c r="N13" s="245"/>
      <c r="O13" s="210"/>
      <c r="P13" s="1148"/>
    </row>
    <row r="14" spans="1:16" s="41" customFormat="1" ht="16.5" customHeight="1">
      <c r="A14" s="167" t="s">
        <v>848</v>
      </c>
      <c r="B14" s="212">
        <v>1893.9</v>
      </c>
      <c r="C14" s="228">
        <v>0</v>
      </c>
      <c r="D14" s="210">
        <v>1893.9</v>
      </c>
      <c r="E14" s="1149">
        <v>185.58</v>
      </c>
      <c r="F14" s="212">
        <v>14785.68</v>
      </c>
      <c r="G14" s="1146">
        <v>0</v>
      </c>
      <c r="H14" s="210">
        <v>0</v>
      </c>
      <c r="I14" s="245">
        <v>185.58</v>
      </c>
      <c r="J14" s="245">
        <v>14785.68</v>
      </c>
      <c r="K14" s="228"/>
      <c r="L14" s="245"/>
      <c r="M14" s="245"/>
      <c r="N14" s="245"/>
      <c r="O14" s="210"/>
      <c r="P14" s="1148"/>
    </row>
    <row r="15" spans="1:16" s="41" customFormat="1" ht="16.5" customHeight="1">
      <c r="A15" s="167" t="s">
        <v>849</v>
      </c>
      <c r="B15" s="212">
        <v>1962.72</v>
      </c>
      <c r="C15" s="228">
        <v>0</v>
      </c>
      <c r="D15" s="210">
        <v>1962.72</v>
      </c>
      <c r="E15" s="1149">
        <v>244.4</v>
      </c>
      <c r="F15" s="212">
        <v>19341.27</v>
      </c>
      <c r="G15" s="1146">
        <v>0</v>
      </c>
      <c r="H15" s="210">
        <v>0</v>
      </c>
      <c r="I15" s="245">
        <v>244.4</v>
      </c>
      <c r="J15" s="245">
        <v>19341.27</v>
      </c>
      <c r="K15" s="228"/>
      <c r="L15" s="245"/>
      <c r="M15" s="245"/>
      <c r="N15" s="245"/>
      <c r="O15" s="210"/>
      <c r="P15" s="1148"/>
    </row>
    <row r="16" spans="1:16" s="41" customFormat="1" ht="16.5" customHeight="1">
      <c r="A16" s="167" t="s">
        <v>850</v>
      </c>
      <c r="B16" s="212">
        <v>2955.37</v>
      </c>
      <c r="C16" s="228">
        <v>0</v>
      </c>
      <c r="D16" s="210">
        <v>2955.37</v>
      </c>
      <c r="E16" s="1150">
        <v>258.65</v>
      </c>
      <c r="F16" s="1151">
        <v>21063.93</v>
      </c>
      <c r="G16" s="1146">
        <v>0</v>
      </c>
      <c r="H16" s="210">
        <v>0</v>
      </c>
      <c r="I16" s="245">
        <v>258.65</v>
      </c>
      <c r="J16" s="245">
        <v>21063.93</v>
      </c>
      <c r="K16" s="1152"/>
      <c r="L16" s="245"/>
      <c r="M16" s="245"/>
      <c r="N16" s="245"/>
      <c r="O16" s="210"/>
      <c r="P16" s="1148"/>
    </row>
    <row r="17" spans="1:16" s="41" customFormat="1" ht="16.5" customHeight="1">
      <c r="A17" s="167" t="s">
        <v>540</v>
      </c>
      <c r="B17" s="212">
        <v>1971.17</v>
      </c>
      <c r="C17" s="228">
        <v>408.86</v>
      </c>
      <c r="D17" s="210">
        <v>1562.31</v>
      </c>
      <c r="E17" s="1150">
        <v>264.95</v>
      </c>
      <c r="F17" s="1151">
        <v>22301.3</v>
      </c>
      <c r="G17" s="1146">
        <v>0</v>
      </c>
      <c r="H17" s="210">
        <v>0</v>
      </c>
      <c r="I17" s="245">
        <v>264.95</v>
      </c>
      <c r="J17" s="245">
        <v>22301.3</v>
      </c>
      <c r="K17" s="1152"/>
      <c r="L17" s="1150"/>
      <c r="M17" s="1150"/>
      <c r="N17" s="1150"/>
      <c r="O17" s="1153"/>
      <c r="P17" s="1148"/>
    </row>
    <row r="18" spans="1:16" s="41" customFormat="1" ht="16.5" customHeight="1">
      <c r="A18" s="167" t="s">
        <v>541</v>
      </c>
      <c r="B18" s="212">
        <v>4584.48</v>
      </c>
      <c r="C18" s="228">
        <v>0</v>
      </c>
      <c r="D18" s="210">
        <v>4584.48</v>
      </c>
      <c r="E18" s="245">
        <v>345.44</v>
      </c>
      <c r="F18" s="212">
        <v>30485.22</v>
      </c>
      <c r="G18" s="1146">
        <v>0</v>
      </c>
      <c r="H18" s="210">
        <v>0</v>
      </c>
      <c r="I18" s="245">
        <v>345.44</v>
      </c>
      <c r="J18" s="245">
        <v>30485.22</v>
      </c>
      <c r="K18" s="228"/>
      <c r="L18" s="245"/>
      <c r="M18" s="245"/>
      <c r="N18" s="245"/>
      <c r="O18" s="210"/>
      <c r="P18" s="1148"/>
    </row>
    <row r="19" spans="1:16" s="41" customFormat="1" ht="16.5" customHeight="1">
      <c r="A19" s="179" t="s">
        <v>542</v>
      </c>
      <c r="B19" s="215">
        <v>3337.29</v>
      </c>
      <c r="C19" s="229">
        <v>1132.25</v>
      </c>
      <c r="D19" s="210">
        <v>2205.04</v>
      </c>
      <c r="E19" s="247">
        <v>266.28</v>
      </c>
      <c r="F19" s="1154">
        <v>23827.34</v>
      </c>
      <c r="G19" s="1155">
        <v>0</v>
      </c>
      <c r="H19" s="210">
        <v>0</v>
      </c>
      <c r="I19" s="247">
        <v>266.28</v>
      </c>
      <c r="J19" s="247">
        <v>23827.34</v>
      </c>
      <c r="K19" s="1156"/>
      <c r="L19" s="247"/>
      <c r="M19" s="245"/>
      <c r="N19" s="245"/>
      <c r="O19" s="210"/>
      <c r="P19" s="1148"/>
    </row>
    <row r="20" spans="1:16" s="41" customFormat="1" ht="16.5" customHeight="1" thickBot="1">
      <c r="A20" s="230" t="s">
        <v>545</v>
      </c>
      <c r="B20" s="216">
        <v>30152</v>
      </c>
      <c r="C20" s="231">
        <v>2037.45</v>
      </c>
      <c r="D20" s="217">
        <v>28114.55</v>
      </c>
      <c r="E20" s="249">
        <v>3186.1799999999994</v>
      </c>
      <c r="F20" s="249">
        <v>258277.44199999995</v>
      </c>
      <c r="G20" s="217">
        <v>0</v>
      </c>
      <c r="H20" s="217">
        <v>0</v>
      </c>
      <c r="I20" s="1105">
        <v>3186.1799999999994</v>
      </c>
      <c r="J20" s="1105">
        <v>258277.44199999995</v>
      </c>
      <c r="K20" s="217">
        <v>321.3</v>
      </c>
      <c r="L20" s="249">
        <v>28519.15</v>
      </c>
      <c r="M20" s="249">
        <v>11.3</v>
      </c>
      <c r="N20" s="249">
        <v>1007.5</v>
      </c>
      <c r="O20" s="249">
        <v>310</v>
      </c>
      <c r="P20" s="218">
        <v>27511.65</v>
      </c>
    </row>
    <row r="21" s="41" customFormat="1" ht="16.5" customHeight="1" thickTop="1"/>
    <row r="22" s="41" customFormat="1" ht="16.5" customHeight="1"/>
    <row r="23" s="41" customFormat="1" ht="16.5" customHeight="1"/>
    <row r="24" s="41" customFormat="1" ht="16.5" customHeight="1"/>
    <row r="25" s="41" customFormat="1" ht="16.5" customHeight="1"/>
    <row r="26" s="41" customFormat="1" ht="16.5" customHeight="1"/>
    <row r="27" spans="1:17" ht="12.75">
      <c r="A27" s="41"/>
      <c r="Q27" s="41"/>
    </row>
  </sheetData>
  <sheetProtection/>
  <mergeCells count="13">
    <mergeCell ref="E6:F6"/>
    <mergeCell ref="G6:H6"/>
    <mergeCell ref="I6:J6"/>
    <mergeCell ref="K6:L6"/>
    <mergeCell ref="M6:N6"/>
    <mergeCell ref="O6:P6"/>
    <mergeCell ref="A1:P1"/>
    <mergeCell ref="A2:P2"/>
    <mergeCell ref="A3:D3"/>
    <mergeCell ref="A5:A7"/>
    <mergeCell ref="B5:D5"/>
    <mergeCell ref="E5:J5"/>
    <mergeCell ref="K5:P5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1015" customWidth="1"/>
    <col min="2" max="2" width="10.00390625" style="1015" customWidth="1"/>
    <col min="3" max="3" width="15.421875" style="1015" customWidth="1"/>
    <col min="4" max="4" width="14.28125" style="1015" customWidth="1"/>
    <col min="5" max="5" width="16.8515625" style="1015" customWidth="1"/>
    <col min="6" max="6" width="11.7109375" style="1015" customWidth="1"/>
    <col min="7" max="7" width="13.00390625" style="1015" customWidth="1"/>
    <col min="8" max="8" width="12.7109375" style="1015" customWidth="1"/>
    <col min="9" max="16384" width="9.140625" style="1015" customWidth="1"/>
  </cols>
  <sheetData>
    <row r="1" spans="2:8" ht="12.75">
      <c r="B1" s="1538" t="s">
        <v>590</v>
      </c>
      <c r="C1" s="1538"/>
      <c r="D1" s="1538"/>
      <c r="E1" s="1538"/>
      <c r="F1" s="1538"/>
      <c r="G1" s="1538"/>
      <c r="H1" s="1538"/>
    </row>
    <row r="2" spans="2:8" ht="15.75">
      <c r="B2" s="1464" t="s">
        <v>1217</v>
      </c>
      <c r="C2" s="1464"/>
      <c r="D2" s="1464"/>
      <c r="E2" s="1464"/>
      <c r="F2" s="1464"/>
      <c r="G2" s="1464"/>
      <c r="H2" s="1464"/>
    </row>
    <row r="3" spans="2:8" ht="17.25" customHeight="1" thickBot="1">
      <c r="B3" s="1157"/>
      <c r="D3" s="20"/>
      <c r="H3" s="1279" t="s">
        <v>116</v>
      </c>
    </row>
    <row r="4" spans="2:8" s="1038" customFormat="1" ht="13.5" customHeight="1" thickTop="1">
      <c r="B4" s="1539" t="s">
        <v>681</v>
      </c>
      <c r="C4" s="1541" t="s">
        <v>716</v>
      </c>
      <c r="D4" s="1542"/>
      <c r="E4" s="1541" t="s">
        <v>398</v>
      </c>
      <c r="F4" s="1543"/>
      <c r="G4" s="1544" t="s">
        <v>235</v>
      </c>
      <c r="H4" s="1545"/>
    </row>
    <row r="5" spans="2:8" s="1038" customFormat="1" ht="13.5" customHeight="1">
      <c r="B5" s="1540"/>
      <c r="C5" s="1158" t="s">
        <v>861</v>
      </c>
      <c r="D5" s="233" t="s">
        <v>862</v>
      </c>
      <c r="E5" s="1158" t="s">
        <v>861</v>
      </c>
      <c r="F5" s="232" t="s">
        <v>862</v>
      </c>
      <c r="G5" s="1159" t="s">
        <v>861</v>
      </c>
      <c r="H5" s="234" t="s">
        <v>862</v>
      </c>
    </row>
    <row r="6" spans="2:8" ht="15.75" customHeight="1">
      <c r="B6" s="167" t="s">
        <v>842</v>
      </c>
      <c r="C6" s="1160">
        <v>7447.35</v>
      </c>
      <c r="D6" s="1161">
        <v>160</v>
      </c>
      <c r="E6" s="1160">
        <v>11624.7</v>
      </c>
      <c r="F6" s="235">
        <v>260</v>
      </c>
      <c r="G6" s="1162">
        <v>13318.9</v>
      </c>
      <c r="H6" s="236">
        <v>240</v>
      </c>
    </row>
    <row r="7" spans="2:8" ht="15.75" customHeight="1">
      <c r="B7" s="167" t="s">
        <v>843</v>
      </c>
      <c r="C7" s="1160">
        <v>9334.23</v>
      </c>
      <c r="D7" s="1161">
        <v>200</v>
      </c>
      <c r="E7" s="1160">
        <v>11059.95</v>
      </c>
      <c r="F7" s="235">
        <v>240</v>
      </c>
      <c r="G7" s="1162">
        <v>8330.9</v>
      </c>
      <c r="H7" s="236">
        <v>150</v>
      </c>
    </row>
    <row r="8" spans="2:8" ht="15.75" customHeight="1">
      <c r="B8" s="167" t="s">
        <v>844</v>
      </c>
      <c r="C8" s="1163">
        <v>9010.18</v>
      </c>
      <c r="D8" s="1164">
        <v>200</v>
      </c>
      <c r="E8" s="1163">
        <v>9697.6</v>
      </c>
      <c r="F8" s="237">
        <v>200</v>
      </c>
      <c r="G8" s="1165"/>
      <c r="H8" s="239"/>
    </row>
    <row r="9" spans="2:8" ht="15.75" customHeight="1">
      <c r="B9" s="167" t="s">
        <v>845</v>
      </c>
      <c r="C9" s="1163">
        <v>6212.85</v>
      </c>
      <c r="D9" s="1164">
        <v>140</v>
      </c>
      <c r="E9" s="1163">
        <v>15859.19</v>
      </c>
      <c r="F9" s="237">
        <v>320</v>
      </c>
      <c r="G9" s="1165"/>
      <c r="H9" s="239"/>
    </row>
    <row r="10" spans="2:9" ht="15.75" customHeight="1">
      <c r="B10" s="167" t="s">
        <v>846</v>
      </c>
      <c r="C10" s="1163">
        <v>14525.89</v>
      </c>
      <c r="D10" s="1164">
        <v>320</v>
      </c>
      <c r="E10" s="1163">
        <v>14515.67</v>
      </c>
      <c r="F10" s="237">
        <v>280</v>
      </c>
      <c r="G10" s="1165"/>
      <c r="H10" s="239"/>
      <c r="I10" s="1166"/>
    </row>
    <row r="11" spans="2:8" ht="15.75" customHeight="1">
      <c r="B11" s="167" t="s">
        <v>847</v>
      </c>
      <c r="C11" s="1163">
        <v>9025.57</v>
      </c>
      <c r="D11" s="1164">
        <v>200</v>
      </c>
      <c r="E11" s="1163">
        <v>6380.3</v>
      </c>
      <c r="F11" s="237">
        <v>120</v>
      </c>
      <c r="G11" s="1165"/>
      <c r="H11" s="239"/>
    </row>
    <row r="12" spans="2:8" ht="15.75" customHeight="1">
      <c r="B12" s="167" t="s">
        <v>848</v>
      </c>
      <c r="C12" s="1163">
        <v>10019.93</v>
      </c>
      <c r="D12" s="1164">
        <v>220</v>
      </c>
      <c r="E12" s="1163">
        <v>9969.6</v>
      </c>
      <c r="F12" s="237">
        <v>200</v>
      </c>
      <c r="G12" s="1165"/>
      <c r="H12" s="239"/>
    </row>
    <row r="13" spans="2:8" ht="15.75" customHeight="1">
      <c r="B13" s="167" t="s">
        <v>849</v>
      </c>
      <c r="C13" s="1163">
        <v>8154.46</v>
      </c>
      <c r="D13" s="1164">
        <v>200</v>
      </c>
      <c r="E13" s="1163">
        <v>8907.2</v>
      </c>
      <c r="F13" s="237">
        <v>180</v>
      </c>
      <c r="G13" s="1165"/>
      <c r="H13" s="239"/>
    </row>
    <row r="14" spans="2:8" ht="15.75" customHeight="1">
      <c r="B14" s="167" t="s">
        <v>850</v>
      </c>
      <c r="C14" s="1163">
        <v>12543.85</v>
      </c>
      <c r="D14" s="1164">
        <v>260</v>
      </c>
      <c r="E14" s="238">
        <v>17195.63</v>
      </c>
      <c r="F14" s="773">
        <v>340</v>
      </c>
      <c r="G14" s="1163"/>
      <c r="H14" s="239"/>
    </row>
    <row r="15" spans="2:8" ht="15.75" customHeight="1">
      <c r="B15" s="167" t="s">
        <v>540</v>
      </c>
      <c r="C15" s="1167">
        <v>12447.1</v>
      </c>
      <c r="D15" s="1164">
        <v>280</v>
      </c>
      <c r="E15" s="240">
        <v>9503.25</v>
      </c>
      <c r="F15" s="773">
        <v>180</v>
      </c>
      <c r="G15" s="1167"/>
      <c r="H15" s="239"/>
    </row>
    <row r="16" spans="2:8" ht="15.75" customHeight="1">
      <c r="B16" s="167" t="s">
        <v>541</v>
      </c>
      <c r="C16" s="1167">
        <v>12594</v>
      </c>
      <c r="D16" s="1164">
        <v>280</v>
      </c>
      <c r="E16" s="1167">
        <v>9980.05</v>
      </c>
      <c r="F16" s="237">
        <v>180</v>
      </c>
      <c r="G16" s="1168"/>
      <c r="H16" s="239"/>
    </row>
    <row r="17" spans="2:8" ht="15.75" customHeight="1">
      <c r="B17" s="179" t="s">
        <v>542</v>
      </c>
      <c r="C17" s="1169">
        <v>12529.6</v>
      </c>
      <c r="D17" s="1170">
        <v>280</v>
      </c>
      <c r="E17" s="1169">
        <v>9025.3</v>
      </c>
      <c r="F17" s="241">
        <v>160</v>
      </c>
      <c r="G17" s="1171"/>
      <c r="H17" s="242"/>
    </row>
    <row r="18" spans="2:8" s="1172" customFormat="1" ht="15.75" customHeight="1" thickBot="1">
      <c r="B18" s="170" t="s">
        <v>545</v>
      </c>
      <c r="C18" s="1173">
        <v>123845.01000000002</v>
      </c>
      <c r="D18" s="1174">
        <v>2740</v>
      </c>
      <c r="E18" s="1173">
        <v>133718.44</v>
      </c>
      <c r="F18" s="243">
        <v>2660</v>
      </c>
      <c r="G18" s="1175">
        <v>21649.8</v>
      </c>
      <c r="H18" s="244">
        <v>390</v>
      </c>
    </row>
    <row r="19" s="1032" customFormat="1" ht="13.5" thickTop="1">
      <c r="B19" s="502"/>
    </row>
    <row r="20" ht="12.75">
      <c r="B20" s="1032"/>
    </row>
    <row r="32" spans="3:5" ht="12.75">
      <c r="C32" s="1044"/>
      <c r="E32" s="1044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22">
      <selection activeCell="F5" sqref="F5:H5"/>
    </sheetView>
  </sheetViews>
  <sheetFormatPr defaultColWidth="11.00390625" defaultRowHeight="16.5" customHeight="1"/>
  <cols>
    <col min="1" max="1" width="47.8515625" style="9" customWidth="1"/>
    <col min="2" max="3" width="10.57421875" style="9" bestFit="1" customWidth="1"/>
    <col min="4" max="5" width="10.57421875" style="41" bestFit="1" customWidth="1"/>
    <col min="6" max="6" width="9.28125" style="9" bestFit="1" customWidth="1"/>
    <col min="7" max="7" width="2.421875" style="41" bestFit="1" customWidth="1"/>
    <col min="8" max="8" width="7.7109375" style="9" bestFit="1" customWidth="1"/>
    <col min="9" max="9" width="11.140625" style="41" bestFit="1" customWidth="1"/>
    <col min="10" max="10" width="2.140625" style="41" customWidth="1"/>
    <col min="11" max="11" width="7.7109375" style="41" bestFit="1" customWidth="1"/>
    <col min="12" max="16384" width="11.00390625" style="9" customWidth="1"/>
  </cols>
  <sheetData>
    <row r="1" spans="1:11" ht="12.75">
      <c r="A1" s="1424" t="s">
        <v>425</v>
      </c>
      <c r="B1" s="1424"/>
      <c r="C1" s="1424"/>
      <c r="D1" s="1424"/>
      <c r="E1" s="1424"/>
      <c r="F1" s="1424"/>
      <c r="G1" s="1424"/>
      <c r="H1" s="1424"/>
      <c r="I1" s="1424"/>
      <c r="J1" s="1424"/>
      <c r="K1" s="1424"/>
    </row>
    <row r="2" spans="1:11" ht="15.75">
      <c r="A2" s="1425" t="s">
        <v>566</v>
      </c>
      <c r="B2" s="1425"/>
      <c r="C2" s="1425"/>
      <c r="D2" s="1425"/>
      <c r="E2" s="1425"/>
      <c r="F2" s="1425"/>
      <c r="G2" s="1425"/>
      <c r="H2" s="1425"/>
      <c r="I2" s="1425"/>
      <c r="J2" s="1425"/>
      <c r="K2" s="1425"/>
    </row>
    <row r="3" spans="1:11" ht="13.5" thickBot="1">
      <c r="A3" s="11" t="s">
        <v>357</v>
      </c>
      <c r="B3" s="11"/>
      <c r="C3" s="11"/>
      <c r="D3" s="37"/>
      <c r="E3" s="37"/>
      <c r="F3" s="11"/>
      <c r="G3" s="37"/>
      <c r="H3" s="11"/>
      <c r="I3" s="1426" t="s">
        <v>400</v>
      </c>
      <c r="J3" s="1426"/>
      <c r="K3" s="1426"/>
    </row>
    <row r="4" spans="1:11" ht="16.5" customHeight="1" thickTop="1">
      <c r="A4" s="834"/>
      <c r="B4" s="835">
        <v>2011</v>
      </c>
      <c r="C4" s="836">
        <v>2011</v>
      </c>
      <c r="D4" s="837">
        <v>2012</v>
      </c>
      <c r="E4" s="838">
        <v>2012</v>
      </c>
      <c r="F4" s="1427" t="s">
        <v>1508</v>
      </c>
      <c r="G4" s="1427"/>
      <c r="H4" s="1427"/>
      <c r="I4" s="1427"/>
      <c r="J4" s="1427"/>
      <c r="K4" s="1428"/>
    </row>
    <row r="5" spans="1:11" ht="12.75">
      <c r="A5" s="839" t="s">
        <v>426</v>
      </c>
      <c r="B5" s="840" t="s">
        <v>983</v>
      </c>
      <c r="C5" s="840" t="s">
        <v>1301</v>
      </c>
      <c r="D5" s="841" t="s">
        <v>984</v>
      </c>
      <c r="E5" s="842" t="s">
        <v>1302</v>
      </c>
      <c r="F5" s="1429" t="s">
        <v>398</v>
      </c>
      <c r="G5" s="1429"/>
      <c r="H5" s="1430"/>
      <c r="I5" s="1429" t="s">
        <v>235</v>
      </c>
      <c r="J5" s="1429"/>
      <c r="K5" s="1431"/>
    </row>
    <row r="6" spans="1:11" ht="12.75">
      <c r="A6" s="181" t="s">
        <v>357</v>
      </c>
      <c r="B6" s="844"/>
      <c r="C6" s="845"/>
      <c r="D6" s="846"/>
      <c r="E6" s="847"/>
      <c r="F6" s="848" t="s">
        <v>360</v>
      </c>
      <c r="G6" s="849" t="s">
        <v>357</v>
      </c>
      <c r="H6" s="850" t="s">
        <v>349</v>
      </c>
      <c r="I6" s="851" t="s">
        <v>360</v>
      </c>
      <c r="J6" s="849" t="s">
        <v>357</v>
      </c>
      <c r="K6" s="852" t="s">
        <v>349</v>
      </c>
    </row>
    <row r="7" spans="1:11" ht="16.5" customHeight="1">
      <c r="A7" s="853" t="s">
        <v>427</v>
      </c>
      <c r="B7" s="854">
        <v>216039.1017192778</v>
      </c>
      <c r="C7" s="854">
        <v>241998.8860744957</v>
      </c>
      <c r="D7" s="855">
        <v>374620.15917803784</v>
      </c>
      <c r="E7" s="856">
        <v>378782.55453667877</v>
      </c>
      <c r="F7" s="857">
        <v>17059.227242335408</v>
      </c>
      <c r="G7" s="858" t="s">
        <v>336</v>
      </c>
      <c r="H7" s="859">
        <v>7.896360939559102</v>
      </c>
      <c r="I7" s="855">
        <v>3817.192519938433</v>
      </c>
      <c r="J7" s="860" t="s">
        <v>337</v>
      </c>
      <c r="K7" s="861">
        <v>1.0189501089086657</v>
      </c>
    </row>
    <row r="8" spans="1:11" ht="16.5" customHeight="1">
      <c r="A8" s="862" t="s">
        <v>985</v>
      </c>
      <c r="B8" s="863">
        <v>278883.7603228904</v>
      </c>
      <c r="C8" s="863">
        <v>307209.7087443951</v>
      </c>
      <c r="D8" s="864">
        <v>446824.83423461375</v>
      </c>
      <c r="E8" s="865">
        <v>452589.1658929251</v>
      </c>
      <c r="F8" s="866">
        <v>28325.948421504698</v>
      </c>
      <c r="G8" s="867"/>
      <c r="H8" s="868">
        <v>10.156901351555586</v>
      </c>
      <c r="I8" s="864">
        <v>5764.331658311363</v>
      </c>
      <c r="J8" s="865"/>
      <c r="K8" s="869">
        <v>1.290065192590592</v>
      </c>
    </row>
    <row r="9" spans="1:11" ht="16.5" customHeight="1">
      <c r="A9" s="862" t="s">
        <v>986</v>
      </c>
      <c r="B9" s="863">
        <v>62844.658603612625</v>
      </c>
      <c r="C9" s="863">
        <v>65210.8226698994</v>
      </c>
      <c r="D9" s="863">
        <v>72204.67505657588</v>
      </c>
      <c r="E9" s="868">
        <v>73806.61135624637</v>
      </c>
      <c r="F9" s="866">
        <v>2366.164066286772</v>
      </c>
      <c r="G9" s="867"/>
      <c r="H9" s="868">
        <v>3.7650997218572737</v>
      </c>
      <c r="I9" s="864">
        <v>1601.9362996704876</v>
      </c>
      <c r="J9" s="865"/>
      <c r="K9" s="869">
        <v>2.218604679565821</v>
      </c>
    </row>
    <row r="10" spans="1:11" ht="16.5" customHeight="1">
      <c r="A10" s="870" t="s">
        <v>987</v>
      </c>
      <c r="B10" s="864">
        <v>52336.42281183262</v>
      </c>
      <c r="C10" s="864">
        <v>54062.8629206194</v>
      </c>
      <c r="D10" s="864">
        <v>60465.59334064589</v>
      </c>
      <c r="E10" s="865">
        <v>62103.666674386375</v>
      </c>
      <c r="F10" s="866">
        <v>1726.440108786781</v>
      </c>
      <c r="G10" s="867"/>
      <c r="H10" s="868">
        <v>3.298735404584155</v>
      </c>
      <c r="I10" s="864">
        <v>1638.0733337404818</v>
      </c>
      <c r="J10" s="865"/>
      <c r="K10" s="869">
        <v>2.709099908293373</v>
      </c>
    </row>
    <row r="11" spans="1:11" s="11" customFormat="1" ht="16.5" customHeight="1">
      <c r="A11" s="870" t="s">
        <v>988</v>
      </c>
      <c r="B11" s="863">
        <v>10508.23579178</v>
      </c>
      <c r="C11" s="863">
        <v>11147.959749279999</v>
      </c>
      <c r="D11" s="864">
        <v>11739.081715929997</v>
      </c>
      <c r="E11" s="865">
        <v>11702.944681859999</v>
      </c>
      <c r="F11" s="866">
        <v>639.7239574999985</v>
      </c>
      <c r="G11" s="867"/>
      <c r="H11" s="868">
        <v>6.087834058695356</v>
      </c>
      <c r="I11" s="864">
        <v>-36.13703406999775</v>
      </c>
      <c r="J11" s="865"/>
      <c r="K11" s="869">
        <v>-0.307835271484307</v>
      </c>
    </row>
    <row r="12" spans="1:11" ht="16.5" customHeight="1">
      <c r="A12" s="853" t="s">
        <v>428</v>
      </c>
      <c r="B12" s="854">
        <v>706004.197146435</v>
      </c>
      <c r="C12" s="854">
        <v>695118.333913211</v>
      </c>
      <c r="D12" s="855">
        <v>756349.4193255331</v>
      </c>
      <c r="E12" s="856">
        <v>752079.0358914379</v>
      </c>
      <c r="F12" s="857">
        <v>-1985.3061203414345</v>
      </c>
      <c r="G12" s="858" t="s">
        <v>336</v>
      </c>
      <c r="H12" s="859">
        <v>-0.2812031611661445</v>
      </c>
      <c r="I12" s="855">
        <v>-3925.1805953928033</v>
      </c>
      <c r="J12" s="871" t="s">
        <v>337</v>
      </c>
      <c r="K12" s="861">
        <v>-0.5189639199952111</v>
      </c>
    </row>
    <row r="13" spans="1:11" ht="16.5" customHeight="1">
      <c r="A13" s="862" t="s">
        <v>989</v>
      </c>
      <c r="B13" s="863">
        <v>912576.2322393316</v>
      </c>
      <c r="C13" s="863">
        <v>908683.9652212693</v>
      </c>
      <c r="D13" s="864">
        <v>985915.227825891</v>
      </c>
      <c r="E13" s="865">
        <v>997715.2073872011</v>
      </c>
      <c r="F13" s="866">
        <v>-3892.2670180622954</v>
      </c>
      <c r="G13" s="867"/>
      <c r="H13" s="868">
        <v>-0.4265141782743156</v>
      </c>
      <c r="I13" s="872">
        <v>11799.979561310145</v>
      </c>
      <c r="J13" s="873"/>
      <c r="K13" s="874">
        <v>1.1968553916477267</v>
      </c>
    </row>
    <row r="14" spans="1:11" ht="16.5" customHeight="1">
      <c r="A14" s="862" t="s">
        <v>990</v>
      </c>
      <c r="B14" s="863">
        <v>163439.36997209</v>
      </c>
      <c r="C14" s="863">
        <v>153135.72758136998</v>
      </c>
      <c r="D14" s="864">
        <v>154249.85210624</v>
      </c>
      <c r="E14" s="865">
        <v>140241.58688429</v>
      </c>
      <c r="F14" s="866">
        <v>-10303.642390720022</v>
      </c>
      <c r="G14" s="867"/>
      <c r="H14" s="868">
        <v>-6.304259734040545</v>
      </c>
      <c r="I14" s="864">
        <v>-14008.265221949987</v>
      </c>
      <c r="J14" s="865"/>
      <c r="K14" s="869">
        <v>-9.081542076488837</v>
      </c>
    </row>
    <row r="15" spans="1:11" ht="16.5" customHeight="1">
      <c r="A15" s="870" t="s">
        <v>991</v>
      </c>
      <c r="B15" s="863">
        <v>163439.36997209</v>
      </c>
      <c r="C15" s="863">
        <v>153135.72758136998</v>
      </c>
      <c r="D15" s="864">
        <v>165254.84826484</v>
      </c>
      <c r="E15" s="865">
        <v>165258.54826484</v>
      </c>
      <c r="F15" s="866">
        <v>-10303.642390720022</v>
      </c>
      <c r="G15" s="867"/>
      <c r="H15" s="868">
        <v>-6.304259734040545</v>
      </c>
      <c r="I15" s="864">
        <v>3.7000000000116415</v>
      </c>
      <c r="J15" s="865"/>
      <c r="K15" s="869">
        <v>0.002238966081093103</v>
      </c>
    </row>
    <row r="16" spans="1:11" ht="16.5" customHeight="1">
      <c r="A16" s="870" t="s">
        <v>992</v>
      </c>
      <c r="B16" s="863">
        <v>0</v>
      </c>
      <c r="C16" s="864">
        <v>0</v>
      </c>
      <c r="D16" s="864">
        <v>11004.996158599995</v>
      </c>
      <c r="E16" s="865">
        <v>25016.961380549994</v>
      </c>
      <c r="F16" s="866">
        <v>0</v>
      </c>
      <c r="G16" s="867"/>
      <c r="H16" s="868"/>
      <c r="I16" s="864">
        <v>14011.965221949999</v>
      </c>
      <c r="J16" s="865"/>
      <c r="K16" s="869">
        <v>127.32367208506628</v>
      </c>
    </row>
    <row r="17" spans="1:11" ht="16.5" customHeight="1">
      <c r="A17" s="862" t="s">
        <v>993</v>
      </c>
      <c r="B17" s="863">
        <v>6347.5535</v>
      </c>
      <c r="C17" s="863">
        <v>7863.762875820001</v>
      </c>
      <c r="D17" s="864">
        <v>10070.55929792</v>
      </c>
      <c r="E17" s="865">
        <v>11966.44460054</v>
      </c>
      <c r="F17" s="866">
        <v>1516.2093758200008</v>
      </c>
      <c r="G17" s="867"/>
      <c r="H17" s="868">
        <v>23.88651589655764</v>
      </c>
      <c r="I17" s="864">
        <v>1895.8853026200013</v>
      </c>
      <c r="J17" s="865"/>
      <c r="K17" s="869">
        <v>18.82601796517481</v>
      </c>
    </row>
    <row r="18" spans="1:11" ht="16.5" customHeight="1">
      <c r="A18" s="870" t="s">
        <v>429</v>
      </c>
      <c r="B18" s="863">
        <v>15466.872994191617</v>
      </c>
      <c r="C18" s="863">
        <v>13901.725465220006</v>
      </c>
      <c r="D18" s="863">
        <v>11768.967023483678</v>
      </c>
      <c r="E18" s="868">
        <v>11808.20739194303</v>
      </c>
      <c r="F18" s="866">
        <v>-1565.1475289716109</v>
      </c>
      <c r="G18" s="867"/>
      <c r="H18" s="868">
        <v>-10.119353340260709</v>
      </c>
      <c r="I18" s="864">
        <v>39.240368459351885</v>
      </c>
      <c r="J18" s="865"/>
      <c r="K18" s="869">
        <v>0.3334223673246093</v>
      </c>
    </row>
    <row r="19" spans="1:11" ht="16.5" customHeight="1">
      <c r="A19" s="870" t="s">
        <v>994</v>
      </c>
      <c r="B19" s="863">
        <v>5426.93486871</v>
      </c>
      <c r="C19" s="863">
        <v>4508.573920551507</v>
      </c>
      <c r="D19" s="863">
        <v>1989.54834076</v>
      </c>
      <c r="E19" s="865">
        <v>1941.2185663133287</v>
      </c>
      <c r="F19" s="866">
        <v>-918.3609481584926</v>
      </c>
      <c r="G19" s="867"/>
      <c r="H19" s="868">
        <v>-16.922276945932648</v>
      </c>
      <c r="I19" s="864">
        <v>-48.32977444667131</v>
      </c>
      <c r="J19" s="865"/>
      <c r="K19" s="869">
        <v>-2.429183219956823</v>
      </c>
    </row>
    <row r="20" spans="1:11" ht="16.5" customHeight="1">
      <c r="A20" s="870" t="s">
        <v>995</v>
      </c>
      <c r="B20" s="863">
        <v>10039.938125481616</v>
      </c>
      <c r="C20" s="863">
        <v>9393.151544668499</v>
      </c>
      <c r="D20" s="863">
        <v>9779.418682723677</v>
      </c>
      <c r="E20" s="868">
        <v>9866.9888256297</v>
      </c>
      <c r="F20" s="866">
        <v>-646.7865808131173</v>
      </c>
      <c r="G20" s="867"/>
      <c r="H20" s="868">
        <v>-6.442137120064084</v>
      </c>
      <c r="I20" s="864">
        <v>87.57014290602274</v>
      </c>
      <c r="J20" s="865"/>
      <c r="K20" s="869">
        <v>0.8954534594241698</v>
      </c>
    </row>
    <row r="21" spans="1:11" ht="16.5" customHeight="1">
      <c r="A21" s="862" t="s">
        <v>996</v>
      </c>
      <c r="B21" s="863">
        <v>727322.43577305</v>
      </c>
      <c r="C21" s="863">
        <v>733782.7492988594</v>
      </c>
      <c r="D21" s="864">
        <v>809825.8493982473</v>
      </c>
      <c r="E21" s="865">
        <v>833698.9685104281</v>
      </c>
      <c r="F21" s="866">
        <v>6460.313525809441</v>
      </c>
      <c r="G21" s="90"/>
      <c r="H21" s="868">
        <v>0.888232399835564</v>
      </c>
      <c r="I21" s="864">
        <v>23873.11911218078</v>
      </c>
      <c r="J21" s="875"/>
      <c r="K21" s="869">
        <v>2.9479324634944715</v>
      </c>
    </row>
    <row r="22" spans="1:11" ht="16.5" customHeight="1">
      <c r="A22" s="862" t="s">
        <v>997</v>
      </c>
      <c r="B22" s="863">
        <v>206572.03509289658</v>
      </c>
      <c r="C22" s="863">
        <v>213565.63130805822</v>
      </c>
      <c r="D22" s="863">
        <v>229565.80850035785</v>
      </c>
      <c r="E22" s="863">
        <v>245636.1714957633</v>
      </c>
      <c r="F22" s="866">
        <v>-1906.9608977208609</v>
      </c>
      <c r="G22" s="876" t="s">
        <v>336</v>
      </c>
      <c r="H22" s="868">
        <v>-0.9231457185689681</v>
      </c>
      <c r="I22" s="864">
        <v>15725.160156702948</v>
      </c>
      <c r="J22" s="877" t="s">
        <v>337</v>
      </c>
      <c r="K22" s="869">
        <v>6.849957430258363</v>
      </c>
    </row>
    <row r="23" spans="1:11" ht="16.5" customHeight="1">
      <c r="A23" s="853" t="s">
        <v>431</v>
      </c>
      <c r="B23" s="854">
        <v>922043.2988657128</v>
      </c>
      <c r="C23" s="854">
        <v>937117.2199877067</v>
      </c>
      <c r="D23" s="855">
        <v>1130969.578503571</v>
      </c>
      <c r="E23" s="856">
        <v>1130861.5904281167</v>
      </c>
      <c r="F23" s="857">
        <v>15073.921121993917</v>
      </c>
      <c r="G23" s="878"/>
      <c r="H23" s="859">
        <v>1.6348387478698327</v>
      </c>
      <c r="I23" s="855">
        <v>-107.9880754542537</v>
      </c>
      <c r="J23" s="856"/>
      <c r="K23" s="861">
        <v>-0.009548274109825028</v>
      </c>
    </row>
    <row r="24" spans="1:11" ht="16.5" customHeight="1">
      <c r="A24" s="862" t="s">
        <v>998</v>
      </c>
      <c r="B24" s="864">
        <v>623049.1240155129</v>
      </c>
      <c r="C24" s="864">
        <v>622893.2485746167</v>
      </c>
      <c r="D24" s="864">
        <v>789936.577257202</v>
      </c>
      <c r="E24" s="865">
        <v>791934.0255449597</v>
      </c>
      <c r="F24" s="866">
        <v>-155.87544089613948</v>
      </c>
      <c r="G24" s="867"/>
      <c r="H24" s="868">
        <v>-0.02501816227451408</v>
      </c>
      <c r="I24" s="864">
        <v>1997.4482877576957</v>
      </c>
      <c r="J24" s="865"/>
      <c r="K24" s="879">
        <v>0.25286185565595476</v>
      </c>
    </row>
    <row r="25" spans="1:11" ht="16.5" customHeight="1">
      <c r="A25" s="862" t="s">
        <v>999</v>
      </c>
      <c r="B25" s="864">
        <v>223074.57713800477</v>
      </c>
      <c r="C25" s="864">
        <v>217107.84131990036</v>
      </c>
      <c r="D25" s="864">
        <v>264372.98690888827</v>
      </c>
      <c r="E25" s="865">
        <v>249615.9153516366</v>
      </c>
      <c r="F25" s="866">
        <v>-5966.735818104411</v>
      </c>
      <c r="G25" s="867"/>
      <c r="H25" s="868">
        <v>-2.6747717712418204</v>
      </c>
      <c r="I25" s="864">
        <v>-14757.071557251678</v>
      </c>
      <c r="J25" s="865"/>
      <c r="K25" s="879">
        <v>-5.58191354184664</v>
      </c>
    </row>
    <row r="26" spans="1:11" ht="16.5" customHeight="1">
      <c r="A26" s="870" t="s">
        <v>1000</v>
      </c>
      <c r="B26" s="863">
        <v>141931.480013872</v>
      </c>
      <c r="C26" s="863">
        <v>140563.747834142</v>
      </c>
      <c r="D26" s="864">
        <v>170491.686875334</v>
      </c>
      <c r="E26" s="865">
        <v>165050.05825868098</v>
      </c>
      <c r="F26" s="866">
        <v>-1367.7321797299956</v>
      </c>
      <c r="G26" s="867"/>
      <c r="H26" s="868">
        <v>-0.9636566740488559</v>
      </c>
      <c r="I26" s="864">
        <v>-5441.6286166530335</v>
      </c>
      <c r="J26" s="865"/>
      <c r="K26" s="869">
        <v>-3.191726656228131</v>
      </c>
    </row>
    <row r="27" spans="1:11" ht="16.5" customHeight="1">
      <c r="A27" s="870" t="s">
        <v>1001</v>
      </c>
      <c r="B27" s="863">
        <v>81143.10784692926</v>
      </c>
      <c r="C27" s="863">
        <v>76544.07020909348</v>
      </c>
      <c r="D27" s="864">
        <v>93881.34109982569</v>
      </c>
      <c r="E27" s="865">
        <v>84565.84833589502</v>
      </c>
      <c r="F27" s="866">
        <v>-4599.037637835776</v>
      </c>
      <c r="G27" s="867"/>
      <c r="H27" s="868">
        <v>-5.667810563173814</v>
      </c>
      <c r="I27" s="864">
        <v>-9315.49276393067</v>
      </c>
      <c r="J27" s="865"/>
      <c r="K27" s="869">
        <v>-9.922624298714844</v>
      </c>
    </row>
    <row r="28" spans="1:11" ht="16.5" customHeight="1">
      <c r="A28" s="870" t="s">
        <v>1002</v>
      </c>
      <c r="B28" s="864">
        <v>399974.54687750805</v>
      </c>
      <c r="C28" s="864">
        <v>405785.4072547163</v>
      </c>
      <c r="D28" s="864">
        <v>525563.5903483137</v>
      </c>
      <c r="E28" s="865">
        <v>542318.1101933231</v>
      </c>
      <c r="F28" s="866">
        <v>5810.8603772082715</v>
      </c>
      <c r="G28" s="867"/>
      <c r="H28" s="868">
        <v>1.4528075405227832</v>
      </c>
      <c r="I28" s="864">
        <v>16754.519845009432</v>
      </c>
      <c r="J28" s="865"/>
      <c r="K28" s="869">
        <v>3.1879148694272157</v>
      </c>
    </row>
    <row r="29" spans="1:11" ht="16.5" customHeight="1">
      <c r="A29" s="880" t="s">
        <v>1003</v>
      </c>
      <c r="B29" s="881">
        <v>298994.1748502</v>
      </c>
      <c r="C29" s="881">
        <v>314223.97141309</v>
      </c>
      <c r="D29" s="881">
        <v>341033.00124636904</v>
      </c>
      <c r="E29" s="882">
        <v>338927.564883157</v>
      </c>
      <c r="F29" s="883">
        <v>15229.796562889998</v>
      </c>
      <c r="G29" s="882"/>
      <c r="H29" s="884">
        <v>5.0936766813334495</v>
      </c>
      <c r="I29" s="881">
        <v>-2105.4363632120076</v>
      </c>
      <c r="J29" s="882"/>
      <c r="K29" s="885">
        <v>-0.6173702707706573</v>
      </c>
    </row>
    <row r="30" spans="1:11" ht="16.5" customHeight="1" thickBot="1">
      <c r="A30" s="886" t="s">
        <v>432</v>
      </c>
      <c r="B30" s="887">
        <v>974379.7216775455</v>
      </c>
      <c r="C30" s="887">
        <v>991180.0829083262</v>
      </c>
      <c r="D30" s="888">
        <v>1191435.171844217</v>
      </c>
      <c r="E30" s="889">
        <v>1192965.2571025032</v>
      </c>
      <c r="F30" s="890">
        <v>16800.36123078072</v>
      </c>
      <c r="G30" s="889"/>
      <c r="H30" s="891">
        <v>1.7242108858604217</v>
      </c>
      <c r="I30" s="888">
        <v>1530.0852582862135</v>
      </c>
      <c r="J30" s="889"/>
      <c r="K30" s="892">
        <v>0.1284237107015904</v>
      </c>
    </row>
    <row r="31" spans="1:11" ht="18" thickTop="1">
      <c r="A31" s="893" t="s">
        <v>1304</v>
      </c>
      <c r="B31" s="663"/>
      <c r="C31" s="37"/>
      <c r="D31" s="894"/>
      <c r="E31" s="894"/>
      <c r="F31" s="894"/>
      <c r="G31" s="895"/>
      <c r="H31" s="896"/>
      <c r="I31" s="894"/>
      <c r="J31" s="897"/>
      <c r="K31" s="897"/>
    </row>
    <row r="32" spans="1:11" ht="16.5" customHeight="1">
      <c r="A32" s="893" t="s">
        <v>1305</v>
      </c>
      <c r="B32" s="664"/>
      <c r="C32" s="11"/>
      <c r="D32" s="894"/>
      <c r="E32" s="894"/>
      <c r="F32" s="894"/>
      <c r="G32" s="895"/>
      <c r="H32" s="896"/>
      <c r="I32" s="894"/>
      <c r="J32" s="897"/>
      <c r="K32" s="897"/>
    </row>
    <row r="33" spans="1:11" ht="16.5" customHeight="1">
      <c r="A33" s="898" t="s">
        <v>1004</v>
      </c>
      <c r="B33" s="11"/>
      <c r="C33" s="11"/>
      <c r="D33" s="894"/>
      <c r="E33" s="894"/>
      <c r="F33" s="894"/>
      <c r="G33" s="895"/>
      <c r="H33" s="896"/>
      <c r="I33" s="894"/>
      <c r="J33" s="897"/>
      <c r="K33" s="897"/>
    </row>
    <row r="34" spans="1:11" ht="16.5" customHeight="1">
      <c r="A34" s="899" t="s">
        <v>1005</v>
      </c>
      <c r="B34" s="11"/>
      <c r="C34" s="11"/>
      <c r="D34" s="894"/>
      <c r="E34" s="894"/>
      <c r="F34" s="894"/>
      <c r="G34" s="895"/>
      <c r="H34" s="896"/>
      <c r="I34" s="894"/>
      <c r="J34" s="897"/>
      <c r="K34" s="897"/>
    </row>
    <row r="35" spans="1:11" ht="16.5" customHeight="1">
      <c r="A35" s="900" t="s">
        <v>1006</v>
      </c>
      <c r="B35" s="901">
        <v>0.9525417606196431</v>
      </c>
      <c r="C35" s="901">
        <v>0.9096143219236363</v>
      </c>
      <c r="D35" s="901">
        <v>0.827916600015122</v>
      </c>
      <c r="E35" s="901">
        <v>0.830292177510528</v>
      </c>
      <c r="F35" s="902">
        <v>-0.04292743869600679</v>
      </c>
      <c r="G35" s="903"/>
      <c r="H35" s="902">
        <v>-4.506620126353498</v>
      </c>
      <c r="I35" s="904">
        <v>0.002375577495405956</v>
      </c>
      <c r="J35" s="904"/>
      <c r="K35" s="904">
        <v>0.2869343959720781</v>
      </c>
    </row>
    <row r="36" spans="1:11" ht="16.5" customHeight="1">
      <c r="A36" s="900" t="s">
        <v>1007</v>
      </c>
      <c r="B36" s="901">
        <v>2.6604569519148176</v>
      </c>
      <c r="C36" s="901">
        <v>2.6097289553819376</v>
      </c>
      <c r="D36" s="901">
        <v>2.4737837738912263</v>
      </c>
      <c r="E36" s="901">
        <v>2.6341935192238197</v>
      </c>
      <c r="F36" s="902">
        <v>-0.05072799653287996</v>
      </c>
      <c r="G36" s="903"/>
      <c r="H36" s="902">
        <v>-1.9067399867669113</v>
      </c>
      <c r="I36" s="904">
        <v>0.16040974533259345</v>
      </c>
      <c r="J36" s="904"/>
      <c r="K36" s="904">
        <v>6.4843882891297016</v>
      </c>
    </row>
    <row r="37" spans="1:11" ht="16.5" customHeight="1">
      <c r="A37" s="900" t="s">
        <v>1008</v>
      </c>
      <c r="B37" s="905">
        <v>3.9371799267190375</v>
      </c>
      <c r="C37" s="905">
        <v>3.926229653612919</v>
      </c>
      <c r="D37" s="905">
        <v>3.5417706593371014</v>
      </c>
      <c r="E37" s="905">
        <v>3.7615611611017563</v>
      </c>
      <c r="F37" s="902">
        <v>-0.010950273106118402</v>
      </c>
      <c r="G37" s="903"/>
      <c r="H37" s="902">
        <v>-0.27812478245675637</v>
      </c>
      <c r="I37" s="904">
        <v>0.21979050176465487</v>
      </c>
      <c r="J37" s="904"/>
      <c r="K37" s="904">
        <v>6.205667246839527</v>
      </c>
    </row>
    <row r="38" spans="1:11" ht="16.5" customHeight="1">
      <c r="A38" s="906"/>
      <c r="B38" s="11"/>
      <c r="C38" s="11"/>
      <c r="D38" s="37"/>
      <c r="E38" s="37"/>
      <c r="F38" s="11"/>
      <c r="G38" s="37"/>
      <c r="H38" s="11"/>
      <c r="I38" s="37"/>
      <c r="J38" s="37"/>
      <c r="K38" s="37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7.7109375" style="9" customWidth="1"/>
    <col min="2" max="2" width="47.421875" style="9" customWidth="1"/>
    <col min="3" max="3" width="8.421875" style="9" customWidth="1"/>
    <col min="4" max="4" width="8.57421875" style="9" customWidth="1"/>
    <col min="5" max="5" width="8.7109375" style="9" customWidth="1"/>
    <col min="6" max="6" width="7.7109375" style="9" bestFit="1" customWidth="1"/>
    <col min="7" max="7" width="7.7109375" style="9" customWidth="1"/>
    <col min="8" max="16384" width="9.140625" style="9" customWidth="1"/>
  </cols>
  <sheetData>
    <row r="1" spans="2:7" ht="12.75">
      <c r="B1" s="1519" t="s">
        <v>698</v>
      </c>
      <c r="C1" s="1519"/>
      <c r="D1" s="1519"/>
      <c r="E1" s="1519"/>
      <c r="F1" s="1519"/>
      <c r="G1" s="1519"/>
    </row>
    <row r="2" spans="2:7" ht="15.75">
      <c r="B2" s="1546" t="s">
        <v>732</v>
      </c>
      <c r="C2" s="1546"/>
      <c r="D2" s="1546"/>
      <c r="E2" s="1546"/>
      <c r="F2" s="1546"/>
      <c r="G2" s="1546"/>
    </row>
    <row r="3" spans="2:8" ht="13.5" thickBot="1">
      <c r="B3" s="109"/>
      <c r="C3" s="109"/>
      <c r="D3" s="109"/>
      <c r="E3" s="109"/>
      <c r="F3" s="109"/>
      <c r="G3" s="109"/>
      <c r="H3" s="41"/>
    </row>
    <row r="4" spans="2:7" ht="12.75">
      <c r="B4" s="1176"/>
      <c r="C4" s="1547" t="s">
        <v>1323</v>
      </c>
      <c r="D4" s="1548"/>
      <c r="E4" s="1549"/>
      <c r="F4" s="1550" t="s">
        <v>544</v>
      </c>
      <c r="G4" s="1551"/>
    </row>
    <row r="5" spans="2:7" ht="12.75">
      <c r="B5" s="1177" t="s">
        <v>697</v>
      </c>
      <c r="C5" s="528">
        <v>2010</v>
      </c>
      <c r="D5" s="266">
        <v>2011</v>
      </c>
      <c r="E5" s="266">
        <v>2012</v>
      </c>
      <c r="F5" s="1552" t="s">
        <v>704</v>
      </c>
      <c r="G5" s="1554" t="s">
        <v>700</v>
      </c>
    </row>
    <row r="6" spans="2:7" ht="12.75">
      <c r="B6" s="1178"/>
      <c r="C6" s="528">
        <v>1</v>
      </c>
      <c r="D6" s="266">
        <v>2</v>
      </c>
      <c r="E6" s="266">
        <v>3</v>
      </c>
      <c r="F6" s="1553"/>
      <c r="G6" s="1555"/>
    </row>
    <row r="7" spans="2:7" ht="12.75">
      <c r="B7" s="1179" t="s">
        <v>701</v>
      </c>
      <c r="C7" s="270">
        <v>404.43</v>
      </c>
      <c r="D7" s="1180">
        <v>321.18</v>
      </c>
      <c r="E7" s="270">
        <v>420.8</v>
      </c>
      <c r="F7" s="267">
        <v>-20.584526370447293</v>
      </c>
      <c r="G7" s="1181">
        <v>31.016875272432912</v>
      </c>
    </row>
    <row r="8" spans="2:7" ht="12.75">
      <c r="B8" s="1179" t="s">
        <v>702</v>
      </c>
      <c r="C8" s="270">
        <v>98.94</v>
      </c>
      <c r="D8" s="1180">
        <v>78.86</v>
      </c>
      <c r="E8" s="270">
        <v>106.8</v>
      </c>
      <c r="F8" s="267">
        <v>-20.2951283606226</v>
      </c>
      <c r="G8" s="1182">
        <v>35.429875729140264</v>
      </c>
    </row>
    <row r="9" spans="2:7" ht="12.75">
      <c r="B9" s="1183" t="s">
        <v>930</v>
      </c>
      <c r="C9" s="270">
        <v>37.15</v>
      </c>
      <c r="D9" s="270">
        <v>26.51</v>
      </c>
      <c r="E9" s="270">
        <v>31.6</v>
      </c>
      <c r="F9" s="267">
        <v>-28.640646029609684</v>
      </c>
      <c r="G9" s="1182">
        <v>19.20030177291588</v>
      </c>
    </row>
    <row r="10" spans="2:7" ht="12.75">
      <c r="B10" s="1184" t="s">
        <v>705</v>
      </c>
      <c r="C10" s="270">
        <v>368.98</v>
      </c>
      <c r="D10" s="1180">
        <v>271.92</v>
      </c>
      <c r="E10" s="270">
        <v>370.15</v>
      </c>
      <c r="F10" s="267">
        <v>-26.30494877771153</v>
      </c>
      <c r="G10" s="1182">
        <v>36.12459546925564</v>
      </c>
    </row>
    <row r="11" spans="2:7" ht="12.75">
      <c r="B11" s="1179" t="s">
        <v>0</v>
      </c>
      <c r="C11" s="270">
        <v>330613.32</v>
      </c>
      <c r="D11" s="1180">
        <v>286342.73</v>
      </c>
      <c r="E11" s="270">
        <v>398236.79</v>
      </c>
      <c r="F11" s="267">
        <v>-13.390443555026778</v>
      </c>
      <c r="G11" s="1181">
        <v>39.07696905732513</v>
      </c>
    </row>
    <row r="12" spans="2:7" ht="12.75">
      <c r="B12" s="1185" t="s">
        <v>1219</v>
      </c>
      <c r="C12" s="270">
        <v>86340</v>
      </c>
      <c r="D12" s="1180">
        <v>100483</v>
      </c>
      <c r="E12" s="270">
        <v>111821</v>
      </c>
      <c r="F12" s="267">
        <v>16.380588371554325</v>
      </c>
      <c r="G12" s="1181">
        <v>11.283500691659285</v>
      </c>
    </row>
    <row r="13" spans="2:7" ht="12.75">
      <c r="B13" s="1186" t="s">
        <v>703</v>
      </c>
      <c r="C13" s="270">
        <v>180</v>
      </c>
      <c r="D13" s="1180">
        <v>209</v>
      </c>
      <c r="E13" s="270">
        <v>216</v>
      </c>
      <c r="F13" s="269">
        <v>16.111111111111114</v>
      </c>
      <c r="G13" s="1182">
        <v>3.3492822966507276</v>
      </c>
    </row>
    <row r="14" spans="2:7" ht="12.75">
      <c r="B14" s="1186" t="s">
        <v>918</v>
      </c>
      <c r="C14" s="270">
        <v>861213</v>
      </c>
      <c r="D14" s="1180">
        <v>1036121</v>
      </c>
      <c r="E14" s="270">
        <v>1152183</v>
      </c>
      <c r="F14" s="269">
        <v>20.30949370248709</v>
      </c>
      <c r="G14" s="1182">
        <v>11.201587459379752</v>
      </c>
    </row>
    <row r="15" spans="2:7" ht="12.75">
      <c r="B15" s="1187" t="s">
        <v>1220</v>
      </c>
      <c r="C15" s="270">
        <v>27.697003968403568</v>
      </c>
      <c r="D15" s="270">
        <v>20.909628823671163</v>
      </c>
      <c r="E15" s="270">
        <v>25.557915226412455</v>
      </c>
      <c r="F15" s="269">
        <v>-24.505809915308404</v>
      </c>
      <c r="G15" s="1182">
        <v>22.230363063542782</v>
      </c>
    </row>
    <row r="16" spans="2:7" ht="14.25" customHeight="1" thickBot="1">
      <c r="B16" s="1188" t="s">
        <v>1221</v>
      </c>
      <c r="C16" s="1189">
        <v>58</v>
      </c>
      <c r="D16" s="1189">
        <v>39.4</v>
      </c>
      <c r="E16" s="1189">
        <v>39.6</v>
      </c>
      <c r="F16" s="1190">
        <v>-32.06896551724138</v>
      </c>
      <c r="G16" s="1191">
        <v>0.5076142131979822</v>
      </c>
    </row>
    <row r="17" spans="2:9" ht="14.25" customHeight="1">
      <c r="B17" s="27" t="s">
        <v>467</v>
      </c>
      <c r="C17" s="15"/>
      <c r="D17" s="11"/>
      <c r="E17" s="11"/>
      <c r="F17" s="271"/>
      <c r="G17" s="271"/>
      <c r="I17" s="9" t="s">
        <v>1222</v>
      </c>
    </row>
    <row r="18" ht="12.75" customHeight="1">
      <c r="B18" s="27" t="s">
        <v>1223</v>
      </c>
    </row>
    <row r="19" ht="12" customHeight="1">
      <c r="B19" s="27" t="s">
        <v>1224</v>
      </c>
    </row>
    <row r="20" spans="2:5" ht="11.25" customHeight="1">
      <c r="B20" s="27" t="s">
        <v>1225</v>
      </c>
      <c r="E20" s="30"/>
    </row>
    <row r="21" ht="11.25" customHeight="1">
      <c r="B21" s="9" t="s">
        <v>1226</v>
      </c>
    </row>
    <row r="22" ht="30.75" customHeight="1"/>
    <row r="23" spans="2:7" s="41" customFormat="1" ht="33" customHeight="1">
      <c r="B23" s="9"/>
      <c r="C23" s="9"/>
      <c r="D23" s="9"/>
      <c r="E23" s="9"/>
      <c r="F23" s="9"/>
      <c r="G23" s="9"/>
    </row>
    <row r="24" ht="28.5" customHeight="1"/>
    <row r="25" ht="9" customHeight="1"/>
    <row r="49" spans="2:7" ht="13.5" thickBot="1">
      <c r="B49" s="1192" t="s">
        <v>1</v>
      </c>
      <c r="C49" s="1193">
        <v>1193679</v>
      </c>
      <c r="D49" s="1193">
        <v>1369430</v>
      </c>
      <c r="E49" s="1193">
        <v>1558174</v>
      </c>
      <c r="F49" s="1194">
        <f>D49/C49%-100</f>
        <v>14.72347255836786</v>
      </c>
      <c r="G49" s="1195">
        <f>E49/D49%-100</f>
        <v>13.782668701576569</v>
      </c>
    </row>
  </sheetData>
  <sheetProtection/>
  <mergeCells count="6">
    <mergeCell ref="B1:G1"/>
    <mergeCell ref="B2:G2"/>
    <mergeCell ref="C4:E4"/>
    <mergeCell ref="F4:G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D14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15.57421875" style="0" customWidth="1"/>
    <col min="2" max="2" width="27.28125" style="0" customWidth="1"/>
    <col min="3" max="3" width="20.57421875" style="0" customWidth="1"/>
    <col min="4" max="4" width="15.28125" style="0" customWidth="1"/>
    <col min="5" max="5" width="9.28125" style="0" customWidth="1"/>
    <col min="6" max="6" width="9.140625" style="0" customWidth="1"/>
  </cols>
  <sheetData>
    <row r="1" spans="2:4" ht="12.75">
      <c r="B1" s="1538" t="s">
        <v>1275</v>
      </c>
      <c r="C1" s="1538"/>
      <c r="D1" s="1538"/>
    </row>
    <row r="2" spans="2:4" ht="15.75">
      <c r="B2" s="1546" t="s">
        <v>115</v>
      </c>
      <c r="C2" s="1546"/>
      <c r="D2" s="1546"/>
    </row>
    <row r="3" spans="2:4" ht="12.75">
      <c r="B3" s="1556"/>
      <c r="C3" s="1556"/>
      <c r="D3" s="1556"/>
    </row>
    <row r="4" spans="2:4" ht="12.75">
      <c r="B4" s="1393" t="s">
        <v>782</v>
      </c>
      <c r="C4" s="1394" t="s">
        <v>1227</v>
      </c>
      <c r="D4" s="1395" t="s">
        <v>1228</v>
      </c>
    </row>
    <row r="5" spans="2:4" ht="12.75">
      <c r="B5" s="1396" t="s">
        <v>1324</v>
      </c>
      <c r="C5" s="50">
        <f>(C6+C7+C8+C9+C10)</f>
        <v>339.75</v>
      </c>
      <c r="D5" s="268"/>
    </row>
    <row r="6" spans="2:4" ht="12.75">
      <c r="B6" s="1397" t="s">
        <v>1229</v>
      </c>
      <c r="C6" s="131">
        <v>42</v>
      </c>
      <c r="D6" s="1398" t="s">
        <v>1230</v>
      </c>
    </row>
    <row r="7" spans="2:4" ht="12.75">
      <c r="B7" s="1397" t="s">
        <v>1325</v>
      </c>
      <c r="C7" s="131">
        <v>12</v>
      </c>
      <c r="D7" s="1398" t="s">
        <v>1326</v>
      </c>
    </row>
    <row r="8" spans="2:4" ht="12.75">
      <c r="B8" s="1397" t="s">
        <v>1327</v>
      </c>
      <c r="C8" s="131">
        <v>33.75</v>
      </c>
      <c r="D8" s="1398" t="s">
        <v>1328</v>
      </c>
    </row>
    <row r="9" spans="2:4" ht="12.75">
      <c r="B9" s="1397" t="s">
        <v>1329</v>
      </c>
      <c r="C9" s="131">
        <v>60</v>
      </c>
      <c r="D9" s="1398" t="s">
        <v>1330</v>
      </c>
    </row>
    <row r="10" spans="2:4" ht="12.75">
      <c r="B10" s="1397" t="s">
        <v>1331</v>
      </c>
      <c r="C10" s="131">
        <v>192</v>
      </c>
      <c r="D10" s="1398" t="s">
        <v>1332</v>
      </c>
    </row>
    <row r="11" spans="2:4" ht="12.75">
      <c r="B11" s="1312" t="s">
        <v>1333</v>
      </c>
      <c r="C11" s="131"/>
      <c r="D11" s="268"/>
    </row>
    <row r="12" spans="2:4" ht="12.75">
      <c r="B12" s="1396" t="s">
        <v>1231</v>
      </c>
      <c r="C12" s="131"/>
      <c r="D12" s="268"/>
    </row>
    <row r="13" spans="2:4" ht="12.75">
      <c r="B13" s="1312" t="s">
        <v>545</v>
      </c>
      <c r="C13" s="50">
        <f>(C11+C5+C12)</f>
        <v>339.75</v>
      </c>
      <c r="D13" s="268"/>
    </row>
    <row r="14" spans="2:4" ht="12.75">
      <c r="B14" s="27" t="s">
        <v>1232</v>
      </c>
      <c r="C14" s="9"/>
      <c r="D14" s="9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A1" sqref="A1:L1"/>
    </sheetView>
  </sheetViews>
  <sheetFormatPr defaultColWidth="12.00390625" defaultRowHeight="12.75"/>
  <cols>
    <col min="1" max="1" width="27.28125" style="9" customWidth="1"/>
    <col min="2" max="4" width="7.7109375" style="9" customWidth="1"/>
    <col min="5" max="5" width="10.421875" style="9" customWidth="1"/>
    <col min="6" max="6" width="8.8515625" style="9" customWidth="1"/>
    <col min="7" max="7" width="10.8515625" style="9" customWidth="1"/>
    <col min="8" max="8" width="9.421875" style="9" customWidth="1"/>
    <col min="9" max="9" width="10.57421875" style="9" customWidth="1"/>
    <col min="10" max="11" width="8.8515625" style="9" customWidth="1"/>
    <col min="12" max="12" width="9.8515625" style="9" customWidth="1"/>
    <col min="13" max="16384" width="12.00390625" style="9" customWidth="1"/>
  </cols>
  <sheetData>
    <row r="1" spans="1:12" ht="12.75">
      <c r="A1" s="1502" t="s">
        <v>1276</v>
      </c>
      <c r="B1" s="1502"/>
      <c r="C1" s="1502"/>
      <c r="D1" s="1502"/>
      <c r="E1" s="1502"/>
      <c r="F1" s="1502"/>
      <c r="G1" s="1502"/>
      <c r="H1" s="1502"/>
      <c r="I1" s="1502"/>
      <c r="J1" s="1502"/>
      <c r="K1" s="1502"/>
      <c r="L1" s="1502"/>
    </row>
    <row r="2" spans="1:12" ht="15.75">
      <c r="A2" s="1564" t="s">
        <v>1233</v>
      </c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</row>
    <row r="3" spans="1:13" ht="13.5" thickBot="1">
      <c r="A3" s="1565"/>
      <c r="B3" s="1565"/>
      <c r="C3" s="1565"/>
      <c r="D3" s="1565"/>
      <c r="E3" s="1565"/>
      <c r="F3" s="1565"/>
      <c r="G3" s="1565"/>
      <c r="H3" s="1565"/>
      <c r="I3" s="1565"/>
      <c r="J3" s="1565"/>
      <c r="K3" s="1565"/>
      <c r="L3" s="1565"/>
      <c r="M3" s="41"/>
    </row>
    <row r="4" spans="1:12" ht="13.5" thickTop="1">
      <c r="A4" s="504"/>
      <c r="B4" s="1566" t="s">
        <v>706</v>
      </c>
      <c r="C4" s="1567"/>
      <c r="D4" s="1568"/>
      <c r="E4" s="1567" t="s">
        <v>733</v>
      </c>
      <c r="F4" s="1567"/>
      <c r="G4" s="1567"/>
      <c r="H4" s="1567"/>
      <c r="I4" s="1567"/>
      <c r="J4" s="1567"/>
      <c r="K4" s="1567"/>
      <c r="L4" s="1569"/>
    </row>
    <row r="5" spans="1:12" ht="12.75">
      <c r="A5" s="527"/>
      <c r="B5" s="1557" t="s">
        <v>1323</v>
      </c>
      <c r="C5" s="1558"/>
      <c r="D5" s="1559"/>
      <c r="E5" s="1558" t="s">
        <v>1323</v>
      </c>
      <c r="F5" s="1558"/>
      <c r="G5" s="1558"/>
      <c r="H5" s="1558"/>
      <c r="I5" s="1558"/>
      <c r="J5" s="1559"/>
      <c r="K5" s="529"/>
      <c r="L5" s="530"/>
    </row>
    <row r="6" spans="1:12" ht="12.75">
      <c r="A6" s="531" t="s">
        <v>543</v>
      </c>
      <c r="B6" s="532"/>
      <c r="C6" s="532"/>
      <c r="D6" s="532"/>
      <c r="E6" s="1560">
        <v>2010</v>
      </c>
      <c r="F6" s="1561"/>
      <c r="G6" s="1562">
        <v>2011</v>
      </c>
      <c r="H6" s="1562"/>
      <c r="I6" s="1562">
        <v>2012</v>
      </c>
      <c r="J6" s="1562"/>
      <c r="K6" s="1562" t="s">
        <v>544</v>
      </c>
      <c r="L6" s="1563"/>
    </row>
    <row r="7" spans="1:12" ht="12.75">
      <c r="A7" s="531"/>
      <c r="B7" s="503">
        <v>2010</v>
      </c>
      <c r="C7" s="56">
        <v>2011</v>
      </c>
      <c r="D7" s="56">
        <v>2012</v>
      </c>
      <c r="E7" s="132">
        <v>1</v>
      </c>
      <c r="F7" s="533">
        <v>2</v>
      </c>
      <c r="G7" s="266">
        <v>3</v>
      </c>
      <c r="H7" s="505">
        <v>4</v>
      </c>
      <c r="I7" s="266">
        <v>5</v>
      </c>
      <c r="J7" s="266">
        <v>6</v>
      </c>
      <c r="K7" s="535" t="s">
        <v>1234</v>
      </c>
      <c r="L7" s="536" t="s">
        <v>1235</v>
      </c>
    </row>
    <row r="8" spans="1:12" ht="12.75">
      <c r="A8" s="1269"/>
      <c r="B8" s="1089"/>
      <c r="C8" s="136"/>
      <c r="D8" s="137"/>
      <c r="E8" s="533" t="s">
        <v>1236</v>
      </c>
      <c r="F8" s="132" t="s">
        <v>547</v>
      </c>
      <c r="G8" s="132" t="s">
        <v>1236</v>
      </c>
      <c r="H8" s="132" t="s">
        <v>547</v>
      </c>
      <c r="I8" s="132" t="s">
        <v>1236</v>
      </c>
      <c r="J8" s="132" t="s">
        <v>547</v>
      </c>
      <c r="K8" s="136">
        <v>1</v>
      </c>
      <c r="L8" s="1270">
        <v>3</v>
      </c>
    </row>
    <row r="9" spans="1:12" ht="12.75">
      <c r="A9" s="537" t="s">
        <v>552</v>
      </c>
      <c r="B9" s="1412">
        <v>148</v>
      </c>
      <c r="C9" s="1412">
        <v>177</v>
      </c>
      <c r="D9" s="1197">
        <v>184</v>
      </c>
      <c r="E9" s="1198">
        <v>236400.91</v>
      </c>
      <c r="F9" s="538">
        <v>71.5037485937877</v>
      </c>
      <c r="G9" s="1198">
        <v>195577.94000000003</v>
      </c>
      <c r="H9" s="538">
        <v>68.30204489563958</v>
      </c>
      <c r="I9" s="1198">
        <v>264218.62</v>
      </c>
      <c r="J9" s="1198">
        <v>66.34711474045379</v>
      </c>
      <c r="K9" s="538">
        <v>-17.268533357168536</v>
      </c>
      <c r="L9" s="539">
        <v>35.0963303939084</v>
      </c>
    </row>
    <row r="10" spans="1:12" ht="12.75">
      <c r="A10" s="540" t="s">
        <v>707</v>
      </c>
      <c r="B10" s="1413">
        <v>24</v>
      </c>
      <c r="C10" s="1412">
        <v>24</v>
      </c>
      <c r="D10" s="1197">
        <v>26</v>
      </c>
      <c r="E10" s="1198">
        <v>171790.56</v>
      </c>
      <c r="F10" s="538">
        <v>51.9611748238448</v>
      </c>
      <c r="G10" s="1198">
        <v>137141.07</v>
      </c>
      <c r="H10" s="538">
        <v>47.89402894915474</v>
      </c>
      <c r="I10" s="1198">
        <v>199061.43</v>
      </c>
      <c r="J10" s="1198">
        <v>49.985695696271556</v>
      </c>
      <c r="K10" s="538">
        <v>-20.169612346568982</v>
      </c>
      <c r="L10" s="539">
        <v>45.150850872025416</v>
      </c>
    </row>
    <row r="11" spans="1:12" ht="12.75">
      <c r="A11" s="540" t="s">
        <v>708</v>
      </c>
      <c r="B11" s="1413">
        <v>42</v>
      </c>
      <c r="C11" s="1412">
        <v>61</v>
      </c>
      <c r="D11" s="1197">
        <v>71</v>
      </c>
      <c r="E11" s="1198">
        <v>27096.7</v>
      </c>
      <c r="F11" s="538">
        <v>8.195889028182197</v>
      </c>
      <c r="G11" s="1198">
        <v>24308.07</v>
      </c>
      <c r="H11" s="538">
        <v>8.489152142958195</v>
      </c>
      <c r="I11" s="1198">
        <v>24287.95</v>
      </c>
      <c r="J11" s="1198">
        <v>6.098871477946576</v>
      </c>
      <c r="K11" s="538">
        <v>-10.291400797883128</v>
      </c>
      <c r="L11" s="539">
        <v>-0.08277086580712023</v>
      </c>
    </row>
    <row r="12" spans="1:12" ht="12.75">
      <c r="A12" s="540" t="s">
        <v>709</v>
      </c>
      <c r="B12" s="1413">
        <v>62</v>
      </c>
      <c r="C12" s="1412">
        <v>71</v>
      </c>
      <c r="D12" s="1197">
        <v>66</v>
      </c>
      <c r="E12" s="1198">
        <v>28041.62</v>
      </c>
      <c r="F12" s="538">
        <v>8.48169724322351</v>
      </c>
      <c r="G12" s="1198">
        <v>25219.85</v>
      </c>
      <c r="H12" s="538">
        <v>8.807574754909963</v>
      </c>
      <c r="I12" s="1198">
        <v>23928.18</v>
      </c>
      <c r="J12" s="1198">
        <v>6.008530753775913</v>
      </c>
      <c r="K12" s="538">
        <v>-10.062792377901147</v>
      </c>
      <c r="L12" s="539">
        <v>-5.121640295243623</v>
      </c>
    </row>
    <row r="13" spans="1:12" ht="12.75">
      <c r="A13" s="540" t="s">
        <v>710</v>
      </c>
      <c r="B13" s="1413">
        <v>20</v>
      </c>
      <c r="C13" s="1412">
        <v>21</v>
      </c>
      <c r="D13" s="1197">
        <v>21</v>
      </c>
      <c r="E13" s="1198">
        <v>9472.03</v>
      </c>
      <c r="F13" s="538">
        <v>2.864987498537188</v>
      </c>
      <c r="G13" s="1198">
        <v>8908.95</v>
      </c>
      <c r="H13" s="538">
        <v>3.11128904861667</v>
      </c>
      <c r="I13" s="1198">
        <v>16941.06</v>
      </c>
      <c r="J13" s="1198">
        <v>4.254016812459743</v>
      </c>
      <c r="K13" s="538">
        <v>-5.944660225949448</v>
      </c>
      <c r="L13" s="539">
        <v>90.15776269930802</v>
      </c>
    </row>
    <row r="14" spans="1:12" ht="12.75">
      <c r="A14" s="541" t="s">
        <v>548</v>
      </c>
      <c r="B14" s="1413">
        <v>18</v>
      </c>
      <c r="C14" s="1412">
        <v>18</v>
      </c>
      <c r="D14" s="1197">
        <v>18</v>
      </c>
      <c r="E14" s="1198">
        <v>7905.07</v>
      </c>
      <c r="F14" s="538">
        <v>2.391031988397563</v>
      </c>
      <c r="G14" s="1198">
        <v>10874.87</v>
      </c>
      <c r="H14" s="538">
        <v>3.7978509180240057</v>
      </c>
      <c r="I14" s="1198">
        <v>13234.33</v>
      </c>
      <c r="J14" s="1198">
        <v>3.3232313870348342</v>
      </c>
      <c r="K14" s="538">
        <v>37.56829477790839</v>
      </c>
      <c r="L14" s="539">
        <v>21.696443267827547</v>
      </c>
    </row>
    <row r="15" spans="1:12" ht="12.75">
      <c r="A15" s="541" t="s">
        <v>549</v>
      </c>
      <c r="B15" s="1413">
        <v>4</v>
      </c>
      <c r="C15" s="1412">
        <v>4</v>
      </c>
      <c r="D15" s="1197">
        <v>4</v>
      </c>
      <c r="E15" s="1198">
        <v>5220.62</v>
      </c>
      <c r="F15" s="538">
        <v>1.579071332609083</v>
      </c>
      <c r="G15" s="1198">
        <v>5094.82</v>
      </c>
      <c r="H15" s="538">
        <v>1.779273390317959</v>
      </c>
      <c r="I15" s="1198">
        <v>7649.53</v>
      </c>
      <c r="J15" s="1198">
        <v>1.9208496532929564</v>
      </c>
      <c r="K15" s="538">
        <v>-2.4096754791576416</v>
      </c>
      <c r="L15" s="539">
        <v>50.14328278526031</v>
      </c>
    </row>
    <row r="16" spans="1:12" ht="12.75">
      <c r="A16" s="541" t="s">
        <v>550</v>
      </c>
      <c r="B16" s="1413">
        <v>4</v>
      </c>
      <c r="C16" s="1412">
        <v>4</v>
      </c>
      <c r="D16" s="1197">
        <v>4</v>
      </c>
      <c r="E16" s="1198">
        <v>1587.05</v>
      </c>
      <c r="F16" s="538">
        <v>0.4800320955015392</v>
      </c>
      <c r="G16" s="1198">
        <v>1411.07</v>
      </c>
      <c r="H16" s="538">
        <v>0.49279058001577336</v>
      </c>
      <c r="I16" s="1198">
        <v>985.58</v>
      </c>
      <c r="J16" s="1198">
        <v>0.24748592414076057</v>
      </c>
      <c r="K16" s="538">
        <v>-11.088497526858006</v>
      </c>
      <c r="L16" s="539">
        <v>-30.15371313967414</v>
      </c>
    </row>
    <row r="17" spans="1:12" ht="12.75">
      <c r="A17" s="542" t="s">
        <v>714</v>
      </c>
      <c r="B17" s="1413">
        <v>4</v>
      </c>
      <c r="C17" s="1412">
        <v>4</v>
      </c>
      <c r="D17" s="1197">
        <v>4</v>
      </c>
      <c r="E17" s="1198">
        <v>15730.5</v>
      </c>
      <c r="F17" s="538">
        <v>4.757975412423655</v>
      </c>
      <c r="G17" s="1198">
        <v>12615.61</v>
      </c>
      <c r="H17" s="538">
        <v>4.405772760495787</v>
      </c>
      <c r="I17" s="1198">
        <v>23780.31</v>
      </c>
      <c r="J17" s="1198">
        <v>5.9713995786275795</v>
      </c>
      <c r="K17" s="538">
        <v>-19.801595626331007</v>
      </c>
      <c r="L17" s="539">
        <v>88.49908961992324</v>
      </c>
    </row>
    <row r="18" spans="1:12" ht="12.75">
      <c r="A18" s="541" t="s">
        <v>551</v>
      </c>
      <c r="B18" s="1413">
        <v>2</v>
      </c>
      <c r="C18" s="1412">
        <v>2</v>
      </c>
      <c r="D18" s="1197">
        <v>2</v>
      </c>
      <c r="E18" s="1198">
        <v>63769.16</v>
      </c>
      <c r="F18" s="538">
        <v>19.288140577280448</v>
      </c>
      <c r="G18" s="1198">
        <v>60768.42</v>
      </c>
      <c r="H18" s="538">
        <v>21.2222674555069</v>
      </c>
      <c r="I18" s="1198">
        <v>88368.42</v>
      </c>
      <c r="J18" s="1198">
        <v>22.189918716450077</v>
      </c>
      <c r="K18" s="538">
        <v>-4.705628865112857</v>
      </c>
      <c r="L18" s="539">
        <v>45.41832747996409</v>
      </c>
    </row>
    <row r="19" spans="1:12" ht="13.5" thickBot="1">
      <c r="A19" s="1271" t="s">
        <v>546</v>
      </c>
      <c r="B19" s="1272">
        <v>180</v>
      </c>
      <c r="C19" s="1272">
        <v>209</v>
      </c>
      <c r="D19" s="1273">
        <v>216</v>
      </c>
      <c r="E19" s="1274">
        <v>330613.31000000006</v>
      </c>
      <c r="F19" s="1275">
        <v>100</v>
      </c>
      <c r="G19" s="1276">
        <v>286342.73000000004</v>
      </c>
      <c r="H19" s="1275">
        <v>100</v>
      </c>
      <c r="I19" s="1277">
        <v>398236.79000000004</v>
      </c>
      <c r="J19" s="1275">
        <v>100</v>
      </c>
      <c r="K19" s="1275">
        <v>-13.39044093536343</v>
      </c>
      <c r="L19" s="1278">
        <v>39.0769690573251</v>
      </c>
    </row>
    <row r="20" spans="1:12" ht="13.5" thickTop="1">
      <c r="A20" s="1199" t="s">
        <v>467</v>
      </c>
      <c r="B20" s="1199"/>
      <c r="C20" s="11"/>
      <c r="D20" s="11"/>
      <c r="E20" s="11"/>
      <c r="F20" s="11"/>
      <c r="G20" s="11"/>
      <c r="H20" s="11"/>
      <c r="I20" s="17"/>
      <c r="J20" s="11"/>
      <c r="K20" s="11"/>
      <c r="L20" s="11"/>
    </row>
    <row r="21" ht="9.75" customHeight="1"/>
    <row r="25" spans="6:10" ht="12.75">
      <c r="F25" s="1200"/>
      <c r="J25" s="1"/>
    </row>
    <row r="26" ht="12.75">
      <c r="J26" s="1"/>
    </row>
    <row r="27" ht="12.75">
      <c r="J27" s="1"/>
    </row>
    <row r="28" ht="12.75">
      <c r="J28" s="1"/>
    </row>
    <row r="29" spans="10:11" ht="12.75">
      <c r="J29" s="1"/>
      <c r="K29" s="1"/>
    </row>
    <row r="30" ht="12.75">
      <c r="K30" s="1"/>
    </row>
    <row r="31" spans="10:11" ht="12.75">
      <c r="J31" s="1"/>
      <c r="K31" s="1"/>
    </row>
    <row r="32" spans="10:11" ht="12.75">
      <c r="J32" s="1"/>
      <c r="K32" s="1"/>
    </row>
    <row r="33" spans="10:11" ht="12.75">
      <c r="J33" s="1"/>
      <c r="K33" s="1"/>
    </row>
    <row r="34" spans="10:11" ht="12.75">
      <c r="J34" s="1"/>
      <c r="K34" s="1"/>
    </row>
    <row r="35" ht="12.75">
      <c r="K35" s="1"/>
    </row>
    <row r="37" ht="12.75">
      <c r="J37" s="1"/>
    </row>
  </sheetData>
  <sheetProtection/>
  <mergeCells count="11">
    <mergeCell ref="A1:L1"/>
    <mergeCell ref="A2:L2"/>
    <mergeCell ref="A3:L3"/>
    <mergeCell ref="B4:D4"/>
    <mergeCell ref="E4:L4"/>
    <mergeCell ref="B5:D5"/>
    <mergeCell ref="E5:J5"/>
    <mergeCell ref="E6:F6"/>
    <mergeCell ref="G6:H6"/>
    <mergeCell ref="I6:J6"/>
    <mergeCell ref="K6:L6"/>
  </mergeCells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3.421875" style="25" customWidth="1"/>
    <col min="2" max="2" width="7.57421875" style="25" bestFit="1" customWidth="1"/>
    <col min="3" max="4" width="5.421875" style="25" bestFit="1" customWidth="1"/>
    <col min="5" max="5" width="7.140625" style="25" bestFit="1" customWidth="1"/>
    <col min="6" max="7" width="5.421875" style="25" bestFit="1" customWidth="1"/>
    <col min="8" max="10" width="7.140625" style="25" bestFit="1" customWidth="1"/>
    <col min="11" max="11" width="9.57421875" style="25" customWidth="1"/>
    <col min="12" max="14" width="9.8515625" style="25" bestFit="1" customWidth="1"/>
    <col min="15" max="16384" width="9.140625" style="25" customWidth="1"/>
  </cols>
  <sheetData>
    <row r="1" spans="1:14" ht="12.75">
      <c r="A1" s="1519" t="s">
        <v>738</v>
      </c>
      <c r="B1" s="1519"/>
      <c r="C1" s="1519"/>
      <c r="D1" s="1519"/>
      <c r="E1" s="1519"/>
      <c r="F1" s="1519"/>
      <c r="G1" s="1519"/>
      <c r="H1" s="1519"/>
      <c r="I1" s="1519"/>
      <c r="J1" s="1519"/>
      <c r="K1" s="23"/>
      <c r="L1" s="23"/>
      <c r="M1" s="23"/>
      <c r="N1" s="23"/>
    </row>
    <row r="2" spans="1:14" ht="15.75">
      <c r="A2" s="1546" t="s">
        <v>1237</v>
      </c>
      <c r="B2" s="1546"/>
      <c r="C2" s="1546"/>
      <c r="D2" s="1546"/>
      <c r="E2" s="1546"/>
      <c r="F2" s="1546"/>
      <c r="G2" s="1546"/>
      <c r="H2" s="1546"/>
      <c r="I2" s="1546"/>
      <c r="J2" s="1546"/>
      <c r="K2" s="23"/>
      <c r="L2" s="23"/>
      <c r="M2" s="23"/>
      <c r="N2" s="23"/>
    </row>
    <row r="3" spans="1:14" ht="12.75">
      <c r="A3" s="1565" t="s">
        <v>1334</v>
      </c>
      <c r="B3" s="1565"/>
      <c r="C3" s="1565"/>
      <c r="D3" s="1565"/>
      <c r="E3" s="1565"/>
      <c r="F3" s="1565"/>
      <c r="G3" s="1565"/>
      <c r="H3" s="1565"/>
      <c r="I3" s="1565"/>
      <c r="J3" s="1565"/>
      <c r="K3" s="12"/>
      <c r="L3" s="1201"/>
      <c r="M3" s="12"/>
      <c r="N3" s="12"/>
    </row>
    <row r="4" spans="1:14" ht="13.5" thickBot="1">
      <c r="A4" s="1565"/>
      <c r="B4" s="1565"/>
      <c r="C4" s="1565"/>
      <c r="D4" s="1565"/>
      <c r="E4" s="1565"/>
      <c r="F4" s="1565"/>
      <c r="G4" s="1565"/>
      <c r="H4" s="1565"/>
      <c r="I4" s="1565"/>
      <c r="J4" s="1565"/>
      <c r="K4" s="12"/>
      <c r="L4" s="12"/>
      <c r="M4" s="12"/>
      <c r="N4" s="12"/>
    </row>
    <row r="5" spans="1:11" ht="18" customHeight="1" thickTop="1">
      <c r="A5" s="1489" t="s">
        <v>554</v>
      </c>
      <c r="B5" s="832" t="s">
        <v>716</v>
      </c>
      <c r="C5" s="1570" t="s">
        <v>398</v>
      </c>
      <c r="D5" s="1570"/>
      <c r="E5" s="1570"/>
      <c r="F5" s="1570" t="s">
        <v>235</v>
      </c>
      <c r="G5" s="1570"/>
      <c r="H5" s="1570"/>
      <c r="I5" s="1570" t="s">
        <v>1238</v>
      </c>
      <c r="J5" s="1571"/>
      <c r="K5" s="12"/>
    </row>
    <row r="6" spans="1:11" ht="18" customHeight="1">
      <c r="A6" s="1499"/>
      <c r="B6" s="273" t="s">
        <v>555</v>
      </c>
      <c r="C6" s="266" t="s">
        <v>556</v>
      </c>
      <c r="D6" s="273" t="s">
        <v>557</v>
      </c>
      <c r="E6" s="273" t="s">
        <v>555</v>
      </c>
      <c r="F6" s="266" t="s">
        <v>556</v>
      </c>
      <c r="G6" s="273" t="s">
        <v>557</v>
      </c>
      <c r="H6" s="273" t="s">
        <v>555</v>
      </c>
      <c r="I6" s="1572" t="s">
        <v>558</v>
      </c>
      <c r="J6" s="1574" t="s">
        <v>711</v>
      </c>
      <c r="K6" s="274"/>
    </row>
    <row r="7" spans="1:14" ht="18" customHeight="1">
      <c r="A7" s="1490"/>
      <c r="B7" s="266">
        <v>1</v>
      </c>
      <c r="C7" s="273">
        <v>2</v>
      </c>
      <c r="D7" s="273">
        <v>3</v>
      </c>
      <c r="E7" s="266">
        <v>4</v>
      </c>
      <c r="F7" s="273">
        <v>5</v>
      </c>
      <c r="G7" s="273">
        <v>6</v>
      </c>
      <c r="H7" s="266">
        <v>7</v>
      </c>
      <c r="I7" s="1573"/>
      <c r="J7" s="1575"/>
      <c r="K7" s="24"/>
      <c r="L7" s="274"/>
      <c r="M7" s="275"/>
      <c r="N7" s="274"/>
    </row>
    <row r="8" spans="1:14" ht="18" customHeight="1">
      <c r="A8" s="280" t="s">
        <v>559</v>
      </c>
      <c r="B8" s="1202">
        <v>368.98</v>
      </c>
      <c r="C8" s="1203">
        <v>321.67</v>
      </c>
      <c r="D8" s="1204">
        <v>268.38</v>
      </c>
      <c r="E8" s="1202">
        <v>271.92</v>
      </c>
      <c r="F8" s="1205">
        <v>370.15</v>
      </c>
      <c r="G8" s="1205">
        <v>349.52</v>
      </c>
      <c r="H8" s="1205">
        <v>370.15</v>
      </c>
      <c r="I8" s="1206">
        <v>-26.30494877771153</v>
      </c>
      <c r="J8" s="1233">
        <v>36.12459546925564</v>
      </c>
      <c r="L8" s="251"/>
      <c r="M8" s="251"/>
      <c r="N8" s="251"/>
    </row>
    <row r="9" spans="1:14" ht="17.25" customHeight="1">
      <c r="A9" s="280" t="s">
        <v>560</v>
      </c>
      <c r="B9" s="1207">
        <v>389.87</v>
      </c>
      <c r="C9" s="1208">
        <v>288.2</v>
      </c>
      <c r="D9" s="1208">
        <v>277.79</v>
      </c>
      <c r="E9" s="1207">
        <v>277.79</v>
      </c>
      <c r="F9" s="1205">
        <v>251.1</v>
      </c>
      <c r="G9" s="1209">
        <v>246.46</v>
      </c>
      <c r="H9" s="1209">
        <v>250.69</v>
      </c>
      <c r="I9" s="1206">
        <v>-28.74804421986815</v>
      </c>
      <c r="J9" s="1233">
        <v>-9.75557075488679</v>
      </c>
      <c r="L9" s="251"/>
      <c r="M9" s="251"/>
      <c r="N9" s="251"/>
    </row>
    <row r="10" spans="1:14" ht="18" customHeight="1">
      <c r="A10" s="280" t="s">
        <v>712</v>
      </c>
      <c r="B10" s="1202">
        <v>483.44</v>
      </c>
      <c r="C10" s="1202">
        <v>422.26</v>
      </c>
      <c r="D10" s="1202">
        <v>401.48</v>
      </c>
      <c r="E10" s="1202">
        <v>401.48</v>
      </c>
      <c r="F10" s="1205">
        <v>669.64</v>
      </c>
      <c r="G10" s="1205">
        <v>521.35</v>
      </c>
      <c r="H10" s="1205">
        <v>669.64</v>
      </c>
      <c r="I10" s="1206">
        <v>-16.953499917259634</v>
      </c>
      <c r="J10" s="1233">
        <v>66.79286639434093</v>
      </c>
      <c r="L10" s="251"/>
      <c r="M10" s="251"/>
      <c r="N10" s="251"/>
    </row>
    <row r="11" spans="1:14" ht="18" customHeight="1">
      <c r="A11" s="280" t="s">
        <v>713</v>
      </c>
      <c r="B11" s="1202">
        <v>370.17</v>
      </c>
      <c r="C11" s="1202">
        <v>292.51</v>
      </c>
      <c r="D11" s="1202">
        <v>278.82</v>
      </c>
      <c r="E11" s="1202">
        <v>278.82</v>
      </c>
      <c r="F11" s="1205">
        <v>257.13</v>
      </c>
      <c r="G11" s="1205">
        <v>252.75</v>
      </c>
      <c r="H11" s="1205">
        <v>256.99</v>
      </c>
      <c r="I11" s="1206">
        <v>-24.67785071723803</v>
      </c>
      <c r="J11" s="1233">
        <v>-7.829424001147686</v>
      </c>
      <c r="L11" s="251"/>
      <c r="M11" s="251"/>
      <c r="N11" s="251"/>
    </row>
    <row r="12" spans="1:14" ht="18" customHeight="1">
      <c r="A12" s="280" t="s">
        <v>548</v>
      </c>
      <c r="B12" s="1202">
        <v>445.54</v>
      </c>
      <c r="C12" s="1202">
        <v>612.92</v>
      </c>
      <c r="D12" s="1202">
        <v>587.23</v>
      </c>
      <c r="E12" s="1202">
        <v>612.92</v>
      </c>
      <c r="F12" s="1205">
        <v>769.27</v>
      </c>
      <c r="G12" s="1205">
        <v>728.8</v>
      </c>
      <c r="H12" s="1205">
        <v>745.9</v>
      </c>
      <c r="I12" s="1206">
        <v>37.567895138483635</v>
      </c>
      <c r="J12" s="1233">
        <v>21.69614305292697</v>
      </c>
      <c r="L12" s="251"/>
      <c r="M12" s="251"/>
      <c r="N12" s="251"/>
    </row>
    <row r="13" spans="1:14" ht="18" customHeight="1">
      <c r="A13" s="280" t="s">
        <v>549</v>
      </c>
      <c r="B13" s="1202">
        <v>395.34</v>
      </c>
      <c r="C13" s="1202">
        <v>388.27</v>
      </c>
      <c r="D13" s="1202">
        <v>385.44</v>
      </c>
      <c r="E13" s="1202">
        <v>385.82</v>
      </c>
      <c r="F13" s="1205">
        <v>579.28</v>
      </c>
      <c r="G13" s="1205">
        <v>496.23</v>
      </c>
      <c r="H13" s="1205">
        <v>579.28</v>
      </c>
      <c r="I13" s="1206">
        <v>-2.4080538270855385</v>
      </c>
      <c r="J13" s="1233">
        <v>50.14255352236793</v>
      </c>
      <c r="L13" s="251"/>
      <c r="M13" s="251"/>
      <c r="N13" s="251"/>
    </row>
    <row r="14" spans="1:14" ht="18" customHeight="1">
      <c r="A14" s="280" t="s">
        <v>550</v>
      </c>
      <c r="B14" s="1202">
        <v>276.77</v>
      </c>
      <c r="C14" s="1202">
        <v>246.08</v>
      </c>
      <c r="D14" s="1202">
        <v>241.54</v>
      </c>
      <c r="E14" s="1202">
        <v>246.08</v>
      </c>
      <c r="F14" s="1205">
        <v>187.74</v>
      </c>
      <c r="G14" s="1205">
        <v>162.8</v>
      </c>
      <c r="H14" s="1205">
        <v>169.4</v>
      </c>
      <c r="I14" s="1206">
        <v>-11.088629548000128</v>
      </c>
      <c r="J14" s="1233">
        <v>-31.160598179453842</v>
      </c>
      <c r="L14" s="251"/>
      <c r="M14" s="251"/>
      <c r="N14" s="251"/>
    </row>
    <row r="15" spans="1:14" ht="18" customHeight="1">
      <c r="A15" s="280" t="s">
        <v>714</v>
      </c>
      <c r="B15" s="1202">
        <v>694.33</v>
      </c>
      <c r="C15" s="1202">
        <v>575.9</v>
      </c>
      <c r="D15" s="1202">
        <v>556.79</v>
      </c>
      <c r="E15" s="1202">
        <v>556.79</v>
      </c>
      <c r="F15" s="1205">
        <v>826.99</v>
      </c>
      <c r="G15" s="1205">
        <v>754.81</v>
      </c>
      <c r="H15" s="1205">
        <v>826.99</v>
      </c>
      <c r="I15" s="1206">
        <v>-19.8090245272421</v>
      </c>
      <c r="J15" s="1233">
        <v>48.528170405359305</v>
      </c>
      <c r="L15" s="251"/>
      <c r="M15" s="251"/>
      <c r="N15" s="251"/>
    </row>
    <row r="16" spans="1:14" ht="18" customHeight="1">
      <c r="A16" s="280" t="s">
        <v>551</v>
      </c>
      <c r="B16" s="1202">
        <v>499.37</v>
      </c>
      <c r="C16" s="1202">
        <v>493.49</v>
      </c>
      <c r="D16" s="1202">
        <v>475.87</v>
      </c>
      <c r="E16" s="1202">
        <v>475.87</v>
      </c>
      <c r="F16" s="1205">
        <v>699.05</v>
      </c>
      <c r="G16" s="1205">
        <v>622.7</v>
      </c>
      <c r="H16" s="1205">
        <v>692</v>
      </c>
      <c r="I16" s="1206">
        <v>-4.7059294711336435</v>
      </c>
      <c r="J16" s="1233">
        <v>45.41786622396873</v>
      </c>
      <c r="L16" s="251"/>
      <c r="M16" s="251"/>
      <c r="N16" s="251"/>
    </row>
    <row r="17" spans="1:14" ht="18" customHeight="1">
      <c r="A17" s="283" t="s">
        <v>715</v>
      </c>
      <c r="B17" s="1210">
        <v>404.43</v>
      </c>
      <c r="C17" s="1210">
        <v>352.54</v>
      </c>
      <c r="D17" s="1210">
        <v>319.35</v>
      </c>
      <c r="E17" s="1210">
        <v>321.18</v>
      </c>
      <c r="F17" s="1211">
        <v>420.83</v>
      </c>
      <c r="G17" s="1211">
        <v>395.68</v>
      </c>
      <c r="H17" s="1211">
        <v>420.83</v>
      </c>
      <c r="I17" s="1206">
        <v>-20.584526370447293</v>
      </c>
      <c r="J17" s="1233">
        <v>31.02621582913008</v>
      </c>
      <c r="L17" s="276"/>
      <c r="M17" s="276"/>
      <c r="N17" s="276"/>
    </row>
    <row r="18" spans="1:14" ht="18" customHeight="1">
      <c r="A18" s="283" t="s">
        <v>1239</v>
      </c>
      <c r="B18" s="1210">
        <v>98.94</v>
      </c>
      <c r="C18" s="1210">
        <v>87.43</v>
      </c>
      <c r="D18" s="1210">
        <v>78.39</v>
      </c>
      <c r="E18" s="1210">
        <v>78.86</v>
      </c>
      <c r="F18" s="1211">
        <v>106.8</v>
      </c>
      <c r="G18" s="1211">
        <v>100.47</v>
      </c>
      <c r="H18" s="1211">
        <v>106.8</v>
      </c>
      <c r="I18" s="1206">
        <v>-20.2951283606226</v>
      </c>
      <c r="J18" s="1233">
        <v>35.429875729140264</v>
      </c>
      <c r="L18" s="276"/>
      <c r="M18" s="276"/>
      <c r="N18" s="276"/>
    </row>
    <row r="19" spans="1:14" ht="18" customHeight="1" thickBot="1">
      <c r="A19" s="284" t="s">
        <v>869</v>
      </c>
      <c r="B19" s="1266">
        <v>37.15</v>
      </c>
      <c r="C19" s="1266">
        <v>29.93</v>
      </c>
      <c r="D19" s="1266">
        <v>26.36</v>
      </c>
      <c r="E19" s="1266">
        <v>26.51</v>
      </c>
      <c r="F19" s="1237">
        <v>31.62</v>
      </c>
      <c r="G19" s="1237">
        <v>30.11</v>
      </c>
      <c r="H19" s="1237">
        <v>31.62</v>
      </c>
      <c r="I19" s="1267">
        <v>-28.640646029609684</v>
      </c>
      <c r="J19" s="1268">
        <v>19.27574500188608</v>
      </c>
      <c r="K19" s="277"/>
      <c r="L19" s="278"/>
      <c r="M19" s="278"/>
      <c r="N19" s="278"/>
    </row>
    <row r="20" spans="1:14" s="13" customFormat="1" ht="18" customHeight="1" thickTop="1">
      <c r="A20" s="1199" t="s">
        <v>467</v>
      </c>
      <c r="F20" s="1212"/>
      <c r="G20" s="1212"/>
      <c r="H20" s="1212"/>
      <c r="I20" s="251"/>
      <c r="J20" s="277"/>
      <c r="K20" s="277"/>
      <c r="L20" s="278"/>
      <c r="M20" s="278"/>
      <c r="N20" s="278"/>
    </row>
    <row r="21" spans="1:14" s="13" customFormat="1" ht="18" customHeight="1">
      <c r="A21" s="1199" t="s">
        <v>1240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3" customFormat="1" ht="18" customHeight="1">
      <c r="A22" s="1199" t="s">
        <v>1293</v>
      </c>
      <c r="B22" s="272"/>
      <c r="C22" s="272"/>
      <c r="F22" s="1213"/>
      <c r="G22" s="1213"/>
      <c r="H22" s="1213"/>
      <c r="I22" s="1213"/>
      <c r="J22" s="1213"/>
      <c r="K22" s="1213"/>
      <c r="L22" s="1213"/>
      <c r="M22" s="1213"/>
      <c r="N22" s="1213"/>
    </row>
    <row r="23" spans="1:14" s="13" customFormat="1" ht="18" customHeight="1">
      <c r="A23" s="1199" t="s">
        <v>1292</v>
      </c>
      <c r="B23" s="272"/>
      <c r="C23" s="26"/>
      <c r="F23" s="1213"/>
      <c r="G23" s="1213"/>
      <c r="H23" s="1213"/>
      <c r="I23" s="1213"/>
      <c r="J23" s="1213"/>
      <c r="K23" s="1214"/>
      <c r="L23" s="1214"/>
      <c r="M23" s="1214"/>
      <c r="N23" s="1214"/>
    </row>
    <row r="24" spans="1:14" s="13" customFormat="1" ht="12.75">
      <c r="A24" s="1214"/>
      <c r="B24" s="1214"/>
      <c r="C24" s="1214"/>
      <c r="D24" s="1214"/>
      <c r="E24" s="1214"/>
      <c r="F24" s="1214"/>
      <c r="G24" s="1214"/>
      <c r="H24" s="1214"/>
      <c r="I24" s="1214"/>
      <c r="J24" s="1214"/>
      <c r="K24" s="1214"/>
      <c r="L24" s="1214"/>
      <c r="M24" s="1214"/>
      <c r="N24" s="1214"/>
    </row>
    <row r="25" spans="1:14" s="13" customFormat="1" ht="18" customHeight="1">
      <c r="A25" s="1214"/>
      <c r="B25" s="1214"/>
      <c r="C25" s="1214"/>
      <c r="D25" s="1214"/>
      <c r="E25" s="1214"/>
      <c r="F25" s="1214"/>
      <c r="G25" s="1214"/>
      <c r="H25" s="1214"/>
      <c r="I25" s="1214"/>
      <c r="J25" s="1214"/>
      <c r="K25" s="1214"/>
      <c r="L25" s="1215"/>
      <c r="M25" s="1214"/>
      <c r="N25" s="1214"/>
    </row>
    <row r="26" spans="1:14" s="13" customFormat="1" ht="18" customHeight="1">
      <c r="A26" s="1216"/>
      <c r="B26" s="1217"/>
      <c r="C26" s="1217"/>
      <c r="D26" s="1217"/>
      <c r="E26" s="1217"/>
      <c r="F26" s="1217"/>
      <c r="G26" s="1218"/>
      <c r="H26" s="1219"/>
      <c r="I26" s="1219"/>
      <c r="J26" s="1218"/>
      <c r="K26" s="1220"/>
      <c r="L26" s="276"/>
      <c r="M26" s="276"/>
      <c r="N26" s="276"/>
    </row>
    <row r="27" spans="1:14" s="13" customFormat="1" ht="18" customHeight="1">
      <c r="A27" s="1221"/>
      <c r="B27" s="1222"/>
      <c r="C27" s="1222"/>
      <c r="D27" s="1223"/>
      <c r="E27" s="1222"/>
      <c r="F27" s="1222"/>
      <c r="G27" s="1224"/>
      <c r="H27" s="1225"/>
      <c r="I27" s="1225"/>
      <c r="J27" s="1225"/>
      <c r="K27" s="519"/>
      <c r="L27" s="251"/>
      <c r="M27" s="251"/>
      <c r="N27" s="251"/>
    </row>
    <row r="28" spans="1:14" s="13" customFormat="1" ht="18" customHeight="1">
      <c r="A28" s="1221"/>
      <c r="B28" s="1222"/>
      <c r="C28" s="1222"/>
      <c r="D28" s="1223"/>
      <c r="E28" s="1222"/>
      <c r="F28" s="1222"/>
      <c r="G28" s="1224"/>
      <c r="H28" s="1225"/>
      <c r="I28" s="1225"/>
      <c r="J28" s="1225"/>
      <c r="K28" s="519"/>
      <c r="L28" s="251"/>
      <c r="M28" s="251"/>
      <c r="N28" s="251"/>
    </row>
    <row r="29" spans="1:14" s="13" customFormat="1" ht="18" customHeight="1">
      <c r="A29" s="1221"/>
      <c r="B29" s="1222"/>
      <c r="C29" s="1222"/>
      <c r="D29" s="1223"/>
      <c r="E29" s="1222"/>
      <c r="F29" s="1222"/>
      <c r="G29" s="1224"/>
      <c r="H29" s="1225"/>
      <c r="I29" s="1225"/>
      <c r="J29" s="1225"/>
      <c r="K29" s="519"/>
      <c r="L29" s="251"/>
      <c r="M29" s="251"/>
      <c r="N29" s="251"/>
    </row>
    <row r="30" spans="1:14" s="13" customFormat="1" ht="18" customHeight="1">
      <c r="A30" s="1221"/>
      <c r="B30" s="1222"/>
      <c r="C30" s="1222"/>
      <c r="D30" s="1223"/>
      <c r="E30" s="1222"/>
      <c r="F30" s="1222"/>
      <c r="G30" s="1224"/>
      <c r="H30" s="1225"/>
      <c r="I30" s="1225"/>
      <c r="J30" s="1225"/>
      <c r="K30" s="519"/>
      <c r="L30" s="251"/>
      <c r="M30" s="251"/>
      <c r="N30" s="251"/>
    </row>
    <row r="31" spans="1:14" s="13" customFormat="1" ht="18" customHeight="1">
      <c r="A31" s="1221"/>
      <c r="B31" s="1226"/>
      <c r="C31" s="1222"/>
      <c r="D31" s="1223"/>
      <c r="E31" s="1226"/>
      <c r="F31" s="1222"/>
      <c r="G31" s="1224"/>
      <c r="H31" s="1225"/>
      <c r="I31" s="1225"/>
      <c r="J31" s="1225"/>
      <c r="K31" s="519"/>
      <c r="L31" s="251"/>
      <c r="M31" s="251"/>
      <c r="N31" s="251"/>
    </row>
    <row r="32" spans="1:18" s="13" customFormat="1" ht="18" customHeight="1">
      <c r="A32" s="1221"/>
      <c r="B32" s="1222"/>
      <c r="C32" s="1222"/>
      <c r="D32" s="1223"/>
      <c r="E32" s="1222"/>
      <c r="F32" s="1222"/>
      <c r="G32" s="1224"/>
      <c r="H32" s="1225"/>
      <c r="I32" s="1225"/>
      <c r="J32" s="1225"/>
      <c r="K32" s="519"/>
      <c r="L32" s="251"/>
      <c r="M32" s="251"/>
      <c r="N32" s="251"/>
      <c r="O32" s="11"/>
      <c r="P32" s="11"/>
      <c r="Q32" s="11"/>
      <c r="R32" s="11"/>
    </row>
    <row r="33" spans="1:18" s="13" customFormat="1" ht="18" customHeight="1">
      <c r="A33" s="1221"/>
      <c r="B33" s="1222"/>
      <c r="C33" s="1222"/>
      <c r="D33" s="1223"/>
      <c r="E33" s="1222"/>
      <c r="F33" s="1222"/>
      <c r="G33" s="1224"/>
      <c r="H33" s="1225"/>
      <c r="I33" s="1225"/>
      <c r="J33" s="1225"/>
      <c r="K33" s="519"/>
      <c r="L33" s="251"/>
      <c r="M33" s="251"/>
      <c r="N33" s="251"/>
      <c r="O33" s="11"/>
      <c r="P33" s="11"/>
      <c r="Q33" s="11"/>
      <c r="R33" s="11"/>
    </row>
    <row r="34" spans="1:18" s="13" customFormat="1" ht="18" customHeight="1">
      <c r="A34" s="1221"/>
      <c r="B34" s="1222"/>
      <c r="C34" s="1222"/>
      <c r="D34" s="1223"/>
      <c r="E34" s="1222"/>
      <c r="F34" s="1222"/>
      <c r="G34" s="1224"/>
      <c r="H34" s="1225"/>
      <c r="I34" s="1225"/>
      <c r="J34" s="1225"/>
      <c r="K34" s="519"/>
      <c r="L34" s="251"/>
      <c r="M34" s="251"/>
      <c r="N34" s="251"/>
      <c r="O34" s="11"/>
      <c r="P34" s="11"/>
      <c r="Q34" s="11"/>
      <c r="R34" s="11"/>
    </row>
    <row r="35" spans="1:18" s="13" customFormat="1" ht="18" customHeight="1">
      <c r="A35" s="1221"/>
      <c r="B35" s="1222"/>
      <c r="C35" s="1222"/>
      <c r="D35" s="1223"/>
      <c r="E35" s="1222"/>
      <c r="F35" s="1222"/>
      <c r="G35" s="1224"/>
      <c r="H35" s="1225"/>
      <c r="I35" s="1225"/>
      <c r="J35" s="1225"/>
      <c r="K35" s="519"/>
      <c r="L35" s="251"/>
      <c r="M35" s="251"/>
      <c r="N35" s="251"/>
      <c r="O35" s="11"/>
      <c r="P35" s="11"/>
      <c r="Q35" s="11"/>
      <c r="R35" s="11"/>
    </row>
    <row r="36" spans="1:18" s="13" customFormat="1" ht="18" customHeight="1">
      <c r="A36" s="1221"/>
      <c r="B36" s="1222"/>
      <c r="C36" s="1222"/>
      <c r="D36" s="1223"/>
      <c r="E36" s="1222"/>
      <c r="F36" s="1222"/>
      <c r="G36" s="1224"/>
      <c r="H36" s="1225"/>
      <c r="I36" s="1225"/>
      <c r="J36" s="1225"/>
      <c r="K36" s="519"/>
      <c r="L36" s="251"/>
      <c r="M36" s="251"/>
      <c r="N36" s="251"/>
      <c r="O36" s="11"/>
      <c r="P36" s="11"/>
      <c r="Q36" s="11"/>
      <c r="R36" s="11"/>
    </row>
    <row r="37" spans="1:18" s="13" customFormat="1" ht="18" customHeight="1">
      <c r="A37" s="1221"/>
      <c r="B37" s="1222"/>
      <c r="C37" s="1222"/>
      <c r="D37" s="1223"/>
      <c r="E37" s="1222"/>
      <c r="F37" s="1222"/>
      <c r="G37" s="1224"/>
      <c r="H37" s="1225"/>
      <c r="I37" s="1225"/>
      <c r="J37" s="1225"/>
      <c r="K37" s="519"/>
      <c r="L37" s="251"/>
      <c r="M37" s="251"/>
      <c r="N37" s="251"/>
      <c r="O37" s="11"/>
      <c r="P37" s="11"/>
      <c r="Q37" s="11"/>
      <c r="R37" s="11"/>
    </row>
    <row r="38" spans="1:18" s="13" customFormat="1" ht="18" customHeight="1">
      <c r="A38" s="1221"/>
      <c r="B38" s="1222"/>
      <c r="C38" s="1222"/>
      <c r="D38" s="1223"/>
      <c r="E38" s="1222"/>
      <c r="F38" s="1222"/>
      <c r="G38" s="1224"/>
      <c r="H38" s="1225"/>
      <c r="I38" s="1225"/>
      <c r="J38" s="1225"/>
      <c r="K38" s="519"/>
      <c r="L38" s="251"/>
      <c r="M38" s="251"/>
      <c r="N38" s="251"/>
      <c r="O38" s="11"/>
      <c r="P38" s="11"/>
      <c r="Q38" s="11"/>
      <c r="R38" s="11"/>
    </row>
    <row r="39" spans="10:18" s="13" customFormat="1" ht="17.25" customHeight="1">
      <c r="J39" s="1223"/>
      <c r="L39" s="14"/>
      <c r="M39" s="14"/>
      <c r="O39" s="11"/>
      <c r="P39" s="11"/>
      <c r="Q39" s="11"/>
      <c r="R39" s="11"/>
    </row>
    <row r="40" spans="1:18" s="13" customFormat="1" ht="18" customHeight="1">
      <c r="A40" s="11"/>
      <c r="L40" s="14"/>
      <c r="M40" s="14"/>
      <c r="O40" s="11"/>
      <c r="P40" s="11"/>
      <c r="Q40" s="11"/>
      <c r="R40" s="11"/>
    </row>
    <row r="41" spans="1:18" s="13" customFormat="1" ht="18" customHeight="1">
      <c r="A41" s="1227"/>
      <c r="L41" s="14"/>
      <c r="M41" s="14"/>
      <c r="O41" s="11"/>
      <c r="P41" s="11"/>
      <c r="Q41" s="11"/>
      <c r="R41" s="11"/>
    </row>
    <row r="42" spans="1:12" s="13" customFormat="1" ht="18" customHeight="1">
      <c r="A42" s="1227"/>
      <c r="B42" s="272"/>
      <c r="C42" s="272"/>
      <c r="F42" s="14"/>
      <c r="G42" s="14"/>
      <c r="I42" s="11"/>
      <c r="J42" s="11"/>
      <c r="K42" s="11"/>
      <c r="L42" s="11"/>
    </row>
    <row r="43" spans="1:14" ht="18" customHeight="1">
      <c r="A43" s="1227"/>
      <c r="B43" s="272"/>
      <c r="C43" s="26"/>
      <c r="D43" s="13"/>
      <c r="E43" s="13"/>
      <c r="F43" s="14"/>
      <c r="G43" s="14"/>
      <c r="H43" s="13"/>
      <c r="I43" s="11"/>
      <c r="J43" s="11"/>
      <c r="K43" s="11"/>
      <c r="L43" s="11"/>
      <c r="M43" s="13"/>
      <c r="N43" s="13"/>
    </row>
    <row r="44" spans="1:12" ht="18" customHeight="1">
      <c r="A44" s="11"/>
      <c r="B44" s="272"/>
      <c r="C44" s="272"/>
      <c r="D44" s="13"/>
      <c r="E44" s="13"/>
      <c r="F44" s="14"/>
      <c r="G44" s="14"/>
      <c r="I44" s="9"/>
      <c r="J44" s="9"/>
      <c r="K44" s="9"/>
      <c r="L44" s="9"/>
    </row>
    <row r="45" spans="1:12" ht="18" customHeight="1">
      <c r="A45" s="11"/>
      <c r="B45" s="272"/>
      <c r="C45" s="272"/>
      <c r="D45" s="13"/>
      <c r="E45" s="13"/>
      <c r="F45" s="14"/>
      <c r="G45" s="14"/>
      <c r="I45" s="9"/>
      <c r="J45" s="9"/>
      <c r="K45" s="9"/>
      <c r="L45" s="9"/>
    </row>
    <row r="46" spans="1:12" ht="18" customHeight="1">
      <c r="A46" s="11"/>
      <c r="B46" s="272"/>
      <c r="C46" s="272"/>
      <c r="D46" s="13"/>
      <c r="E46" s="13"/>
      <c r="F46" s="14"/>
      <c r="G46" s="14"/>
      <c r="I46" s="9"/>
      <c r="J46" s="9"/>
      <c r="K46" s="9"/>
      <c r="L46" s="9"/>
    </row>
    <row r="47" spans="1:12" ht="18" customHeight="1">
      <c r="A47" s="11"/>
      <c r="B47" s="272"/>
      <c r="C47" s="272"/>
      <c r="D47" s="13"/>
      <c r="E47" s="13"/>
      <c r="F47" s="14"/>
      <c r="G47" s="14"/>
      <c r="I47" s="9"/>
      <c r="J47" s="9"/>
      <c r="K47" s="9"/>
      <c r="L47" s="9"/>
    </row>
    <row r="48" spans="1:12" ht="18" customHeight="1">
      <c r="A48" s="11"/>
      <c r="B48" s="272"/>
      <c r="C48" s="272"/>
      <c r="D48" s="13"/>
      <c r="E48" s="13"/>
      <c r="F48" s="14"/>
      <c r="G48" s="14"/>
      <c r="I48" s="9"/>
      <c r="J48" s="9"/>
      <c r="K48" s="9"/>
      <c r="L48" s="9"/>
    </row>
    <row r="49" spans="1:12" ht="12.75">
      <c r="A49" s="11"/>
      <c r="B49" s="272"/>
      <c r="C49" s="272"/>
      <c r="D49" s="13"/>
      <c r="E49" s="13"/>
      <c r="F49" s="14"/>
      <c r="G49" s="14"/>
      <c r="I49" s="9"/>
      <c r="J49" s="9"/>
      <c r="K49" s="9"/>
      <c r="L49" s="9"/>
    </row>
    <row r="50" spans="1:12" ht="12.75">
      <c r="A50" s="11"/>
      <c r="B50" s="272"/>
      <c r="C50" s="272"/>
      <c r="D50" s="13"/>
      <c r="E50" s="13"/>
      <c r="F50" s="14"/>
      <c r="G50" s="14"/>
      <c r="I50" s="9"/>
      <c r="J50" s="9"/>
      <c r="K50" s="9"/>
      <c r="L50" s="9"/>
    </row>
    <row r="51" spans="1:12" ht="18" customHeight="1">
      <c r="A51" s="13"/>
      <c r="B51" s="13"/>
      <c r="C51" s="13"/>
      <c r="D51" s="13"/>
      <c r="E51" s="13"/>
      <c r="F51" s="14"/>
      <c r="G51" s="14"/>
      <c r="I51" s="9"/>
      <c r="J51" s="9"/>
      <c r="K51" s="9"/>
      <c r="L51" s="9"/>
    </row>
    <row r="52" spans="1:12" ht="12.75" customHeight="1">
      <c r="A52" s="13"/>
      <c r="B52" s="13"/>
      <c r="C52" s="13"/>
      <c r="D52" s="13"/>
      <c r="E52" s="13"/>
      <c r="F52" s="14"/>
      <c r="G52" s="14"/>
      <c r="I52" s="9"/>
      <c r="J52" s="9"/>
      <c r="K52" s="9"/>
      <c r="L52" s="9"/>
    </row>
    <row r="53" spans="1:12" ht="12.75">
      <c r="A53" s="13"/>
      <c r="B53" s="13"/>
      <c r="C53" s="13"/>
      <c r="D53" s="13"/>
      <c r="E53" s="13"/>
      <c r="F53" s="14"/>
      <c r="G53" s="14"/>
      <c r="I53" s="9"/>
      <c r="J53" s="9"/>
      <c r="K53" s="9"/>
      <c r="L53" s="9"/>
    </row>
    <row r="54" spans="12:18" ht="12.75">
      <c r="L54" s="14"/>
      <c r="M54" s="14"/>
      <c r="O54" s="9"/>
      <c r="P54" s="9"/>
      <c r="Q54" s="9"/>
      <c r="R54" s="9"/>
    </row>
    <row r="55" spans="12:18" ht="12.75">
      <c r="L55" s="14"/>
      <c r="M55" s="14"/>
      <c r="O55" s="9"/>
      <c r="P55" s="9"/>
      <c r="Q55" s="9"/>
      <c r="R55" s="9"/>
    </row>
    <row r="56" spans="12:18" ht="12.75">
      <c r="L56" s="14"/>
      <c r="M56" s="14"/>
      <c r="O56" s="9"/>
      <c r="P56" s="9"/>
      <c r="Q56" s="9"/>
      <c r="R56" s="9"/>
    </row>
    <row r="57" spans="12:18" ht="12.75">
      <c r="L57" s="14"/>
      <c r="M57" s="14"/>
      <c r="O57" s="9"/>
      <c r="P57" s="9"/>
      <c r="Q57" s="9"/>
      <c r="R57" s="9"/>
    </row>
    <row r="58" spans="12:18" ht="12.75">
      <c r="L58" s="14"/>
      <c r="M58" s="14"/>
      <c r="O58" s="9"/>
      <c r="P58" s="9"/>
      <c r="Q58" s="9"/>
      <c r="R58" s="9"/>
    </row>
    <row r="59" spans="12:18" ht="12.75">
      <c r="L59" s="14"/>
      <c r="M59" s="14"/>
      <c r="O59" s="9"/>
      <c r="P59" s="9"/>
      <c r="Q59" s="9"/>
      <c r="R59" s="9"/>
    </row>
    <row r="60" spans="12:18" ht="12.75">
      <c r="L60" s="14"/>
      <c r="M60" s="14"/>
      <c r="O60" s="9"/>
      <c r="P60" s="9"/>
      <c r="Q60" s="9"/>
      <c r="R60" s="9"/>
    </row>
    <row r="61" spans="12:18" ht="12.75">
      <c r="L61" s="14"/>
      <c r="M61" s="14"/>
      <c r="O61" s="9"/>
      <c r="P61" s="9"/>
      <c r="Q61" s="9"/>
      <c r="R61" s="9"/>
    </row>
    <row r="62" spans="12:18" ht="12.75">
      <c r="L62" s="14"/>
      <c r="M62" s="14"/>
      <c r="O62" s="9"/>
      <c r="P62" s="9"/>
      <c r="Q62" s="9"/>
      <c r="R62" s="9"/>
    </row>
    <row r="63" spans="12:18" ht="12.75">
      <c r="L63" s="14"/>
      <c r="M63" s="14"/>
      <c r="O63" s="9"/>
      <c r="P63" s="9"/>
      <c r="Q63" s="9"/>
      <c r="R63" s="9"/>
    </row>
    <row r="64" spans="12:18" ht="12.75">
      <c r="L64" s="14"/>
      <c r="M64" s="14"/>
      <c r="O64" s="9"/>
      <c r="P64" s="9"/>
      <c r="Q64" s="9"/>
      <c r="R64" s="9"/>
    </row>
    <row r="65" spans="12:18" ht="12.75">
      <c r="L65" s="14"/>
      <c r="M65" s="14"/>
      <c r="O65" s="9"/>
      <c r="P65" s="9"/>
      <c r="Q65" s="9"/>
      <c r="R65" s="9"/>
    </row>
    <row r="66" spans="12:18" ht="12.75">
      <c r="L66" s="14"/>
      <c r="M66" s="14"/>
      <c r="O66" s="9"/>
      <c r="P66" s="9"/>
      <c r="Q66" s="9"/>
      <c r="R66" s="9"/>
    </row>
    <row r="67" spans="12:18" ht="12.75">
      <c r="L67" s="14"/>
      <c r="M67" s="14"/>
      <c r="O67" s="9"/>
      <c r="P67" s="9"/>
      <c r="Q67" s="9"/>
      <c r="R67" s="9"/>
    </row>
    <row r="68" spans="12:18" ht="12.75">
      <c r="L68" s="14"/>
      <c r="M68" s="14"/>
      <c r="O68" s="9"/>
      <c r="P68" s="9"/>
      <c r="Q68" s="9"/>
      <c r="R68" s="9"/>
    </row>
    <row r="69" spans="12:18" ht="12.75">
      <c r="L69" s="14"/>
      <c r="M69" s="14"/>
      <c r="O69" s="9"/>
      <c r="P69" s="9"/>
      <c r="Q69" s="9"/>
      <c r="R69" s="9"/>
    </row>
    <row r="70" spans="12:13" ht="12.75">
      <c r="L70" s="14"/>
      <c r="M70" s="14"/>
    </row>
    <row r="71" spans="12:13" ht="12.75">
      <c r="L71" s="14"/>
      <c r="M71" s="14"/>
    </row>
    <row r="72" spans="12:13" ht="12.75">
      <c r="L72" s="14"/>
      <c r="M72" s="14"/>
    </row>
    <row r="73" spans="12:13" ht="12.75">
      <c r="L73" s="14"/>
      <c r="M73" s="14"/>
    </row>
    <row r="74" spans="12:13" ht="12.75">
      <c r="L74" s="14"/>
      <c r="M74" s="14"/>
    </row>
    <row r="75" spans="12:13" ht="12.75">
      <c r="L75" s="14"/>
      <c r="M75" s="14"/>
    </row>
    <row r="76" spans="12:13" ht="12.75">
      <c r="L76" s="14"/>
      <c r="M76" s="14"/>
    </row>
    <row r="77" spans="12:13" ht="12.75">
      <c r="L77" s="14"/>
      <c r="M77" s="14"/>
    </row>
    <row r="78" spans="12:13" ht="12.75">
      <c r="L78" s="14"/>
      <c r="M78" s="14"/>
    </row>
    <row r="79" spans="12:13" ht="12.75">
      <c r="L79" s="14"/>
      <c r="M79" s="14"/>
    </row>
    <row r="80" spans="12:13" ht="12.75">
      <c r="L80" s="14"/>
      <c r="M80" s="14"/>
    </row>
    <row r="81" spans="12:13" ht="12.75">
      <c r="L81" s="14"/>
      <c r="M81" s="14"/>
    </row>
    <row r="82" spans="12:13" ht="12.75">
      <c r="L82" s="14"/>
      <c r="M82" s="14"/>
    </row>
    <row r="83" spans="12:13" ht="12.75">
      <c r="L83" s="14"/>
      <c r="M83" s="14"/>
    </row>
    <row r="84" spans="12:13" ht="12.75">
      <c r="L84" s="14"/>
      <c r="M84" s="14"/>
    </row>
    <row r="85" spans="12:13" ht="12.75">
      <c r="L85" s="14"/>
      <c r="M85" s="14"/>
    </row>
    <row r="86" spans="12:13" ht="12.75">
      <c r="L86" s="14"/>
      <c r="M86" s="14"/>
    </row>
    <row r="87" spans="12:13" ht="12.75">
      <c r="L87" s="14"/>
      <c r="M87" s="14"/>
    </row>
    <row r="88" spans="12:13" ht="12.75">
      <c r="L88" s="14"/>
      <c r="M88" s="14"/>
    </row>
    <row r="89" spans="12:13" ht="12.75">
      <c r="L89" s="14"/>
      <c r="M89" s="14"/>
    </row>
    <row r="90" spans="12:13" ht="12.75">
      <c r="L90" s="14"/>
      <c r="M90" s="14"/>
    </row>
    <row r="91" spans="12:13" ht="12.75">
      <c r="L91" s="14"/>
      <c r="M91" s="14"/>
    </row>
    <row r="92" spans="12:13" ht="12.75">
      <c r="L92" s="14"/>
      <c r="M92" s="14"/>
    </row>
    <row r="93" spans="12:13" ht="12.75">
      <c r="L93" s="14"/>
      <c r="M93" s="14"/>
    </row>
    <row r="94" spans="12:13" ht="12.75">
      <c r="L94" s="14"/>
      <c r="M94" s="14"/>
    </row>
    <row r="95" spans="12:13" ht="12.75">
      <c r="L95" s="14"/>
      <c r="M95" s="14"/>
    </row>
    <row r="96" spans="12:13" ht="12.75">
      <c r="L96" s="14"/>
      <c r="M96" s="14"/>
    </row>
    <row r="97" spans="12:13" ht="12.75">
      <c r="L97" s="14"/>
      <c r="M97" s="14"/>
    </row>
    <row r="98" spans="12:13" ht="12.75">
      <c r="L98" s="14"/>
      <c r="M98" s="14"/>
    </row>
    <row r="99" spans="12:13" ht="12.75">
      <c r="L99" s="14"/>
      <c r="M99" s="14"/>
    </row>
    <row r="100" spans="12:13" ht="12.75">
      <c r="L100" s="14"/>
      <c r="M100" s="14"/>
    </row>
    <row r="101" spans="12:13" ht="12.75">
      <c r="L101" s="14"/>
      <c r="M101" s="14"/>
    </row>
    <row r="102" spans="12:13" ht="12.75">
      <c r="L102" s="14"/>
      <c r="M102" s="14"/>
    </row>
    <row r="103" spans="12:13" ht="12.75">
      <c r="L103" s="14"/>
      <c r="M103" s="14"/>
    </row>
    <row r="104" spans="12:13" ht="12.75">
      <c r="L104" s="14"/>
      <c r="M104" s="14"/>
    </row>
    <row r="105" spans="12:13" ht="12.75">
      <c r="L105" s="14"/>
      <c r="M105" s="14"/>
    </row>
    <row r="106" spans="12:13" ht="12.75">
      <c r="L106" s="14"/>
      <c r="M106" s="14"/>
    </row>
    <row r="107" spans="12:13" ht="12.75">
      <c r="L107" s="14"/>
      <c r="M107" s="14"/>
    </row>
    <row r="108" spans="12:13" ht="12.75">
      <c r="L108" s="14"/>
      <c r="M108" s="14"/>
    </row>
    <row r="109" spans="12:13" ht="12.75">
      <c r="L109" s="14"/>
      <c r="M109" s="14"/>
    </row>
    <row r="110" spans="12:13" ht="12.75">
      <c r="L110" s="14"/>
      <c r="M110" s="14"/>
    </row>
    <row r="111" spans="12:13" ht="12.75">
      <c r="L111" s="14"/>
      <c r="M111" s="14"/>
    </row>
    <row r="112" spans="12:13" ht="12.75">
      <c r="L112" s="14"/>
      <c r="M112" s="14"/>
    </row>
    <row r="113" spans="12:13" ht="12.75">
      <c r="L113" s="14"/>
      <c r="M113" s="14"/>
    </row>
    <row r="114" spans="12:13" ht="12.75">
      <c r="L114" s="14"/>
      <c r="M114" s="14"/>
    </row>
    <row r="115" spans="12:13" ht="12.75">
      <c r="L115" s="14"/>
      <c r="M115" s="14"/>
    </row>
    <row r="116" spans="12:13" ht="12.75">
      <c r="L116" s="14"/>
      <c r="M116" s="14"/>
    </row>
    <row r="117" spans="12:13" ht="12.75">
      <c r="L117" s="14"/>
      <c r="M117" s="14"/>
    </row>
    <row r="118" spans="12:13" ht="12.75">
      <c r="L118" s="14"/>
      <c r="M118" s="14"/>
    </row>
    <row r="119" spans="12:13" ht="12.75">
      <c r="L119" s="14"/>
      <c r="M119" s="14"/>
    </row>
    <row r="120" spans="12:13" ht="12.75">
      <c r="L120" s="14"/>
      <c r="M120" s="14"/>
    </row>
    <row r="121" spans="12:13" ht="12.75">
      <c r="L121" s="14"/>
      <c r="M121" s="14"/>
    </row>
    <row r="122" spans="12:13" ht="12.75">
      <c r="L122" s="14"/>
      <c r="M122" s="14"/>
    </row>
    <row r="123" spans="12:13" ht="12.75">
      <c r="L123" s="14"/>
      <c r="M123" s="14"/>
    </row>
    <row r="124" spans="12:13" ht="12.75">
      <c r="L124" s="14"/>
      <c r="M124" s="14"/>
    </row>
    <row r="125" spans="12:13" ht="12.75">
      <c r="L125" s="14"/>
      <c r="M125" s="14"/>
    </row>
    <row r="126" spans="12:13" ht="12.75">
      <c r="L126" s="14"/>
      <c r="M126" s="14"/>
    </row>
    <row r="127" spans="12:13" ht="12.75">
      <c r="L127" s="14"/>
      <c r="M127" s="14"/>
    </row>
    <row r="128" spans="12:13" ht="12.75">
      <c r="L128" s="14"/>
      <c r="M128" s="14"/>
    </row>
    <row r="129" spans="12:13" ht="12.75">
      <c r="L129" s="14"/>
      <c r="M129" s="14"/>
    </row>
    <row r="130" spans="12:13" ht="12.75">
      <c r="L130" s="14"/>
      <c r="M130" s="14"/>
    </row>
    <row r="131" spans="12:13" ht="12.75">
      <c r="L131" s="14"/>
      <c r="M131" s="14"/>
    </row>
    <row r="132" spans="12:13" ht="12.75">
      <c r="L132" s="14"/>
      <c r="M132" s="14"/>
    </row>
    <row r="133" spans="12:13" ht="12.75">
      <c r="L133" s="14"/>
      <c r="M133" s="14"/>
    </row>
    <row r="134" spans="12:13" ht="12.75">
      <c r="L134" s="14"/>
      <c r="M134" s="14"/>
    </row>
    <row r="135" spans="12:13" ht="12.75">
      <c r="L135" s="14"/>
      <c r="M135" s="14"/>
    </row>
    <row r="136" spans="12:13" ht="12.75">
      <c r="L136" s="14"/>
      <c r="M136" s="14"/>
    </row>
    <row r="137" spans="12:13" ht="12.75">
      <c r="L137" s="14"/>
      <c r="M137" s="14"/>
    </row>
    <row r="138" spans="12:13" ht="12.75">
      <c r="L138" s="14"/>
      <c r="M138" s="14"/>
    </row>
    <row r="139" spans="12:13" ht="12.75">
      <c r="L139" s="14"/>
      <c r="M139" s="14"/>
    </row>
    <row r="140" spans="12:13" ht="12.75">
      <c r="L140" s="14"/>
      <c r="M140" s="14"/>
    </row>
    <row r="141" spans="12:13" ht="12.75">
      <c r="L141" s="14"/>
      <c r="M141" s="14"/>
    </row>
    <row r="142" spans="12:13" ht="12.75">
      <c r="L142" s="14"/>
      <c r="M142" s="14"/>
    </row>
    <row r="143" spans="12:13" ht="12.75">
      <c r="L143" s="14"/>
      <c r="M143" s="14"/>
    </row>
    <row r="144" spans="12:13" ht="12.75">
      <c r="L144" s="14"/>
      <c r="M144" s="14"/>
    </row>
    <row r="145" spans="12:13" ht="12.75">
      <c r="L145" s="14"/>
      <c r="M145" s="14"/>
    </row>
    <row r="146" spans="12:13" ht="12.75">
      <c r="L146" s="14"/>
      <c r="M146" s="14"/>
    </row>
    <row r="147" spans="12:13" ht="12.75">
      <c r="L147" s="14"/>
      <c r="M147" s="14"/>
    </row>
    <row r="148" spans="12:13" ht="12.75">
      <c r="L148" s="14"/>
      <c r="M148" s="14"/>
    </row>
    <row r="149" spans="12:13" ht="12.75">
      <c r="L149" s="14"/>
      <c r="M149" s="14"/>
    </row>
    <row r="150" spans="12:13" ht="12.75">
      <c r="L150" s="14"/>
      <c r="M150" s="14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0.00390625" style="0" customWidth="1"/>
    <col min="4" max="4" width="10.57421875" style="0" customWidth="1"/>
    <col min="5" max="5" width="9.8515625" style="0" customWidth="1"/>
    <col min="6" max="6" width="9.140625" style="0" customWidth="1"/>
    <col min="7" max="7" width="9.8515625" style="0" customWidth="1"/>
    <col min="8" max="8" width="9.140625" style="0" customWidth="1"/>
    <col min="9" max="9" width="8.140625" style="0" customWidth="1"/>
    <col min="10" max="10" width="9.28125" style="0" customWidth="1"/>
  </cols>
  <sheetData>
    <row r="1" spans="1:10" ht="12.75">
      <c r="A1" s="1565" t="s">
        <v>1286</v>
      </c>
      <c r="B1" s="1565"/>
      <c r="C1" s="1565"/>
      <c r="D1" s="1565"/>
      <c r="E1" s="1565"/>
      <c r="F1" s="1565"/>
      <c r="G1" s="1565"/>
      <c r="H1" s="1565"/>
      <c r="I1" s="1565"/>
      <c r="J1" s="1565"/>
    </row>
    <row r="2" spans="1:13" ht="15.75">
      <c r="A2" s="1564" t="s">
        <v>1241</v>
      </c>
      <c r="B2" s="1564"/>
      <c r="C2" s="1564"/>
      <c r="D2" s="1564"/>
      <c r="E2" s="1564"/>
      <c r="F2" s="1564"/>
      <c r="G2" s="1564"/>
      <c r="H2" s="1564"/>
      <c r="I2" s="1564"/>
      <c r="J2" s="1564"/>
      <c r="K2" s="1228"/>
      <c r="L2" s="1228"/>
      <c r="M2" s="1228"/>
    </row>
    <row r="3" spans="1:10" ht="12.75">
      <c r="A3" s="1576" t="s">
        <v>1335</v>
      </c>
      <c r="B3" s="1576"/>
      <c r="C3" s="1576"/>
      <c r="D3" s="1576"/>
      <c r="E3" s="1576"/>
      <c r="F3" s="1576"/>
      <c r="G3" s="1576"/>
      <c r="H3" s="1576"/>
      <c r="I3" s="1576"/>
      <c r="J3" s="1576"/>
    </row>
    <row r="4" spans="1:10" ht="13.5" thickBot="1">
      <c r="A4" s="1576"/>
      <c r="B4" s="1576"/>
      <c r="C4" s="1576"/>
      <c r="D4" s="1576"/>
      <c r="E4" s="1576"/>
      <c r="F4" s="1576"/>
      <c r="G4" s="1576"/>
      <c r="H4" s="1576"/>
      <c r="I4" s="1576"/>
      <c r="J4" s="1576"/>
    </row>
    <row r="5" spans="1:10" ht="25.5" customHeight="1" thickTop="1">
      <c r="A5" s="1577" t="s">
        <v>697</v>
      </c>
      <c r="B5" s="1566" t="s">
        <v>716</v>
      </c>
      <c r="C5" s="1567"/>
      <c r="D5" s="1568"/>
      <c r="E5" s="1566" t="s">
        <v>398</v>
      </c>
      <c r="F5" s="1567"/>
      <c r="G5" s="1568"/>
      <c r="H5" s="1566" t="s">
        <v>235</v>
      </c>
      <c r="I5" s="1567"/>
      <c r="J5" s="1569"/>
    </row>
    <row r="6" spans="1:10" ht="38.25">
      <c r="A6" s="1578"/>
      <c r="B6" s="273" t="s">
        <v>561</v>
      </c>
      <c r="C6" s="273" t="s">
        <v>1242</v>
      </c>
      <c r="D6" s="273" t="s">
        <v>562</v>
      </c>
      <c r="E6" s="273" t="s">
        <v>561</v>
      </c>
      <c r="F6" s="273" t="s">
        <v>1242</v>
      </c>
      <c r="G6" s="273" t="s">
        <v>562</v>
      </c>
      <c r="H6" s="273" t="s">
        <v>561</v>
      </c>
      <c r="I6" s="273" t="s">
        <v>1242</v>
      </c>
      <c r="J6" s="1232" t="s">
        <v>562</v>
      </c>
    </row>
    <row r="7" spans="1:10" ht="12.75">
      <c r="A7" s="1579"/>
      <c r="B7" s="273">
        <v>1</v>
      </c>
      <c r="C7" s="273">
        <v>2</v>
      </c>
      <c r="D7" s="273">
        <v>3</v>
      </c>
      <c r="E7" s="273">
        <v>4</v>
      </c>
      <c r="F7" s="273">
        <v>5</v>
      </c>
      <c r="G7" s="273">
        <v>6</v>
      </c>
      <c r="H7" s="273">
        <v>7</v>
      </c>
      <c r="I7" s="273">
        <v>8</v>
      </c>
      <c r="J7" s="282">
        <v>9</v>
      </c>
    </row>
    <row r="8" spans="1:10" ht="12.75">
      <c r="A8" s="285" t="s">
        <v>559</v>
      </c>
      <c r="B8" s="1229">
        <v>629.83</v>
      </c>
      <c r="C8" s="1229">
        <v>388.09</v>
      </c>
      <c r="D8" s="1206">
        <v>61.29511174287293</v>
      </c>
      <c r="E8" s="1229">
        <v>733.15</v>
      </c>
      <c r="F8" s="1229">
        <v>280.6</v>
      </c>
      <c r="G8" s="1206">
        <v>58.5302767985649</v>
      </c>
      <c r="H8" s="1205">
        <v>1734.03</v>
      </c>
      <c r="I8" s="1205">
        <v>586.25</v>
      </c>
      <c r="J8" s="1233">
        <v>38.488304151156456</v>
      </c>
    </row>
    <row r="9" spans="1:10" ht="12.75">
      <c r="A9" s="285" t="s">
        <v>560</v>
      </c>
      <c r="B9" s="1229">
        <v>375.24</v>
      </c>
      <c r="C9" s="1229">
        <v>72.42</v>
      </c>
      <c r="D9" s="1206">
        <v>11.438047855958304</v>
      </c>
      <c r="E9" s="1229">
        <v>532.24</v>
      </c>
      <c r="F9" s="1229">
        <v>61.83</v>
      </c>
      <c r="G9" s="1206">
        <v>12.897102688721551</v>
      </c>
      <c r="H9" s="1205">
        <v>914.89</v>
      </c>
      <c r="I9" s="1205">
        <v>125.58</v>
      </c>
      <c r="J9" s="1233">
        <v>8.244539420558171</v>
      </c>
    </row>
    <row r="10" spans="1:10" ht="12.75">
      <c r="A10" s="285" t="s">
        <v>712</v>
      </c>
      <c r="B10" s="1229">
        <v>154.8</v>
      </c>
      <c r="C10" s="1229">
        <v>34.34</v>
      </c>
      <c r="D10" s="1206">
        <v>5.4236752744215435</v>
      </c>
      <c r="E10" s="1229">
        <v>74.13</v>
      </c>
      <c r="F10" s="1229">
        <v>17.05</v>
      </c>
      <c r="G10" s="1206">
        <v>3.5564548090361066</v>
      </c>
      <c r="H10" s="1205">
        <v>610.41</v>
      </c>
      <c r="I10" s="1205">
        <v>169.31</v>
      </c>
      <c r="J10" s="1233">
        <v>11.1154878905455</v>
      </c>
    </row>
    <row r="11" spans="1:10" ht="12.75">
      <c r="A11" s="285" t="s">
        <v>713</v>
      </c>
      <c r="B11" s="1229">
        <v>179.78</v>
      </c>
      <c r="C11" s="1229">
        <v>43.15</v>
      </c>
      <c r="D11" s="1206">
        <v>6.815130695727712</v>
      </c>
      <c r="E11" s="1229">
        <v>205.28</v>
      </c>
      <c r="F11" s="1229">
        <v>24.74</v>
      </c>
      <c r="G11" s="1206">
        <v>5.160509793287582</v>
      </c>
      <c r="H11" s="1205">
        <v>431.48</v>
      </c>
      <c r="I11" s="1205">
        <v>46.07</v>
      </c>
      <c r="J11" s="1233">
        <v>3.0245734281343757</v>
      </c>
    </row>
    <row r="12" spans="1:10" ht="12.75">
      <c r="A12" s="285" t="s">
        <v>548</v>
      </c>
      <c r="B12" s="1207">
        <v>681.04</v>
      </c>
      <c r="C12" s="1229">
        <v>26.05</v>
      </c>
      <c r="D12" s="1206">
        <v>4.114348890468293</v>
      </c>
      <c r="E12" s="1207">
        <v>0.27</v>
      </c>
      <c r="F12" s="1229">
        <v>0.66</v>
      </c>
      <c r="G12" s="1206">
        <v>0.13766921841430088</v>
      </c>
      <c r="H12" s="1205">
        <v>0.48</v>
      </c>
      <c r="I12" s="1205">
        <v>3.38</v>
      </c>
      <c r="J12" s="1233">
        <v>0.22190271732351183</v>
      </c>
    </row>
    <row r="13" spans="1:10" ht="12.75">
      <c r="A13" s="285" t="s">
        <v>549</v>
      </c>
      <c r="B13" s="1229">
        <v>23.79</v>
      </c>
      <c r="C13" s="1229">
        <v>5.43</v>
      </c>
      <c r="D13" s="1206">
        <v>0.8576166785122009</v>
      </c>
      <c r="E13" s="1229">
        <v>96.51</v>
      </c>
      <c r="F13" s="1229">
        <v>11.37</v>
      </c>
      <c r="G13" s="1206">
        <v>2.371665171773638</v>
      </c>
      <c r="H13" s="1205">
        <v>24.41</v>
      </c>
      <c r="I13" s="1205">
        <v>4.77</v>
      </c>
      <c r="J13" s="1233">
        <v>0.31315856853051816</v>
      </c>
    </row>
    <row r="14" spans="1:10" ht="12.75">
      <c r="A14" s="285" t="s">
        <v>550</v>
      </c>
      <c r="B14" s="1229">
        <v>28.31</v>
      </c>
      <c r="C14" s="1229">
        <v>11.66</v>
      </c>
      <c r="D14" s="1206">
        <v>1.8415857221827374</v>
      </c>
      <c r="E14" s="1229">
        <v>0.2</v>
      </c>
      <c r="F14" s="1229">
        <v>0.54</v>
      </c>
      <c r="G14" s="1206">
        <v>0.11263845142988256</v>
      </c>
      <c r="H14" s="1205">
        <v>0.61</v>
      </c>
      <c r="I14" s="1205">
        <v>1.14</v>
      </c>
      <c r="J14" s="1233">
        <v>0.07484292832804836</v>
      </c>
    </row>
    <row r="15" spans="1:10" ht="12.75">
      <c r="A15" s="285" t="s">
        <v>2</v>
      </c>
      <c r="B15" s="1229">
        <v>92.85</v>
      </c>
      <c r="C15" s="1229">
        <v>20.32</v>
      </c>
      <c r="D15" s="1206">
        <v>3.209350075021717</v>
      </c>
      <c r="E15" s="1229">
        <v>263.69</v>
      </c>
      <c r="F15" s="1229">
        <v>27.82</v>
      </c>
      <c r="G15" s="1206">
        <v>5.802966145887653</v>
      </c>
      <c r="H15" s="1205">
        <v>307.01</v>
      </c>
      <c r="I15" s="1205">
        <v>244.53</v>
      </c>
      <c r="J15" s="1233">
        <v>16.053808126366377</v>
      </c>
    </row>
    <row r="16" spans="1:10" ht="12.75">
      <c r="A16" s="285" t="s">
        <v>551</v>
      </c>
      <c r="B16" s="1229">
        <v>34.08</v>
      </c>
      <c r="C16" s="1229">
        <v>15.11</v>
      </c>
      <c r="D16" s="1206">
        <v>2.386480296928058</v>
      </c>
      <c r="E16" s="1229">
        <v>19.74</v>
      </c>
      <c r="F16" s="1229">
        <v>8.08</v>
      </c>
      <c r="G16" s="1206">
        <v>1.6854049769508352</v>
      </c>
      <c r="H16" s="1205">
        <v>134.45</v>
      </c>
      <c r="I16" s="1205">
        <v>77.5</v>
      </c>
      <c r="J16" s="1233">
        <v>5.088006092476973</v>
      </c>
    </row>
    <row r="17" spans="1:10" ht="12.75">
      <c r="A17" s="285" t="s">
        <v>3</v>
      </c>
      <c r="B17" s="1229">
        <v>0.6</v>
      </c>
      <c r="C17" s="1229">
        <v>0.02</v>
      </c>
      <c r="D17" s="1206">
        <v>0.0031588091289583824</v>
      </c>
      <c r="E17" s="1229">
        <v>0</v>
      </c>
      <c r="F17" s="1229">
        <v>0</v>
      </c>
      <c r="G17" s="1206">
        <v>0</v>
      </c>
      <c r="H17" s="1205">
        <v>0</v>
      </c>
      <c r="I17" s="1205">
        <v>0</v>
      </c>
      <c r="J17" s="1233">
        <v>0</v>
      </c>
    </row>
    <row r="18" spans="1:10" ht="12.75">
      <c r="A18" s="285" t="s">
        <v>4</v>
      </c>
      <c r="B18" s="1229">
        <v>2.75</v>
      </c>
      <c r="C18" s="1229">
        <v>2.09</v>
      </c>
      <c r="D18" s="1206">
        <v>0.330095553976151</v>
      </c>
      <c r="E18" s="1229">
        <v>0.24</v>
      </c>
      <c r="F18" s="1229">
        <v>0.22</v>
      </c>
      <c r="G18" s="1206">
        <v>0.04588973947143363</v>
      </c>
      <c r="H18" s="1205">
        <v>0.44</v>
      </c>
      <c r="I18" s="1205">
        <v>0.33</v>
      </c>
      <c r="J18" s="1233">
        <v>0.02166505820022453</v>
      </c>
    </row>
    <row r="19" spans="1:10" ht="12.75">
      <c r="A19" s="1234" t="s">
        <v>5</v>
      </c>
      <c r="B19" s="1230">
        <v>92.66</v>
      </c>
      <c r="C19" s="1230">
        <v>14.47</v>
      </c>
      <c r="D19" s="1206">
        <v>2.28539840480139</v>
      </c>
      <c r="E19" s="1230">
        <v>269.74</v>
      </c>
      <c r="F19" s="1230">
        <v>46.5</v>
      </c>
      <c r="G19" s="1206">
        <v>9.699422206462108</v>
      </c>
      <c r="H19" s="1231">
        <v>2323.78</v>
      </c>
      <c r="I19" s="1231">
        <v>264.33</v>
      </c>
      <c r="J19" s="1233">
        <v>17.353711618379847</v>
      </c>
    </row>
    <row r="20" spans="1:10" ht="13.5" thickBot="1">
      <c r="A20" s="1235" t="s">
        <v>1243</v>
      </c>
      <c r="B20" s="1236">
        <v>2295.7299999999996</v>
      </c>
      <c r="C20" s="1236">
        <v>633.15</v>
      </c>
      <c r="D20" s="1236">
        <v>100</v>
      </c>
      <c r="E20" s="1236">
        <v>2195.19</v>
      </c>
      <c r="F20" s="1236">
        <v>479.4100000000001</v>
      </c>
      <c r="G20" s="1236">
        <v>100</v>
      </c>
      <c r="H20" s="1237">
        <v>6481.99</v>
      </c>
      <c r="I20" s="1237">
        <v>1523.19</v>
      </c>
      <c r="J20" s="1238">
        <v>100</v>
      </c>
    </row>
    <row r="21" spans="1:10" ht="13.5" thickTop="1">
      <c r="A21" s="27" t="s">
        <v>467</v>
      </c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12.75">
      <c r="A22" s="27" t="s">
        <v>1223</v>
      </c>
      <c r="B22" s="13"/>
      <c r="C22" s="13"/>
      <c r="D22" s="13"/>
      <c r="E22" s="13"/>
      <c r="F22" s="13"/>
      <c r="G22" s="13"/>
      <c r="H22" s="25"/>
      <c r="I22" s="25"/>
      <c r="J22" s="25"/>
    </row>
    <row r="23" spans="1:10" ht="12.75">
      <c r="A23" s="27" t="s">
        <v>1224</v>
      </c>
      <c r="B23" s="272"/>
      <c r="C23" s="272"/>
      <c r="D23" s="13"/>
      <c r="E23" s="13"/>
      <c r="F23" s="14"/>
      <c r="G23" s="14"/>
      <c r="H23" s="25"/>
      <c r="I23" s="9"/>
      <c r="J23" s="9"/>
    </row>
    <row r="24" spans="1:10" ht="12.75">
      <c r="A24" s="27" t="s">
        <v>1294</v>
      </c>
      <c r="B24" s="272"/>
      <c r="C24" s="26"/>
      <c r="D24" s="13"/>
      <c r="E24" s="13"/>
      <c r="F24" s="14"/>
      <c r="G24" s="14"/>
      <c r="H24" s="25"/>
      <c r="I24" s="9"/>
      <c r="J24" s="9"/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6"/>
  <sheetViews>
    <sheetView zoomScalePageLayoutView="0" workbookViewId="0" topLeftCell="B1">
      <selection activeCell="B1" sqref="B1:M1"/>
    </sheetView>
  </sheetViews>
  <sheetFormatPr defaultColWidth="9.140625" defaultRowHeight="12.75"/>
  <cols>
    <col min="1" max="1" width="0.5625" style="0" hidden="1" customWidth="1"/>
    <col min="2" max="2" width="21.00390625" style="0" customWidth="1"/>
    <col min="3" max="4" width="7.421875" style="0" bestFit="1" customWidth="1"/>
    <col min="5" max="5" width="7.57421875" style="0" customWidth="1"/>
    <col min="6" max="6" width="8.140625" style="0" customWidth="1"/>
    <col min="7" max="7" width="6.57421875" style="0" bestFit="1" customWidth="1"/>
    <col min="8" max="8" width="7.28125" style="0" bestFit="1" customWidth="1"/>
    <col min="9" max="10" width="6.57421875" style="0" bestFit="1" customWidth="1"/>
    <col min="11" max="11" width="7.28125" style="0" bestFit="1" customWidth="1"/>
    <col min="12" max="12" width="9.7109375" style="0" hidden="1" customWidth="1"/>
    <col min="13" max="13" width="11.00390625" style="0" hidden="1" customWidth="1"/>
  </cols>
  <sheetData>
    <row r="1" spans="2:13" ht="15" customHeight="1">
      <c r="B1" s="1527" t="s">
        <v>1287</v>
      </c>
      <c r="C1" s="1527"/>
      <c r="D1" s="1527"/>
      <c r="E1" s="1527"/>
      <c r="F1" s="1527"/>
      <c r="G1" s="1527"/>
      <c r="H1" s="1527"/>
      <c r="I1" s="1527"/>
      <c r="J1" s="1527"/>
      <c r="K1" s="1527"/>
      <c r="L1" s="1527"/>
      <c r="M1" s="1527"/>
    </row>
    <row r="2" spans="2:13" ht="15" customHeight="1">
      <c r="B2" s="1580" t="s">
        <v>1244</v>
      </c>
      <c r="C2" s="1580"/>
      <c r="D2" s="1580"/>
      <c r="E2" s="1580"/>
      <c r="F2" s="1580"/>
      <c r="G2" s="1580"/>
      <c r="H2" s="1580"/>
      <c r="I2" s="1580"/>
      <c r="J2" s="1580"/>
      <c r="K2" s="1580"/>
      <c r="L2" s="1580"/>
      <c r="M2" s="1580"/>
    </row>
    <row r="3" spans="2:13" ht="12.75">
      <c r="B3" s="1527" t="s">
        <v>1510</v>
      </c>
      <c r="C3" s="1527"/>
      <c r="D3" s="1527"/>
      <c r="E3" s="1527"/>
      <c r="F3" s="1527"/>
      <c r="G3" s="1527"/>
      <c r="H3" s="1527"/>
      <c r="I3" s="1527"/>
      <c r="J3" s="1527"/>
      <c r="K3" s="1527"/>
      <c r="L3" s="1527"/>
      <c r="M3" s="1527"/>
    </row>
    <row r="4" spans="2:13" ht="16.5" customHeight="1" thickBot="1">
      <c r="B4" s="1527"/>
      <c r="C4" s="1527"/>
      <c r="D4" s="1527"/>
      <c r="E4" s="1527"/>
      <c r="F4" s="1527"/>
      <c r="G4" s="1527"/>
      <c r="H4" s="1527"/>
      <c r="I4" s="1527"/>
      <c r="J4" s="1527"/>
      <c r="K4" s="1527"/>
      <c r="L4" s="1527"/>
      <c r="M4" s="1527"/>
    </row>
    <row r="5" spans="2:13" ht="12.75" customHeight="1" thickTop="1">
      <c r="B5" s="1249"/>
      <c r="C5" s="1581" t="s">
        <v>716</v>
      </c>
      <c r="D5" s="1582"/>
      <c r="E5" s="1583"/>
      <c r="F5" s="1581" t="s">
        <v>398</v>
      </c>
      <c r="G5" s="1582"/>
      <c r="H5" s="1583"/>
      <c r="I5" s="1581" t="s">
        <v>235</v>
      </c>
      <c r="J5" s="1582"/>
      <c r="K5" s="1584"/>
      <c r="L5" s="1582" t="s">
        <v>1245</v>
      </c>
      <c r="M5" s="1584"/>
    </row>
    <row r="6" spans="2:13" ht="31.5">
      <c r="B6" s="1250"/>
      <c r="C6" s="1239" t="s">
        <v>561</v>
      </c>
      <c r="D6" s="1240" t="s">
        <v>735</v>
      </c>
      <c r="E6" s="1240" t="s">
        <v>562</v>
      </c>
      <c r="F6" s="1240" t="s">
        <v>561</v>
      </c>
      <c r="G6" s="1240" t="s">
        <v>734</v>
      </c>
      <c r="H6" s="1240" t="s">
        <v>562</v>
      </c>
      <c r="I6" s="1240" t="s">
        <v>561</v>
      </c>
      <c r="J6" s="1240" t="s">
        <v>735</v>
      </c>
      <c r="K6" s="1406" t="s">
        <v>562</v>
      </c>
      <c r="L6" s="1399" t="s">
        <v>398</v>
      </c>
      <c r="M6" s="1251" t="s">
        <v>1246</v>
      </c>
    </row>
    <row r="7" spans="2:13" ht="12.75">
      <c r="B7" s="1252" t="s">
        <v>1247</v>
      </c>
      <c r="C7" s="1241"/>
      <c r="D7" s="1241"/>
      <c r="E7" s="1241"/>
      <c r="F7" s="1241"/>
      <c r="G7" s="1241"/>
      <c r="H7" s="1241"/>
      <c r="I7" s="1241"/>
      <c r="J7" s="1241"/>
      <c r="K7" s="1253"/>
      <c r="L7" s="1400"/>
      <c r="M7" s="1253"/>
    </row>
    <row r="8" spans="2:13" ht="12.75">
      <c r="B8" s="1254" t="s">
        <v>1248</v>
      </c>
      <c r="C8" s="1242">
        <v>35375</v>
      </c>
      <c r="D8" s="1242">
        <v>3537.5</v>
      </c>
      <c r="E8" s="1243">
        <v>28.538513480262644</v>
      </c>
      <c r="F8" s="1242">
        <v>13886.18</v>
      </c>
      <c r="G8" s="1242">
        <v>1388.62</v>
      </c>
      <c r="H8" s="1244">
        <v>20.78781790936187</v>
      </c>
      <c r="I8" s="1244">
        <v>0</v>
      </c>
      <c r="J8" s="1244">
        <v>0</v>
      </c>
      <c r="K8" s="1407">
        <v>0</v>
      </c>
      <c r="L8" s="1401">
        <v>-81.72381625441696</v>
      </c>
      <c r="M8" s="1255">
        <v>-100</v>
      </c>
    </row>
    <row r="9" spans="2:13" ht="12.75">
      <c r="B9" s="1254" t="s">
        <v>1249</v>
      </c>
      <c r="C9" s="1242">
        <v>13188.49</v>
      </c>
      <c r="D9" s="1242">
        <v>1318.84</v>
      </c>
      <c r="E9" s="1243">
        <v>10.639641870900236</v>
      </c>
      <c r="F9" s="1242">
        <v>625.4</v>
      </c>
      <c r="G9" s="1242">
        <v>62.54</v>
      </c>
      <c r="H9" s="1244">
        <v>0.9362317495437854</v>
      </c>
      <c r="I9" s="1244">
        <v>10421.18</v>
      </c>
      <c r="J9" s="1244">
        <v>1042.1200000000001</v>
      </c>
      <c r="K9" s="1407">
        <v>96.42116950407106</v>
      </c>
      <c r="L9" s="1401">
        <v>-80.98723404255318</v>
      </c>
      <c r="M9" s="1255">
        <v>2059.8030438675023</v>
      </c>
    </row>
    <row r="10" spans="2:13" ht="12.75">
      <c r="B10" s="1254" t="s">
        <v>1250</v>
      </c>
      <c r="C10" s="1242">
        <v>3791.26</v>
      </c>
      <c r="D10" s="1242">
        <v>379.12</v>
      </c>
      <c r="E10" s="1243">
        <v>3.0585219026536183</v>
      </c>
      <c r="F10" s="1242">
        <v>0</v>
      </c>
      <c r="G10" s="1242">
        <v>0</v>
      </c>
      <c r="H10" s="1244">
        <v>0</v>
      </c>
      <c r="I10" s="1244">
        <v>0</v>
      </c>
      <c r="J10" s="1244">
        <v>0</v>
      </c>
      <c r="K10" s="1407">
        <v>0</v>
      </c>
      <c r="L10" s="1401">
        <v>-100</v>
      </c>
      <c r="M10" s="1265" t="s">
        <v>750</v>
      </c>
    </row>
    <row r="11" spans="2:13" ht="12.75">
      <c r="B11" s="1254" t="s">
        <v>1251</v>
      </c>
      <c r="C11" s="1242">
        <v>21691.690000000002</v>
      </c>
      <c r="D11" s="1242">
        <v>2169.1699999999996</v>
      </c>
      <c r="E11" s="1243">
        <v>17.499614780489416</v>
      </c>
      <c r="F11" s="1242">
        <v>2222.0299999999997</v>
      </c>
      <c r="G11" s="1242">
        <v>222.2</v>
      </c>
      <c r="H11" s="1244">
        <v>3.3263622441418152</v>
      </c>
      <c r="I11" s="1244">
        <v>386.79</v>
      </c>
      <c r="J11" s="1244">
        <v>38.68</v>
      </c>
      <c r="K11" s="1407">
        <v>3.578830495928941</v>
      </c>
      <c r="L11" s="1401">
        <v>-100</v>
      </c>
      <c r="M11" s="1265" t="s">
        <v>750</v>
      </c>
    </row>
    <row r="12" spans="2:13" ht="12.75">
      <c r="B12" s="1254" t="s">
        <v>1252</v>
      </c>
      <c r="C12" s="1242">
        <v>0</v>
      </c>
      <c r="D12" s="1242">
        <v>0</v>
      </c>
      <c r="E12" s="1243">
        <v>0</v>
      </c>
      <c r="F12" s="1242">
        <v>0</v>
      </c>
      <c r="G12" s="1242">
        <v>0</v>
      </c>
      <c r="H12" s="1244">
        <v>0</v>
      </c>
      <c r="I12" s="1244">
        <v>0</v>
      </c>
      <c r="J12" s="1244">
        <v>0</v>
      </c>
      <c r="K12" s="1407">
        <v>0</v>
      </c>
      <c r="L12" s="1402" t="s">
        <v>750</v>
      </c>
      <c r="M12" s="1265" t="s">
        <v>750</v>
      </c>
    </row>
    <row r="13" spans="2:13" ht="12.75">
      <c r="B13" s="1254" t="s">
        <v>1253</v>
      </c>
      <c r="C13" s="1242">
        <v>0</v>
      </c>
      <c r="D13" s="1242">
        <v>0</v>
      </c>
      <c r="E13" s="1243">
        <v>0</v>
      </c>
      <c r="F13" s="1242">
        <v>0</v>
      </c>
      <c r="G13" s="1242">
        <v>0</v>
      </c>
      <c r="H13" s="1244">
        <v>0</v>
      </c>
      <c r="I13" s="1244">
        <v>0</v>
      </c>
      <c r="J13" s="1244">
        <v>0</v>
      </c>
      <c r="K13" s="1407">
        <v>0</v>
      </c>
      <c r="L13" s="1402" t="s">
        <v>750</v>
      </c>
      <c r="M13" s="1265" t="s">
        <v>750</v>
      </c>
    </row>
    <row r="14" spans="2:13" ht="12.75">
      <c r="B14" s="1254" t="s">
        <v>1254</v>
      </c>
      <c r="C14" s="1242">
        <v>0</v>
      </c>
      <c r="D14" s="1242">
        <v>0</v>
      </c>
      <c r="E14" s="1243">
        <v>0</v>
      </c>
      <c r="F14" s="1242">
        <v>66.09</v>
      </c>
      <c r="G14" s="1242">
        <v>6.61</v>
      </c>
      <c r="H14" s="1244">
        <v>0.0989525402060189</v>
      </c>
      <c r="I14" s="1244">
        <v>0</v>
      </c>
      <c r="J14" s="1244">
        <v>0</v>
      </c>
      <c r="K14" s="1407">
        <v>0</v>
      </c>
      <c r="L14" s="1402" t="s">
        <v>750</v>
      </c>
      <c r="M14" s="1265" t="s">
        <v>750</v>
      </c>
    </row>
    <row r="15" spans="2:13" ht="12.75">
      <c r="B15" s="1254" t="s">
        <v>1255</v>
      </c>
      <c r="C15" s="1242">
        <v>0</v>
      </c>
      <c r="D15" s="1242">
        <v>0</v>
      </c>
      <c r="E15" s="1243">
        <v>0</v>
      </c>
      <c r="F15" s="1242">
        <v>0</v>
      </c>
      <c r="G15" s="1242">
        <v>0</v>
      </c>
      <c r="H15" s="1244">
        <v>0</v>
      </c>
      <c r="I15" s="1244">
        <v>0</v>
      </c>
      <c r="J15" s="1244">
        <v>0</v>
      </c>
      <c r="K15" s="1407">
        <v>0</v>
      </c>
      <c r="L15" s="1402" t="s">
        <v>750</v>
      </c>
      <c r="M15" s="1265" t="s">
        <v>750</v>
      </c>
    </row>
    <row r="16" spans="2:13" ht="12.75">
      <c r="B16" s="1254" t="s">
        <v>1256</v>
      </c>
      <c r="C16" s="1242">
        <v>49909</v>
      </c>
      <c r="D16" s="1242">
        <v>4990.9</v>
      </c>
      <c r="E16" s="1243">
        <v>40.26370796569408</v>
      </c>
      <c r="F16" s="1242">
        <v>50000</v>
      </c>
      <c r="G16" s="1242">
        <v>5000</v>
      </c>
      <c r="H16" s="1244">
        <v>74.85063555674651</v>
      </c>
      <c r="I16" s="1244">
        <v>0</v>
      </c>
      <c r="J16" s="1244">
        <v>0</v>
      </c>
      <c r="K16" s="1407">
        <v>0</v>
      </c>
      <c r="L16" s="1401">
        <v>-100</v>
      </c>
      <c r="M16" s="1265" t="s">
        <v>750</v>
      </c>
    </row>
    <row r="17" spans="2:13" ht="12.75">
      <c r="B17" s="1256" t="s">
        <v>545</v>
      </c>
      <c r="C17" s="1246">
        <v>123955.44</v>
      </c>
      <c r="D17" s="1246">
        <v>12395.529999999999</v>
      </c>
      <c r="E17" s="1246">
        <v>100</v>
      </c>
      <c r="F17" s="1246">
        <v>66799.7</v>
      </c>
      <c r="G17" s="1246">
        <v>6679.969999999999</v>
      </c>
      <c r="H17" s="1247">
        <v>100</v>
      </c>
      <c r="I17" s="1246">
        <v>10807.970000000001</v>
      </c>
      <c r="J17" s="1246">
        <v>1080.8000000000002</v>
      </c>
      <c r="K17" s="1408">
        <v>100</v>
      </c>
      <c r="L17" s="1403">
        <v>-92.64489931429009</v>
      </c>
      <c r="M17" s="1257">
        <v>43.854166666666686</v>
      </c>
    </row>
    <row r="18" spans="2:13" ht="12.75">
      <c r="B18" s="1258" t="s">
        <v>1257</v>
      </c>
      <c r="C18" s="1248"/>
      <c r="D18" s="1248"/>
      <c r="E18" s="1248"/>
      <c r="F18" s="1248"/>
      <c r="G18" s="1248"/>
      <c r="H18" s="1248"/>
      <c r="I18" s="1248"/>
      <c r="J18" s="1248"/>
      <c r="K18" s="1259"/>
      <c r="L18" s="1404"/>
      <c r="M18" s="1259"/>
    </row>
    <row r="19" spans="2:13" ht="12.75" customHeight="1">
      <c r="B19" s="1254" t="s">
        <v>1258</v>
      </c>
      <c r="C19" s="1242">
        <v>46175</v>
      </c>
      <c r="D19" s="1242">
        <v>4617.5</v>
      </c>
      <c r="E19" s="1245">
        <v>37.251331730067214</v>
      </c>
      <c r="F19" s="1242">
        <v>0</v>
      </c>
      <c r="G19" s="1242">
        <v>0</v>
      </c>
      <c r="H19" s="1244">
        <v>0</v>
      </c>
      <c r="I19" s="1244">
        <v>9650</v>
      </c>
      <c r="J19" s="1244">
        <v>965</v>
      </c>
      <c r="K19" s="1407">
        <v>89.28571428571426</v>
      </c>
      <c r="L19" s="1401">
        <v>-100</v>
      </c>
      <c r="M19" s="1265" t="s">
        <v>750</v>
      </c>
    </row>
    <row r="20" spans="2:13" ht="12.75">
      <c r="B20" s="1254" t="s">
        <v>1259</v>
      </c>
      <c r="C20" s="1242">
        <v>25606.16</v>
      </c>
      <c r="D20" s="1242">
        <v>2560.6099999999997</v>
      </c>
      <c r="E20" s="1245">
        <v>20.65752735058525</v>
      </c>
      <c r="F20" s="1242">
        <v>16013.25</v>
      </c>
      <c r="G20" s="1242">
        <v>1601.32</v>
      </c>
      <c r="H20" s="1244">
        <v>23.971963945945863</v>
      </c>
      <c r="I20" s="1244">
        <v>634.04</v>
      </c>
      <c r="J20" s="1244">
        <v>63.41</v>
      </c>
      <c r="K20" s="1407">
        <v>5.866950407105846</v>
      </c>
      <c r="L20" s="1401">
        <v>-38.69096934548466</v>
      </c>
      <c r="M20" s="1255">
        <v>-100</v>
      </c>
    </row>
    <row r="21" spans="2:13" ht="12.75">
      <c r="B21" s="1254" t="s">
        <v>1260</v>
      </c>
      <c r="C21" s="1242">
        <v>2265.28</v>
      </c>
      <c r="D21" s="1242">
        <v>226.52</v>
      </c>
      <c r="E21" s="1245">
        <v>1.8274329536534544</v>
      </c>
      <c r="F21" s="1242">
        <v>386.45</v>
      </c>
      <c r="G21" s="1242">
        <v>38.65</v>
      </c>
      <c r="H21" s="1244">
        <v>0.5785954128536505</v>
      </c>
      <c r="I21" s="1244">
        <v>523.9300000000001</v>
      </c>
      <c r="J21" s="1244">
        <v>52.39</v>
      </c>
      <c r="K21" s="1407">
        <v>4.847335307179866</v>
      </c>
      <c r="L21" s="1401">
        <v>-100</v>
      </c>
      <c r="M21" s="1265" t="s">
        <v>750</v>
      </c>
    </row>
    <row r="22" spans="2:13" ht="12.75">
      <c r="B22" s="1254" t="s">
        <v>1261</v>
      </c>
      <c r="C22" s="1242">
        <v>49909</v>
      </c>
      <c r="D22" s="1242">
        <v>4990.9</v>
      </c>
      <c r="E22" s="1245">
        <v>40.26370796569408</v>
      </c>
      <c r="F22" s="1242">
        <v>50000</v>
      </c>
      <c r="G22" s="1242">
        <v>5000</v>
      </c>
      <c r="H22" s="1244">
        <v>74.85063555674651</v>
      </c>
      <c r="I22" s="1244">
        <v>0</v>
      </c>
      <c r="J22" s="1244">
        <v>0</v>
      </c>
      <c r="K22" s="1407">
        <v>0</v>
      </c>
      <c r="L22" s="1401">
        <v>-100</v>
      </c>
      <c r="M22" s="1265" t="s">
        <v>750</v>
      </c>
    </row>
    <row r="23" spans="2:13" ht="12.75">
      <c r="B23" s="1254" t="s">
        <v>1262</v>
      </c>
      <c r="C23" s="1242">
        <v>0</v>
      </c>
      <c r="D23" s="1242">
        <v>0</v>
      </c>
      <c r="E23" s="1245">
        <v>0</v>
      </c>
      <c r="F23" s="1242">
        <v>400</v>
      </c>
      <c r="G23" s="1242">
        <v>40</v>
      </c>
      <c r="H23" s="1244">
        <v>0.5988050844539721</v>
      </c>
      <c r="I23" s="1244">
        <v>0</v>
      </c>
      <c r="J23" s="1244">
        <v>0</v>
      </c>
      <c r="K23" s="1407">
        <v>0</v>
      </c>
      <c r="L23" s="1402" t="s">
        <v>750</v>
      </c>
      <c r="M23" s="1255">
        <v>-100</v>
      </c>
    </row>
    <row r="24" spans="2:13" ht="12.75">
      <c r="B24" s="1254" t="s">
        <v>1263</v>
      </c>
      <c r="C24" s="1242">
        <v>0</v>
      </c>
      <c r="D24" s="1242">
        <v>0</v>
      </c>
      <c r="E24" s="1245">
        <v>0</v>
      </c>
      <c r="F24" s="1242">
        <v>0</v>
      </c>
      <c r="G24" s="1242">
        <v>0</v>
      </c>
      <c r="H24" s="1244">
        <v>0</v>
      </c>
      <c r="I24" s="1244">
        <v>0</v>
      </c>
      <c r="J24" s="1244">
        <v>0</v>
      </c>
      <c r="K24" s="1407">
        <v>0</v>
      </c>
      <c r="L24" s="1402" t="s">
        <v>750</v>
      </c>
      <c r="M24" s="1265" t="s">
        <v>750</v>
      </c>
    </row>
    <row r="25" spans="2:13" ht="13.5" thickBot="1">
      <c r="B25" s="1260" t="s">
        <v>1264</v>
      </c>
      <c r="C25" s="1261">
        <v>123955.44</v>
      </c>
      <c r="D25" s="1261">
        <v>12395.529999999999</v>
      </c>
      <c r="E25" s="1261">
        <v>100</v>
      </c>
      <c r="F25" s="1261">
        <v>66799.7</v>
      </c>
      <c r="G25" s="1261">
        <v>6679.97</v>
      </c>
      <c r="H25" s="1262">
        <v>100</v>
      </c>
      <c r="I25" s="1263">
        <v>10807.970000000001</v>
      </c>
      <c r="J25" s="1263">
        <v>1080.8000000000002</v>
      </c>
      <c r="K25" s="1409">
        <v>100</v>
      </c>
      <c r="L25" s="1405">
        <v>-92.64489931429009</v>
      </c>
      <c r="M25" s="1264">
        <v>43.85416666666666</v>
      </c>
    </row>
    <row r="26" spans="2:4" ht="13.5" thickTop="1">
      <c r="B26" s="1199" t="s">
        <v>467</v>
      </c>
      <c r="C26" s="11"/>
      <c r="D26" s="11"/>
    </row>
  </sheetData>
  <sheetProtection/>
  <mergeCells count="8">
    <mergeCell ref="B1:M1"/>
    <mergeCell ref="B2:M2"/>
    <mergeCell ref="B3:M3"/>
    <mergeCell ref="B4:M4"/>
    <mergeCell ref="C5:E5"/>
    <mergeCell ref="F5:H5"/>
    <mergeCell ref="I5:K5"/>
    <mergeCell ref="L5:M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7.00390625" style="9" customWidth="1"/>
    <col min="2" max="16384" width="9.140625" style="9" customWidth="1"/>
  </cols>
  <sheetData>
    <row r="1" spans="1:12" ht="12.75">
      <c r="A1" s="1585" t="s">
        <v>749</v>
      </c>
      <c r="B1" s="1585"/>
      <c r="C1" s="1585"/>
      <c r="D1" s="1585"/>
      <c r="E1" s="1585"/>
      <c r="F1" s="1585"/>
      <c r="G1" s="1585"/>
      <c r="H1" s="1585"/>
      <c r="I1" s="1585"/>
      <c r="J1" s="1585"/>
      <c r="K1" s="1585"/>
      <c r="L1" s="1585"/>
    </row>
    <row r="2" spans="1:12" ht="15.75">
      <c r="A2" s="1586" t="s">
        <v>600</v>
      </c>
      <c r="B2" s="1586"/>
      <c r="C2" s="1586"/>
      <c r="D2" s="1586"/>
      <c r="E2" s="1586"/>
      <c r="F2" s="1586"/>
      <c r="G2" s="1586"/>
      <c r="H2" s="1586"/>
      <c r="I2" s="1586"/>
      <c r="J2" s="1586"/>
      <c r="K2" s="1586"/>
      <c r="L2" s="1586"/>
    </row>
    <row r="3" spans="1:12" ht="12.75">
      <c r="A3" s="1585" t="s">
        <v>1502</v>
      </c>
      <c r="B3" s="1585"/>
      <c r="C3" s="1585"/>
      <c r="D3" s="1585"/>
      <c r="E3" s="1585"/>
      <c r="F3" s="1585"/>
      <c r="G3" s="1585"/>
      <c r="H3" s="1585"/>
      <c r="I3" s="1585"/>
      <c r="J3" s="1585"/>
      <c r="K3" s="1585"/>
      <c r="L3" s="1585"/>
    </row>
    <row r="4" spans="1:12" ht="13.5" thickBot="1">
      <c r="A4" s="1585" t="s">
        <v>233</v>
      </c>
      <c r="B4" s="1585"/>
      <c r="C4" s="1585"/>
      <c r="D4" s="1585"/>
      <c r="E4" s="1585"/>
      <c r="F4" s="1585"/>
      <c r="G4" s="1585"/>
      <c r="H4" s="1585"/>
      <c r="I4" s="1585"/>
      <c r="J4" s="1585"/>
      <c r="K4" s="1585"/>
      <c r="L4" s="1585"/>
    </row>
    <row r="5" spans="1:12" ht="13.5" thickTop="1">
      <c r="A5" s="649" t="s">
        <v>601</v>
      </c>
      <c r="B5" s="650" t="s">
        <v>602</v>
      </c>
      <c r="C5" s="650" t="s">
        <v>716</v>
      </c>
      <c r="D5" s="1587" t="s">
        <v>398</v>
      </c>
      <c r="E5" s="1588"/>
      <c r="F5" s="1587" t="s">
        <v>946</v>
      </c>
      <c r="G5" s="1589"/>
      <c r="H5" s="1588"/>
      <c r="I5" s="1587" t="s">
        <v>808</v>
      </c>
      <c r="J5" s="1589"/>
      <c r="K5" s="1589"/>
      <c r="L5" s="1590"/>
    </row>
    <row r="6" spans="1:12" ht="24">
      <c r="A6" s="774"/>
      <c r="B6" s="775"/>
      <c r="C6" s="776" t="s">
        <v>1501</v>
      </c>
      <c r="D6" s="776" t="s">
        <v>603</v>
      </c>
      <c r="E6" s="776" t="s">
        <v>1501</v>
      </c>
      <c r="F6" s="776" t="s">
        <v>604</v>
      </c>
      <c r="G6" s="776" t="s">
        <v>603</v>
      </c>
      <c r="H6" s="776" t="s">
        <v>1501</v>
      </c>
      <c r="I6" s="777" t="s">
        <v>229</v>
      </c>
      <c r="J6" s="777" t="s">
        <v>230</v>
      </c>
      <c r="K6" s="777" t="s">
        <v>231</v>
      </c>
      <c r="L6" s="778" t="s">
        <v>232</v>
      </c>
    </row>
    <row r="7" spans="1:12" ht="12.75">
      <c r="A7" s="779">
        <v>1</v>
      </c>
      <c r="B7" s="776">
        <v>2</v>
      </c>
      <c r="C7" s="776">
        <v>3</v>
      </c>
      <c r="D7" s="776">
        <v>4</v>
      </c>
      <c r="E7" s="776">
        <v>5</v>
      </c>
      <c r="F7" s="776">
        <v>6</v>
      </c>
      <c r="G7" s="776">
        <v>7</v>
      </c>
      <c r="H7" s="776">
        <v>8</v>
      </c>
      <c r="I7" s="776">
        <v>9</v>
      </c>
      <c r="J7" s="776">
        <v>10</v>
      </c>
      <c r="K7" s="776">
        <v>11</v>
      </c>
      <c r="L7" s="780">
        <v>12</v>
      </c>
    </row>
    <row r="8" spans="1:12" ht="12.75">
      <c r="A8" s="779"/>
      <c r="B8" s="781"/>
      <c r="C8" s="781"/>
      <c r="D8" s="781"/>
      <c r="E8" s="781"/>
      <c r="F8" s="781"/>
      <c r="G8" s="781"/>
      <c r="H8" s="781"/>
      <c r="I8" s="781"/>
      <c r="J8" s="781"/>
      <c r="K8" s="781"/>
      <c r="L8" s="782"/>
    </row>
    <row r="9" spans="1:12" ht="12.75">
      <c r="A9" s="651" t="s">
        <v>605</v>
      </c>
      <c r="B9" s="646" t="s">
        <v>606</v>
      </c>
      <c r="C9" s="646" t="s">
        <v>1337</v>
      </c>
      <c r="D9" s="646" t="s">
        <v>378</v>
      </c>
      <c r="E9" s="646" t="s">
        <v>1338</v>
      </c>
      <c r="F9" s="646" t="s">
        <v>947</v>
      </c>
      <c r="G9" s="646" t="s">
        <v>978</v>
      </c>
      <c r="H9" s="646" t="s">
        <v>959</v>
      </c>
      <c r="I9" s="646" t="s">
        <v>1339</v>
      </c>
      <c r="J9" s="646" t="s">
        <v>521</v>
      </c>
      <c r="K9" s="646" t="s">
        <v>973</v>
      </c>
      <c r="L9" s="652" t="s">
        <v>181</v>
      </c>
    </row>
    <row r="10" spans="1:12" ht="12.75">
      <c r="A10" s="653"/>
      <c r="B10" s="647"/>
      <c r="C10" s="647"/>
      <c r="D10" s="647"/>
      <c r="E10" s="647"/>
      <c r="F10" s="647"/>
      <c r="G10" s="647"/>
      <c r="H10" s="647"/>
      <c r="I10" s="647"/>
      <c r="J10" s="647"/>
      <c r="K10" s="647"/>
      <c r="L10" s="654"/>
    </row>
    <row r="11" spans="1:12" ht="12.75">
      <c r="A11" s="655" t="s">
        <v>607</v>
      </c>
      <c r="B11" s="646" t="s">
        <v>608</v>
      </c>
      <c r="C11" s="646" t="s">
        <v>1340</v>
      </c>
      <c r="D11" s="646" t="s">
        <v>201</v>
      </c>
      <c r="E11" s="646" t="s">
        <v>1341</v>
      </c>
      <c r="F11" s="646" t="s">
        <v>949</v>
      </c>
      <c r="G11" s="646" t="s">
        <v>1342</v>
      </c>
      <c r="H11" s="646" t="s">
        <v>1343</v>
      </c>
      <c r="I11" s="646" t="s">
        <v>1344</v>
      </c>
      <c r="J11" s="646" t="s">
        <v>377</v>
      </c>
      <c r="K11" s="646" t="s">
        <v>1345</v>
      </c>
      <c r="L11" s="652" t="s">
        <v>1346</v>
      </c>
    </row>
    <row r="12" spans="1:12" ht="12.75">
      <c r="A12" s="656" t="s">
        <v>610</v>
      </c>
      <c r="B12" s="648" t="s">
        <v>611</v>
      </c>
      <c r="C12" s="648" t="s">
        <v>970</v>
      </c>
      <c r="D12" s="648" t="s">
        <v>179</v>
      </c>
      <c r="E12" s="648" t="s">
        <v>1347</v>
      </c>
      <c r="F12" s="648" t="s">
        <v>950</v>
      </c>
      <c r="G12" s="648" t="s">
        <v>1348</v>
      </c>
      <c r="H12" s="648" t="s">
        <v>1349</v>
      </c>
      <c r="I12" s="648" t="s">
        <v>976</v>
      </c>
      <c r="J12" s="648" t="s">
        <v>180</v>
      </c>
      <c r="K12" s="648" t="s">
        <v>1350</v>
      </c>
      <c r="L12" s="657" t="s">
        <v>1351</v>
      </c>
    </row>
    <row r="13" spans="1:12" ht="12.75">
      <c r="A13" s="656" t="s">
        <v>614</v>
      </c>
      <c r="B13" s="648" t="s">
        <v>615</v>
      </c>
      <c r="C13" s="648" t="s">
        <v>1352</v>
      </c>
      <c r="D13" s="648" t="s">
        <v>203</v>
      </c>
      <c r="E13" s="648" t="s">
        <v>1353</v>
      </c>
      <c r="F13" s="648" t="s">
        <v>951</v>
      </c>
      <c r="G13" s="648" t="s">
        <v>1354</v>
      </c>
      <c r="H13" s="648" t="s">
        <v>1355</v>
      </c>
      <c r="I13" s="648" t="s">
        <v>1356</v>
      </c>
      <c r="J13" s="648" t="s">
        <v>621</v>
      </c>
      <c r="K13" s="648" t="s">
        <v>1357</v>
      </c>
      <c r="L13" s="657" t="s">
        <v>1358</v>
      </c>
    </row>
    <row r="14" spans="1:12" ht="12.75">
      <c r="A14" s="656" t="s">
        <v>616</v>
      </c>
      <c r="B14" s="648" t="s">
        <v>617</v>
      </c>
      <c r="C14" s="648" t="s">
        <v>1359</v>
      </c>
      <c r="D14" s="648" t="s">
        <v>204</v>
      </c>
      <c r="E14" s="648" t="s">
        <v>1360</v>
      </c>
      <c r="F14" s="648" t="s">
        <v>952</v>
      </c>
      <c r="G14" s="648" t="s">
        <v>1361</v>
      </c>
      <c r="H14" s="648" t="s">
        <v>1362</v>
      </c>
      <c r="I14" s="648" t="s">
        <v>1363</v>
      </c>
      <c r="J14" s="648" t="s">
        <v>977</v>
      </c>
      <c r="K14" s="648" t="s">
        <v>202</v>
      </c>
      <c r="L14" s="657" t="s">
        <v>1364</v>
      </c>
    </row>
    <row r="15" spans="1:12" ht="12.75">
      <c r="A15" s="656" t="s">
        <v>619</v>
      </c>
      <c r="B15" s="648" t="s">
        <v>620</v>
      </c>
      <c r="C15" s="648" t="s">
        <v>1365</v>
      </c>
      <c r="D15" s="648" t="s">
        <v>516</v>
      </c>
      <c r="E15" s="648" t="s">
        <v>1366</v>
      </c>
      <c r="F15" s="648" t="s">
        <v>953</v>
      </c>
      <c r="G15" s="648" t="s">
        <v>1367</v>
      </c>
      <c r="H15" s="648" t="s">
        <v>1368</v>
      </c>
      <c r="I15" s="648" t="s">
        <v>1369</v>
      </c>
      <c r="J15" s="648" t="s">
        <v>514</v>
      </c>
      <c r="K15" s="648" t="s">
        <v>609</v>
      </c>
      <c r="L15" s="657" t="s">
        <v>653</v>
      </c>
    </row>
    <row r="16" spans="1:12" ht="12.75">
      <c r="A16" s="656" t="s">
        <v>623</v>
      </c>
      <c r="B16" s="648" t="s">
        <v>624</v>
      </c>
      <c r="C16" s="648" t="s">
        <v>1370</v>
      </c>
      <c r="D16" s="648" t="s">
        <v>200</v>
      </c>
      <c r="E16" s="648" t="s">
        <v>1371</v>
      </c>
      <c r="F16" s="648" t="s">
        <v>954</v>
      </c>
      <c r="G16" s="648" t="s">
        <v>1372</v>
      </c>
      <c r="H16" s="648" t="s">
        <v>1373</v>
      </c>
      <c r="I16" s="648" t="s">
        <v>1374</v>
      </c>
      <c r="J16" s="648" t="s">
        <v>622</v>
      </c>
      <c r="K16" s="648" t="s">
        <v>1375</v>
      </c>
      <c r="L16" s="657" t="s">
        <v>514</v>
      </c>
    </row>
    <row r="17" spans="1:12" ht="12.75">
      <c r="A17" s="656" t="s">
        <v>626</v>
      </c>
      <c r="B17" s="648" t="s">
        <v>627</v>
      </c>
      <c r="C17" s="648" t="s">
        <v>1376</v>
      </c>
      <c r="D17" s="648" t="s">
        <v>207</v>
      </c>
      <c r="E17" s="648" t="s">
        <v>1377</v>
      </c>
      <c r="F17" s="648" t="s">
        <v>956</v>
      </c>
      <c r="G17" s="648" t="s">
        <v>1378</v>
      </c>
      <c r="H17" s="648" t="s">
        <v>1379</v>
      </c>
      <c r="I17" s="648" t="s">
        <v>1380</v>
      </c>
      <c r="J17" s="648" t="s">
        <v>633</v>
      </c>
      <c r="K17" s="648" t="s">
        <v>1381</v>
      </c>
      <c r="L17" s="657" t="s">
        <v>974</v>
      </c>
    </row>
    <row r="18" spans="1:12" ht="12.75">
      <c r="A18" s="656" t="s">
        <v>629</v>
      </c>
      <c r="B18" s="648" t="s">
        <v>630</v>
      </c>
      <c r="C18" s="648" t="s">
        <v>1382</v>
      </c>
      <c r="D18" s="648" t="s">
        <v>208</v>
      </c>
      <c r="E18" s="648" t="s">
        <v>1383</v>
      </c>
      <c r="F18" s="648" t="s">
        <v>957</v>
      </c>
      <c r="G18" s="648" t="s">
        <v>1384</v>
      </c>
      <c r="H18" s="648" t="s">
        <v>1385</v>
      </c>
      <c r="I18" s="648" t="s">
        <v>1386</v>
      </c>
      <c r="J18" s="648" t="s">
        <v>1387</v>
      </c>
      <c r="K18" s="648" t="s">
        <v>513</v>
      </c>
      <c r="L18" s="657" t="s">
        <v>1388</v>
      </c>
    </row>
    <row r="19" spans="1:12" ht="12.75">
      <c r="A19" s="656" t="s">
        <v>631</v>
      </c>
      <c r="B19" s="648" t="s">
        <v>632</v>
      </c>
      <c r="C19" s="648" t="s">
        <v>1389</v>
      </c>
      <c r="D19" s="648" t="s">
        <v>210</v>
      </c>
      <c r="E19" s="648" t="s">
        <v>1390</v>
      </c>
      <c r="F19" s="648" t="s">
        <v>958</v>
      </c>
      <c r="G19" s="648" t="s">
        <v>1391</v>
      </c>
      <c r="H19" s="648" t="s">
        <v>1392</v>
      </c>
      <c r="I19" s="648" t="s">
        <v>209</v>
      </c>
      <c r="J19" s="648" t="s">
        <v>618</v>
      </c>
      <c r="K19" s="648" t="s">
        <v>1393</v>
      </c>
      <c r="L19" s="657" t="s">
        <v>1394</v>
      </c>
    </row>
    <row r="20" spans="1:12" ht="12.75">
      <c r="A20" s="656" t="s">
        <v>634</v>
      </c>
      <c r="B20" s="648" t="s">
        <v>635</v>
      </c>
      <c r="C20" s="648" t="s">
        <v>1395</v>
      </c>
      <c r="D20" s="648" t="s">
        <v>211</v>
      </c>
      <c r="E20" s="648" t="s">
        <v>1396</v>
      </c>
      <c r="F20" s="648" t="s">
        <v>214</v>
      </c>
      <c r="G20" s="648" t="s">
        <v>948</v>
      </c>
      <c r="H20" s="648" t="s">
        <v>1397</v>
      </c>
      <c r="I20" s="648" t="s">
        <v>1398</v>
      </c>
      <c r="J20" s="648" t="s">
        <v>1399</v>
      </c>
      <c r="K20" s="648" t="s">
        <v>625</v>
      </c>
      <c r="L20" s="657" t="s">
        <v>1400</v>
      </c>
    </row>
    <row r="21" spans="1:12" ht="12.75">
      <c r="A21" s="656" t="s">
        <v>637</v>
      </c>
      <c r="B21" s="648" t="s">
        <v>638</v>
      </c>
      <c r="C21" s="648" t="s">
        <v>1401</v>
      </c>
      <c r="D21" s="648" t="s">
        <v>176</v>
      </c>
      <c r="E21" s="648" t="s">
        <v>1402</v>
      </c>
      <c r="F21" s="648" t="s">
        <v>960</v>
      </c>
      <c r="G21" s="648" t="s">
        <v>1403</v>
      </c>
      <c r="H21" s="648" t="s">
        <v>1404</v>
      </c>
      <c r="I21" s="648" t="s">
        <v>521</v>
      </c>
      <c r="J21" s="648" t="s">
        <v>625</v>
      </c>
      <c r="K21" s="648" t="s">
        <v>1405</v>
      </c>
      <c r="L21" s="657" t="s">
        <v>1346</v>
      </c>
    </row>
    <row r="22" spans="1:12" ht="12.75">
      <c r="A22" s="656" t="s">
        <v>639</v>
      </c>
      <c r="B22" s="648" t="s">
        <v>640</v>
      </c>
      <c r="C22" s="648" t="s">
        <v>641</v>
      </c>
      <c r="D22" s="648" t="s">
        <v>375</v>
      </c>
      <c r="E22" s="648" t="s">
        <v>375</v>
      </c>
      <c r="F22" s="648" t="s">
        <v>961</v>
      </c>
      <c r="G22" s="648" t="s">
        <v>961</v>
      </c>
      <c r="H22" s="648" t="s">
        <v>961</v>
      </c>
      <c r="I22" s="648" t="s">
        <v>212</v>
      </c>
      <c r="J22" s="648" t="s">
        <v>625</v>
      </c>
      <c r="K22" s="648" t="s">
        <v>1406</v>
      </c>
      <c r="L22" s="657" t="s">
        <v>625</v>
      </c>
    </row>
    <row r="23" spans="1:12" ht="12.75">
      <c r="A23" s="656" t="s">
        <v>642</v>
      </c>
      <c r="B23" s="648" t="s">
        <v>643</v>
      </c>
      <c r="C23" s="648" t="s">
        <v>644</v>
      </c>
      <c r="D23" s="648" t="s">
        <v>213</v>
      </c>
      <c r="E23" s="648" t="s">
        <v>213</v>
      </c>
      <c r="F23" s="648" t="s">
        <v>962</v>
      </c>
      <c r="G23" s="648" t="s">
        <v>962</v>
      </c>
      <c r="H23" s="648" t="s">
        <v>962</v>
      </c>
      <c r="I23" s="648" t="s">
        <v>512</v>
      </c>
      <c r="J23" s="648" t="s">
        <v>625</v>
      </c>
      <c r="K23" s="648" t="s">
        <v>1407</v>
      </c>
      <c r="L23" s="657" t="s">
        <v>625</v>
      </c>
    </row>
    <row r="24" spans="1:12" ht="12.75">
      <c r="A24" s="656" t="s">
        <v>645</v>
      </c>
      <c r="B24" s="648" t="s">
        <v>646</v>
      </c>
      <c r="C24" s="648" t="s">
        <v>1408</v>
      </c>
      <c r="D24" s="648" t="s">
        <v>215</v>
      </c>
      <c r="E24" s="648" t="s">
        <v>1409</v>
      </c>
      <c r="F24" s="648" t="s">
        <v>963</v>
      </c>
      <c r="G24" s="648" t="s">
        <v>1410</v>
      </c>
      <c r="H24" s="648" t="s">
        <v>1411</v>
      </c>
      <c r="I24" s="648" t="s">
        <v>1406</v>
      </c>
      <c r="J24" s="648" t="s">
        <v>621</v>
      </c>
      <c r="K24" s="648" t="s">
        <v>1412</v>
      </c>
      <c r="L24" s="657" t="s">
        <v>181</v>
      </c>
    </row>
    <row r="25" spans="1:12" ht="12.75">
      <c r="A25" s="653"/>
      <c r="B25" s="647"/>
      <c r="C25" s="647"/>
      <c r="D25" s="647"/>
      <c r="E25" s="647"/>
      <c r="F25" s="647"/>
      <c r="G25" s="647"/>
      <c r="H25" s="647"/>
      <c r="I25" s="647"/>
      <c r="J25" s="647"/>
      <c r="K25" s="647"/>
      <c r="L25" s="654"/>
    </row>
    <row r="26" spans="1:12" ht="12.75">
      <c r="A26" s="655" t="s">
        <v>647</v>
      </c>
      <c r="B26" s="646" t="s">
        <v>648</v>
      </c>
      <c r="C26" s="646" t="s">
        <v>1413</v>
      </c>
      <c r="D26" s="646" t="s">
        <v>612</v>
      </c>
      <c r="E26" s="646" t="s">
        <v>1414</v>
      </c>
      <c r="F26" s="646" t="s">
        <v>964</v>
      </c>
      <c r="G26" s="646" t="s">
        <v>1415</v>
      </c>
      <c r="H26" s="646" t="s">
        <v>1416</v>
      </c>
      <c r="I26" s="646" t="s">
        <v>1350</v>
      </c>
      <c r="J26" s="646" t="s">
        <v>628</v>
      </c>
      <c r="K26" s="646" t="s">
        <v>177</v>
      </c>
      <c r="L26" s="652" t="s">
        <v>1346</v>
      </c>
    </row>
    <row r="27" spans="1:12" ht="12.75">
      <c r="A27" s="656" t="s">
        <v>650</v>
      </c>
      <c r="B27" s="648" t="s">
        <v>651</v>
      </c>
      <c r="C27" s="648" t="s">
        <v>652</v>
      </c>
      <c r="D27" s="648" t="s">
        <v>216</v>
      </c>
      <c r="E27" s="648" t="s">
        <v>216</v>
      </c>
      <c r="F27" s="648" t="s">
        <v>965</v>
      </c>
      <c r="G27" s="648" t="s">
        <v>965</v>
      </c>
      <c r="H27" s="648" t="s">
        <v>965</v>
      </c>
      <c r="I27" s="648" t="s">
        <v>217</v>
      </c>
      <c r="J27" s="648" t="s">
        <v>625</v>
      </c>
      <c r="K27" s="648" t="s">
        <v>1417</v>
      </c>
      <c r="L27" s="657" t="s">
        <v>625</v>
      </c>
    </row>
    <row r="28" spans="1:12" ht="12.75">
      <c r="A28" s="656" t="s">
        <v>656</v>
      </c>
      <c r="B28" s="648" t="s">
        <v>657</v>
      </c>
      <c r="C28" s="648" t="s">
        <v>1418</v>
      </c>
      <c r="D28" s="648" t="s">
        <v>218</v>
      </c>
      <c r="E28" s="648" t="s">
        <v>1414</v>
      </c>
      <c r="F28" s="648" t="s">
        <v>966</v>
      </c>
      <c r="G28" s="648" t="s">
        <v>517</v>
      </c>
      <c r="H28" s="648" t="s">
        <v>1419</v>
      </c>
      <c r="I28" s="648" t="s">
        <v>1394</v>
      </c>
      <c r="J28" s="648" t="s">
        <v>1346</v>
      </c>
      <c r="K28" s="648" t="s">
        <v>220</v>
      </c>
      <c r="L28" s="657" t="s">
        <v>633</v>
      </c>
    </row>
    <row r="29" spans="1:12" ht="24">
      <c r="A29" s="656" t="s">
        <v>659</v>
      </c>
      <c r="B29" s="648" t="s">
        <v>660</v>
      </c>
      <c r="C29" s="648" t="s">
        <v>1420</v>
      </c>
      <c r="D29" s="648" t="s">
        <v>175</v>
      </c>
      <c r="E29" s="648" t="s">
        <v>1421</v>
      </c>
      <c r="F29" s="648" t="s">
        <v>965</v>
      </c>
      <c r="G29" s="648" t="s">
        <v>1422</v>
      </c>
      <c r="H29" s="648" t="s">
        <v>1423</v>
      </c>
      <c r="I29" s="648" t="s">
        <v>609</v>
      </c>
      <c r="J29" s="648" t="s">
        <v>658</v>
      </c>
      <c r="K29" s="648" t="s">
        <v>1424</v>
      </c>
      <c r="L29" s="657" t="s">
        <v>181</v>
      </c>
    </row>
    <row r="30" spans="1:12" ht="12.75">
      <c r="A30" s="656" t="s">
        <v>661</v>
      </c>
      <c r="B30" s="648" t="s">
        <v>662</v>
      </c>
      <c r="C30" s="648" t="s">
        <v>663</v>
      </c>
      <c r="D30" s="648" t="s">
        <v>519</v>
      </c>
      <c r="E30" s="648" t="s">
        <v>519</v>
      </c>
      <c r="F30" s="648" t="s">
        <v>967</v>
      </c>
      <c r="G30" s="648" t="s">
        <v>967</v>
      </c>
      <c r="H30" s="648" t="s">
        <v>967</v>
      </c>
      <c r="I30" s="648" t="s">
        <v>219</v>
      </c>
      <c r="J30" s="648" t="s">
        <v>625</v>
      </c>
      <c r="K30" s="648" t="s">
        <v>182</v>
      </c>
      <c r="L30" s="657" t="s">
        <v>625</v>
      </c>
    </row>
    <row r="31" spans="1:12" ht="12.75">
      <c r="A31" s="656" t="s">
        <v>664</v>
      </c>
      <c r="B31" s="648" t="s">
        <v>665</v>
      </c>
      <c r="C31" s="648" t="s">
        <v>1425</v>
      </c>
      <c r="D31" s="648" t="s">
        <v>520</v>
      </c>
      <c r="E31" s="648" t="s">
        <v>520</v>
      </c>
      <c r="F31" s="648" t="s">
        <v>968</v>
      </c>
      <c r="G31" s="648" t="s">
        <v>1426</v>
      </c>
      <c r="H31" s="648" t="s">
        <v>1427</v>
      </c>
      <c r="I31" s="648" t="s">
        <v>1428</v>
      </c>
      <c r="J31" s="648" t="s">
        <v>625</v>
      </c>
      <c r="K31" s="648" t="s">
        <v>1429</v>
      </c>
      <c r="L31" s="657" t="s">
        <v>621</v>
      </c>
    </row>
    <row r="32" spans="1:12" ht="12.75">
      <c r="A32" s="656" t="s">
        <v>666</v>
      </c>
      <c r="B32" s="648" t="s">
        <v>667</v>
      </c>
      <c r="C32" s="648" t="s">
        <v>668</v>
      </c>
      <c r="D32" s="648" t="s">
        <v>221</v>
      </c>
      <c r="E32" s="648" t="s">
        <v>221</v>
      </c>
      <c r="F32" s="648" t="s">
        <v>969</v>
      </c>
      <c r="G32" s="648" t="s">
        <v>969</v>
      </c>
      <c r="H32" s="648" t="s">
        <v>969</v>
      </c>
      <c r="I32" s="648" t="s">
        <v>222</v>
      </c>
      <c r="J32" s="648" t="s">
        <v>625</v>
      </c>
      <c r="K32" s="648" t="s">
        <v>1430</v>
      </c>
      <c r="L32" s="657" t="s">
        <v>625</v>
      </c>
    </row>
    <row r="33" spans="1:12" ht="12.75">
      <c r="A33" s="656" t="s">
        <v>669</v>
      </c>
      <c r="B33" s="648" t="s">
        <v>670</v>
      </c>
      <c r="C33" s="648" t="s">
        <v>1431</v>
      </c>
      <c r="D33" s="648" t="s">
        <v>178</v>
      </c>
      <c r="E33" s="648" t="s">
        <v>1432</v>
      </c>
      <c r="F33" s="648" t="s">
        <v>174</v>
      </c>
      <c r="G33" s="648" t="s">
        <v>218</v>
      </c>
      <c r="H33" s="648" t="s">
        <v>1433</v>
      </c>
      <c r="I33" s="648" t="s">
        <v>1434</v>
      </c>
      <c r="J33" s="648" t="s">
        <v>622</v>
      </c>
      <c r="K33" s="648" t="s">
        <v>1435</v>
      </c>
      <c r="L33" s="657" t="s">
        <v>628</v>
      </c>
    </row>
    <row r="34" spans="1:12" ht="12.75">
      <c r="A34" s="656" t="s">
        <v>671</v>
      </c>
      <c r="B34" s="648" t="s">
        <v>672</v>
      </c>
      <c r="C34" s="648" t="s">
        <v>613</v>
      </c>
      <c r="D34" s="648" t="s">
        <v>518</v>
      </c>
      <c r="E34" s="648" t="s">
        <v>518</v>
      </c>
      <c r="F34" s="648" t="s">
        <v>970</v>
      </c>
      <c r="G34" s="648" t="s">
        <v>970</v>
      </c>
      <c r="H34" s="648" t="s">
        <v>970</v>
      </c>
      <c r="I34" s="648" t="s">
        <v>223</v>
      </c>
      <c r="J34" s="648" t="s">
        <v>625</v>
      </c>
      <c r="K34" s="648" t="s">
        <v>609</v>
      </c>
      <c r="L34" s="657" t="s">
        <v>625</v>
      </c>
    </row>
    <row r="35" spans="1:12" ht="13.5" thickBot="1">
      <c r="A35" s="658" t="s">
        <v>673</v>
      </c>
      <c r="B35" s="659" t="s">
        <v>674</v>
      </c>
      <c r="C35" s="659" t="s">
        <v>1436</v>
      </c>
      <c r="D35" s="659" t="s">
        <v>224</v>
      </c>
      <c r="E35" s="659" t="s">
        <v>1437</v>
      </c>
      <c r="F35" s="659" t="s">
        <v>972</v>
      </c>
      <c r="G35" s="659" t="s">
        <v>206</v>
      </c>
      <c r="H35" s="659" t="s">
        <v>1438</v>
      </c>
      <c r="I35" s="659" t="s">
        <v>1439</v>
      </c>
      <c r="J35" s="659" t="s">
        <v>1346</v>
      </c>
      <c r="K35" s="659" t="s">
        <v>202</v>
      </c>
      <c r="L35" s="660" t="s">
        <v>1346</v>
      </c>
    </row>
    <row r="36" spans="1:12" ht="14.25" thickBot="1" thickTop="1">
      <c r="A36" s="1585" t="s">
        <v>225</v>
      </c>
      <c r="B36" s="1585"/>
      <c r="C36" s="1585"/>
      <c r="D36" s="1585"/>
      <c r="E36" s="1585"/>
      <c r="F36" s="1585"/>
      <c r="G36" s="1585"/>
      <c r="H36" s="1585"/>
      <c r="I36" s="1585"/>
      <c r="J36" s="1585"/>
      <c r="K36" s="1585"/>
      <c r="L36" s="1585"/>
    </row>
    <row r="37" spans="1:12" ht="13.5" thickTop="1">
      <c r="A37" s="755" t="s">
        <v>605</v>
      </c>
      <c r="B37" s="1355" t="s">
        <v>606</v>
      </c>
      <c r="C37" s="756" t="s">
        <v>1440</v>
      </c>
      <c r="D37" s="756" t="s">
        <v>1441</v>
      </c>
      <c r="E37" s="756" t="s">
        <v>1442</v>
      </c>
      <c r="F37" s="756" t="s">
        <v>1443</v>
      </c>
      <c r="G37" s="756" t="s">
        <v>955</v>
      </c>
      <c r="H37" s="756" t="s">
        <v>1444</v>
      </c>
      <c r="I37" s="756" t="s">
        <v>1434</v>
      </c>
      <c r="J37" s="756" t="s">
        <v>633</v>
      </c>
      <c r="K37" s="756" t="s">
        <v>177</v>
      </c>
      <c r="L37" s="757" t="s">
        <v>521</v>
      </c>
    </row>
    <row r="38" spans="1:12" ht="12.75">
      <c r="A38" s="661" t="s">
        <v>607</v>
      </c>
      <c r="B38" s="1356" t="s">
        <v>1445</v>
      </c>
      <c r="C38" s="646" t="s">
        <v>1446</v>
      </c>
      <c r="D38" s="646" t="s">
        <v>1447</v>
      </c>
      <c r="E38" s="646" t="s">
        <v>1448</v>
      </c>
      <c r="F38" s="646" t="s">
        <v>1449</v>
      </c>
      <c r="G38" s="646" t="s">
        <v>1450</v>
      </c>
      <c r="H38" s="646" t="s">
        <v>1451</v>
      </c>
      <c r="I38" s="646" t="s">
        <v>205</v>
      </c>
      <c r="J38" s="646" t="s">
        <v>1452</v>
      </c>
      <c r="K38" s="646" t="s">
        <v>177</v>
      </c>
      <c r="L38" s="652" t="s">
        <v>515</v>
      </c>
    </row>
    <row r="39" spans="1:12" ht="13.5" thickBot="1">
      <c r="A39" s="758" t="s">
        <v>647</v>
      </c>
      <c r="B39" s="1357" t="s">
        <v>1453</v>
      </c>
      <c r="C39" s="759" t="s">
        <v>1425</v>
      </c>
      <c r="D39" s="759" t="s">
        <v>1454</v>
      </c>
      <c r="E39" s="759" t="s">
        <v>1455</v>
      </c>
      <c r="F39" s="759" t="s">
        <v>1456</v>
      </c>
      <c r="G39" s="759" t="s">
        <v>1457</v>
      </c>
      <c r="H39" s="759" t="s">
        <v>1458</v>
      </c>
      <c r="I39" s="759" t="s">
        <v>376</v>
      </c>
      <c r="J39" s="759" t="s">
        <v>628</v>
      </c>
      <c r="K39" s="759" t="s">
        <v>975</v>
      </c>
      <c r="L39" s="760" t="s">
        <v>1346</v>
      </c>
    </row>
    <row r="40" spans="1:12" ht="14.25" thickBot="1" thickTop="1">
      <c r="A40" s="1585" t="s">
        <v>226</v>
      </c>
      <c r="B40" s="1585"/>
      <c r="C40" s="1585"/>
      <c r="D40" s="1585"/>
      <c r="E40" s="1585"/>
      <c r="F40" s="1585"/>
      <c r="G40" s="1585"/>
      <c r="H40" s="1585"/>
      <c r="I40" s="1585"/>
      <c r="J40" s="1585"/>
      <c r="K40" s="1585"/>
      <c r="L40" s="1585"/>
    </row>
    <row r="41" spans="1:12" ht="13.5" thickTop="1">
      <c r="A41" s="755" t="s">
        <v>605</v>
      </c>
      <c r="B41" s="1355" t="s">
        <v>606</v>
      </c>
      <c r="C41" s="756" t="s">
        <v>1459</v>
      </c>
      <c r="D41" s="756" t="s">
        <v>1460</v>
      </c>
      <c r="E41" s="756" t="s">
        <v>1461</v>
      </c>
      <c r="F41" s="756" t="s">
        <v>1462</v>
      </c>
      <c r="G41" s="756" t="s">
        <v>965</v>
      </c>
      <c r="H41" s="756" t="s">
        <v>1463</v>
      </c>
      <c r="I41" s="756" t="s">
        <v>1464</v>
      </c>
      <c r="J41" s="756" t="s">
        <v>1465</v>
      </c>
      <c r="K41" s="756" t="s">
        <v>973</v>
      </c>
      <c r="L41" s="757" t="s">
        <v>658</v>
      </c>
    </row>
    <row r="42" spans="1:12" ht="12.75">
      <c r="A42" s="661" t="s">
        <v>607</v>
      </c>
      <c r="B42" s="1356" t="s">
        <v>1466</v>
      </c>
      <c r="C42" s="646" t="s">
        <v>1467</v>
      </c>
      <c r="D42" s="646" t="s">
        <v>1468</v>
      </c>
      <c r="E42" s="646" t="s">
        <v>1469</v>
      </c>
      <c r="F42" s="646" t="s">
        <v>1470</v>
      </c>
      <c r="G42" s="646" t="s">
        <v>1471</v>
      </c>
      <c r="H42" s="646" t="s">
        <v>1389</v>
      </c>
      <c r="I42" s="646" t="s">
        <v>202</v>
      </c>
      <c r="J42" s="646" t="s">
        <v>633</v>
      </c>
      <c r="K42" s="646" t="s">
        <v>228</v>
      </c>
      <c r="L42" s="652" t="s">
        <v>1472</v>
      </c>
    </row>
    <row r="43" spans="1:12" ht="13.5" thickBot="1">
      <c r="A43" s="758" t="s">
        <v>647</v>
      </c>
      <c r="B43" s="1357" t="s">
        <v>1473</v>
      </c>
      <c r="C43" s="759" t="s">
        <v>1474</v>
      </c>
      <c r="D43" s="759" t="s">
        <v>1475</v>
      </c>
      <c r="E43" s="759" t="s">
        <v>1476</v>
      </c>
      <c r="F43" s="759" t="s">
        <v>971</v>
      </c>
      <c r="G43" s="759" t="s">
        <v>1477</v>
      </c>
      <c r="H43" s="759" t="s">
        <v>636</v>
      </c>
      <c r="I43" s="759" t="s">
        <v>1478</v>
      </c>
      <c r="J43" s="759" t="s">
        <v>658</v>
      </c>
      <c r="K43" s="759" t="s">
        <v>1406</v>
      </c>
      <c r="L43" s="760" t="s">
        <v>976</v>
      </c>
    </row>
    <row r="44" spans="1:12" ht="14.25" thickBot="1" thickTop="1">
      <c r="A44" s="1585" t="s">
        <v>227</v>
      </c>
      <c r="B44" s="1585"/>
      <c r="C44" s="1585"/>
      <c r="D44" s="1585"/>
      <c r="E44" s="1585"/>
      <c r="F44" s="1585"/>
      <c r="G44" s="1585"/>
      <c r="H44" s="1585"/>
      <c r="I44" s="1585"/>
      <c r="J44" s="1585"/>
      <c r="K44" s="1585"/>
      <c r="L44" s="1585"/>
    </row>
    <row r="45" spans="1:12" ht="13.5" thickTop="1">
      <c r="A45" s="755" t="s">
        <v>605</v>
      </c>
      <c r="B45" s="1355" t="s">
        <v>606</v>
      </c>
      <c r="C45" s="756" t="s">
        <v>1479</v>
      </c>
      <c r="D45" s="756" t="s">
        <v>1441</v>
      </c>
      <c r="E45" s="756" t="s">
        <v>1480</v>
      </c>
      <c r="F45" s="756" t="s">
        <v>1481</v>
      </c>
      <c r="G45" s="756" t="s">
        <v>1482</v>
      </c>
      <c r="H45" s="756" t="s">
        <v>1483</v>
      </c>
      <c r="I45" s="756" t="s">
        <v>1375</v>
      </c>
      <c r="J45" s="756" t="s">
        <v>180</v>
      </c>
      <c r="K45" s="756" t="s">
        <v>1484</v>
      </c>
      <c r="L45" s="757" t="s">
        <v>658</v>
      </c>
    </row>
    <row r="46" spans="1:12" ht="12.75">
      <c r="A46" s="661" t="s">
        <v>607</v>
      </c>
      <c r="B46" s="1356" t="s">
        <v>1485</v>
      </c>
      <c r="C46" s="646" t="s">
        <v>1486</v>
      </c>
      <c r="D46" s="646" t="s">
        <v>1487</v>
      </c>
      <c r="E46" s="646" t="s">
        <v>1488</v>
      </c>
      <c r="F46" s="646" t="s">
        <v>1489</v>
      </c>
      <c r="G46" s="646" t="s">
        <v>1490</v>
      </c>
      <c r="H46" s="646" t="s">
        <v>1491</v>
      </c>
      <c r="I46" s="646" t="s">
        <v>1492</v>
      </c>
      <c r="J46" s="646" t="s">
        <v>1493</v>
      </c>
      <c r="K46" s="646" t="s">
        <v>1494</v>
      </c>
      <c r="L46" s="652" t="s">
        <v>514</v>
      </c>
    </row>
    <row r="47" spans="1:12" ht="13.5" thickBot="1">
      <c r="A47" s="758" t="s">
        <v>647</v>
      </c>
      <c r="B47" s="1357" t="s">
        <v>1495</v>
      </c>
      <c r="C47" s="759" t="s">
        <v>1496</v>
      </c>
      <c r="D47" s="759" t="s">
        <v>1497</v>
      </c>
      <c r="E47" s="759" t="s">
        <v>1497</v>
      </c>
      <c r="F47" s="759" t="s">
        <v>1498</v>
      </c>
      <c r="G47" s="759" t="s">
        <v>1499</v>
      </c>
      <c r="H47" s="759" t="s">
        <v>1461</v>
      </c>
      <c r="I47" s="759" t="s">
        <v>1500</v>
      </c>
      <c r="J47" s="759" t="s">
        <v>625</v>
      </c>
      <c r="K47" s="759" t="s">
        <v>1412</v>
      </c>
      <c r="L47" s="760" t="s">
        <v>658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A1" sqref="A1:I1"/>
    </sheetView>
  </sheetViews>
  <sheetFormatPr defaultColWidth="12.421875" defaultRowHeight="12.75"/>
  <cols>
    <col min="1" max="1" width="15.57421875" style="2" customWidth="1"/>
    <col min="2" max="5" width="12.421875" style="2" customWidth="1"/>
    <col min="6" max="7" width="12.421875" style="2" hidden="1" customWidth="1"/>
    <col min="8" max="16384" width="12.421875" style="2" customWidth="1"/>
  </cols>
  <sheetData>
    <row r="1" spans="1:9" ht="12.75">
      <c r="A1" s="1591" t="s">
        <v>739</v>
      </c>
      <c r="B1" s="1591"/>
      <c r="C1" s="1591"/>
      <c r="D1" s="1591"/>
      <c r="E1" s="1591"/>
      <c r="F1" s="1591"/>
      <c r="G1" s="1591"/>
      <c r="H1" s="1591"/>
      <c r="I1" s="1591"/>
    </row>
    <row r="2" spans="1:9" ht="18" customHeight="1">
      <c r="A2" s="1592" t="s">
        <v>279</v>
      </c>
      <c r="B2" s="1592"/>
      <c r="C2" s="1592"/>
      <c r="D2" s="1592"/>
      <c r="E2" s="1592"/>
      <c r="F2" s="1592"/>
      <c r="G2" s="1592"/>
      <c r="H2" s="1592"/>
      <c r="I2" s="1592"/>
    </row>
    <row r="3" spans="1:9" ht="15.75" customHeight="1">
      <c r="A3" s="1593" t="s">
        <v>389</v>
      </c>
      <c r="B3" s="1593"/>
      <c r="C3" s="1593"/>
      <c r="D3" s="1593"/>
      <c r="E3" s="1593"/>
      <c r="F3" s="1593"/>
      <c r="G3" s="1593"/>
      <c r="H3" s="1593"/>
      <c r="I3" s="1593"/>
    </row>
    <row r="4" spans="1:10" ht="15.75" customHeight="1">
      <c r="A4" s="1594" t="s">
        <v>350</v>
      </c>
      <c r="B4" s="1594"/>
      <c r="C4" s="1594"/>
      <c r="D4" s="1594"/>
      <c r="E4" s="1594"/>
      <c r="F4" s="1594"/>
      <c r="G4" s="1594"/>
      <c r="H4" s="1594"/>
      <c r="I4" s="1594"/>
      <c r="J4" s="126"/>
    </row>
    <row r="5" spans="1:9" ht="15.75" customHeight="1" thickBot="1">
      <c r="A5" s="3"/>
      <c r="B5" s="3"/>
      <c r="C5" s="3"/>
      <c r="D5" s="3"/>
      <c r="E5" s="3"/>
      <c r="F5" s="3"/>
      <c r="G5" s="3"/>
      <c r="H5" s="3"/>
      <c r="I5" s="3"/>
    </row>
    <row r="6" spans="1:13" ht="24.75" customHeight="1" thickTop="1">
      <c r="A6" s="1595" t="s">
        <v>718</v>
      </c>
      <c r="B6" s="1597" t="s">
        <v>716</v>
      </c>
      <c r="C6" s="1597"/>
      <c r="D6" s="1597" t="s">
        <v>398</v>
      </c>
      <c r="E6" s="1597"/>
      <c r="F6" s="641" t="s">
        <v>440</v>
      </c>
      <c r="G6" s="642"/>
      <c r="H6" s="1597" t="s">
        <v>1269</v>
      </c>
      <c r="I6" s="1598"/>
      <c r="J6" s="8"/>
      <c r="K6" s="8"/>
      <c r="L6" s="8"/>
      <c r="M6" s="8"/>
    </row>
    <row r="7" spans="1:13" ht="24.75" customHeight="1">
      <c r="A7" s="1596"/>
      <c r="B7" s="630" t="s">
        <v>717</v>
      </c>
      <c r="C7" s="630" t="s">
        <v>544</v>
      </c>
      <c r="D7" s="629" t="s">
        <v>717</v>
      </c>
      <c r="E7" s="629" t="s">
        <v>544</v>
      </c>
      <c r="F7" s="643" t="s">
        <v>441</v>
      </c>
      <c r="G7" s="643" t="s">
        <v>442</v>
      </c>
      <c r="H7" s="629" t="s">
        <v>717</v>
      </c>
      <c r="I7" s="638" t="s">
        <v>544</v>
      </c>
      <c r="J7" s="8"/>
      <c r="K7" s="8"/>
      <c r="L7" s="8"/>
      <c r="M7" s="8"/>
    </row>
    <row r="8" spans="1:13" ht="24.75" customHeight="1">
      <c r="A8" s="771" t="s">
        <v>842</v>
      </c>
      <c r="B8" s="763">
        <v>148.9</v>
      </c>
      <c r="C8" s="761">
        <v>9.501678020017536</v>
      </c>
      <c r="D8" s="763">
        <v>160.3</v>
      </c>
      <c r="E8" s="761">
        <v>7.656145063801205</v>
      </c>
      <c r="F8" s="645"/>
      <c r="G8" s="645"/>
      <c r="H8" s="761" t="s">
        <v>978</v>
      </c>
      <c r="I8" s="769" t="s">
        <v>177</v>
      </c>
      <c r="J8" s="8"/>
      <c r="K8" s="8"/>
      <c r="L8" s="8"/>
      <c r="M8" s="8"/>
    </row>
    <row r="9" spans="1:13" ht="24.75" customHeight="1">
      <c r="A9" s="771" t="s">
        <v>843</v>
      </c>
      <c r="B9" s="763">
        <v>149.2</v>
      </c>
      <c r="C9" s="761">
        <v>8.57412527673496</v>
      </c>
      <c r="D9" s="763">
        <v>161.9</v>
      </c>
      <c r="E9" s="761">
        <v>8.5</v>
      </c>
      <c r="F9" s="645"/>
      <c r="G9" s="645"/>
      <c r="H9" s="644" t="s">
        <v>959</v>
      </c>
      <c r="I9" s="639" t="s">
        <v>973</v>
      </c>
      <c r="J9" s="8"/>
      <c r="K9" s="8"/>
      <c r="L9" s="8"/>
      <c r="M9" s="8"/>
    </row>
    <row r="10" spans="1:9" ht="24.75" customHeight="1">
      <c r="A10" s="771" t="s">
        <v>844</v>
      </c>
      <c r="B10" s="763">
        <v>150.2</v>
      </c>
      <c r="C10" s="761">
        <v>8.9</v>
      </c>
      <c r="D10" s="763">
        <v>163.6</v>
      </c>
      <c r="E10" s="761" t="s">
        <v>223</v>
      </c>
      <c r="F10" s="764"/>
      <c r="G10" s="764"/>
      <c r="H10" s="633"/>
      <c r="I10" s="640"/>
    </row>
    <row r="11" spans="1:9" ht="24.75" customHeight="1">
      <c r="A11" s="771" t="s">
        <v>845</v>
      </c>
      <c r="B11" s="763">
        <v>150.7</v>
      </c>
      <c r="C11" s="761">
        <v>8.383297904073885</v>
      </c>
      <c r="D11" s="763">
        <v>163.4</v>
      </c>
      <c r="E11" s="761">
        <v>8.5</v>
      </c>
      <c r="F11" s="764"/>
      <c r="G11" s="764"/>
      <c r="H11" s="633"/>
      <c r="I11" s="640"/>
    </row>
    <row r="12" spans="1:9" ht="24.75" customHeight="1">
      <c r="A12" s="771" t="s">
        <v>846</v>
      </c>
      <c r="B12" s="763">
        <v>151.6</v>
      </c>
      <c r="C12" s="761">
        <v>9.6</v>
      </c>
      <c r="D12" s="763">
        <v>163</v>
      </c>
      <c r="E12" s="761">
        <v>7.5</v>
      </c>
      <c r="F12" s="764"/>
      <c r="G12" s="764"/>
      <c r="H12" s="633"/>
      <c r="I12" s="640"/>
    </row>
    <row r="13" spans="1:9" ht="24.75" customHeight="1">
      <c r="A13" s="771" t="s">
        <v>847</v>
      </c>
      <c r="B13" s="765">
        <v>153.6</v>
      </c>
      <c r="C13" s="761">
        <v>11.255475156659173</v>
      </c>
      <c r="D13" s="765">
        <v>164</v>
      </c>
      <c r="E13" s="761" t="s">
        <v>376</v>
      </c>
      <c r="F13" s="764"/>
      <c r="G13" s="764"/>
      <c r="H13" s="633"/>
      <c r="I13" s="640"/>
    </row>
    <row r="14" spans="1:9" ht="24.75" customHeight="1">
      <c r="A14" s="771" t="s">
        <v>848</v>
      </c>
      <c r="B14" s="763">
        <v>153</v>
      </c>
      <c r="C14" s="761">
        <v>10.2</v>
      </c>
      <c r="D14" s="763">
        <v>163.8</v>
      </c>
      <c r="E14" s="761" t="s">
        <v>649</v>
      </c>
      <c r="F14" s="764"/>
      <c r="G14" s="764"/>
      <c r="H14" s="633"/>
      <c r="I14" s="640"/>
    </row>
    <row r="15" spans="1:9" ht="24.75" customHeight="1">
      <c r="A15" s="771" t="s">
        <v>849</v>
      </c>
      <c r="B15" s="763">
        <v>153.3</v>
      </c>
      <c r="C15" s="761">
        <v>10.7</v>
      </c>
      <c r="D15" s="763">
        <v>164.1</v>
      </c>
      <c r="E15" s="761">
        <v>7</v>
      </c>
      <c r="F15" s="764"/>
      <c r="G15" s="764"/>
      <c r="H15" s="633"/>
      <c r="I15" s="640"/>
    </row>
    <row r="16" spans="1:9" ht="24.75" customHeight="1">
      <c r="A16" s="771" t="s">
        <v>850</v>
      </c>
      <c r="B16" s="763">
        <v>154.4</v>
      </c>
      <c r="C16" s="761">
        <v>10.577158288355633</v>
      </c>
      <c r="D16" s="763">
        <v>166</v>
      </c>
      <c r="E16" s="761" t="s">
        <v>979</v>
      </c>
      <c r="F16" s="764"/>
      <c r="G16" s="764"/>
      <c r="H16" s="633"/>
      <c r="I16" s="640"/>
    </row>
    <row r="17" spans="1:9" ht="24.75" customHeight="1">
      <c r="A17" s="771" t="s">
        <v>540</v>
      </c>
      <c r="B17" s="763">
        <v>154.5</v>
      </c>
      <c r="C17" s="762">
        <v>9.5</v>
      </c>
      <c r="D17" s="766">
        <v>168</v>
      </c>
      <c r="E17" s="766" t="s">
        <v>980</v>
      </c>
      <c r="F17" s="764"/>
      <c r="G17" s="764"/>
      <c r="H17" s="633"/>
      <c r="I17" s="640"/>
    </row>
    <row r="18" spans="1:9" ht="24.75" customHeight="1">
      <c r="A18" s="771" t="s">
        <v>541</v>
      </c>
      <c r="B18" s="763">
        <v>154.8</v>
      </c>
      <c r="C18" s="761">
        <v>8.8</v>
      </c>
      <c r="D18" s="763">
        <v>170.2</v>
      </c>
      <c r="E18" s="761" t="s">
        <v>202</v>
      </c>
      <c r="F18" s="764"/>
      <c r="G18" s="764"/>
      <c r="H18" s="633"/>
      <c r="I18" s="640"/>
    </row>
    <row r="19" spans="1:9" ht="24.75" customHeight="1">
      <c r="A19" s="771" t="s">
        <v>542</v>
      </c>
      <c r="B19" s="763">
        <v>158.6</v>
      </c>
      <c r="C19" s="761">
        <v>9.6</v>
      </c>
      <c r="D19" s="763">
        <v>176.8</v>
      </c>
      <c r="E19" s="761">
        <v>11.5</v>
      </c>
      <c r="F19" s="764"/>
      <c r="G19" s="764"/>
      <c r="H19" s="633"/>
      <c r="I19" s="640"/>
    </row>
    <row r="20" spans="1:9" s="768" customFormat="1" ht="24.75" customHeight="1" thickBot="1">
      <c r="A20" s="635" t="s">
        <v>443</v>
      </c>
      <c r="B20" s="770">
        <v>152.73333333333332</v>
      </c>
      <c r="C20" s="770">
        <v>9.632644553820098</v>
      </c>
      <c r="D20" s="770">
        <v>165.425</v>
      </c>
      <c r="E20" s="770">
        <v>8.307917264558085</v>
      </c>
      <c r="F20" s="767"/>
      <c r="G20" s="767"/>
      <c r="H20" s="636"/>
      <c r="I20" s="637"/>
    </row>
    <row r="21" spans="1:2" ht="19.5" customHeight="1" thickTop="1">
      <c r="A21" s="7" t="s">
        <v>444</v>
      </c>
      <c r="B21" s="8"/>
    </row>
    <row r="22" spans="1:9" ht="19.5" customHeight="1">
      <c r="A22" s="7"/>
      <c r="I22" s="126"/>
    </row>
  </sheetData>
  <sheetProtection/>
  <mergeCells count="8">
    <mergeCell ref="A1:I1"/>
    <mergeCell ref="A2:I2"/>
    <mergeCell ref="A3:I3"/>
    <mergeCell ref="A4:I4"/>
    <mergeCell ref="A6:A7"/>
    <mergeCell ref="B6:C6"/>
    <mergeCell ref="D6:E6"/>
    <mergeCell ref="H6:I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0.8515625" style="547" customWidth="1"/>
    <col min="2" max="2" width="9.140625" style="547" bestFit="1" customWidth="1"/>
    <col min="3" max="3" width="8.140625" style="547" bestFit="1" customWidth="1"/>
    <col min="4" max="4" width="8.28125" style="547" bestFit="1" customWidth="1"/>
    <col min="5" max="5" width="8.140625" style="547" bestFit="1" customWidth="1"/>
    <col min="6" max="6" width="8.7109375" style="547" bestFit="1" customWidth="1"/>
    <col min="7" max="7" width="8.28125" style="547" bestFit="1" customWidth="1"/>
    <col min="8" max="8" width="8.140625" style="547" bestFit="1" customWidth="1"/>
    <col min="9" max="12" width="8.57421875" style="547" bestFit="1" customWidth="1"/>
    <col min="13" max="16384" width="9.140625" style="547" customWidth="1"/>
  </cols>
  <sheetData>
    <row r="1" spans="1:13" ht="12.75">
      <c r="A1" s="1565" t="s">
        <v>280</v>
      </c>
      <c r="B1" s="1565"/>
      <c r="C1" s="1565"/>
      <c r="D1" s="1565"/>
      <c r="E1" s="1565"/>
      <c r="F1" s="1565"/>
      <c r="G1" s="1565"/>
      <c r="H1" s="1565"/>
      <c r="I1" s="1565"/>
      <c r="J1" s="1565"/>
      <c r="K1" s="1565"/>
      <c r="L1" s="1565"/>
      <c r="M1" s="12"/>
    </row>
    <row r="2" spans="1:12" ht="15.75">
      <c r="A2" s="1610" t="s">
        <v>447</v>
      </c>
      <c r="B2" s="1610"/>
      <c r="C2" s="1610"/>
      <c r="D2" s="1610"/>
      <c r="E2" s="1610"/>
      <c r="F2" s="1610"/>
      <c r="G2" s="1610"/>
      <c r="H2" s="1610"/>
      <c r="I2" s="1610"/>
      <c r="J2" s="1610"/>
      <c r="K2" s="1610"/>
      <c r="L2" s="1610"/>
    </row>
    <row r="3" spans="1:12" ht="15.75" customHeight="1">
      <c r="A3" s="1610" t="s">
        <v>809</v>
      </c>
      <c r="B3" s="1610"/>
      <c r="C3" s="1610"/>
      <c r="D3" s="1610"/>
      <c r="E3" s="1610"/>
      <c r="F3" s="1610"/>
      <c r="G3" s="1610"/>
      <c r="H3" s="1610"/>
      <c r="I3" s="1610"/>
      <c r="J3" s="1610"/>
      <c r="K3" s="1610"/>
      <c r="L3" s="1610"/>
    </row>
    <row r="4" spans="1:12" ht="12.75">
      <c r="A4" s="1602" t="s">
        <v>365</v>
      </c>
      <c r="B4" s="1602"/>
      <c r="C4" s="1602"/>
      <c r="D4" s="1602"/>
      <c r="E4" s="1602"/>
      <c r="F4" s="1602"/>
      <c r="G4" s="1602"/>
      <c r="H4" s="1602"/>
      <c r="I4" s="1602"/>
      <c r="J4" s="1602"/>
      <c r="K4" s="1602"/>
      <c r="L4" s="1602"/>
    </row>
    <row r="5" spans="1:12" ht="13.5" thickBot="1">
      <c r="A5" s="1602" t="s">
        <v>1503</v>
      </c>
      <c r="B5" s="1602"/>
      <c r="C5" s="1602"/>
      <c r="D5" s="1602"/>
      <c r="E5" s="1602"/>
      <c r="F5" s="1602"/>
      <c r="G5" s="1602"/>
      <c r="H5" s="1602"/>
      <c r="I5" s="1602"/>
      <c r="J5" s="1602"/>
      <c r="K5" s="1602"/>
      <c r="L5" s="1602"/>
    </row>
    <row r="6" spans="1:12" ht="21.75" customHeight="1" thickTop="1">
      <c r="A6" s="1603" t="s">
        <v>810</v>
      </c>
      <c r="B6" s="1605" t="s">
        <v>811</v>
      </c>
      <c r="C6" s="605" t="s">
        <v>716</v>
      </c>
      <c r="D6" s="1607" t="s">
        <v>398</v>
      </c>
      <c r="E6" s="1608"/>
      <c r="F6" s="1609" t="s">
        <v>981</v>
      </c>
      <c r="G6" s="1609"/>
      <c r="H6" s="1608"/>
      <c r="I6" s="1599" t="s">
        <v>808</v>
      </c>
      <c r="J6" s="1600"/>
      <c r="K6" s="1600"/>
      <c r="L6" s="1601"/>
    </row>
    <row r="7" spans="1:12" ht="19.5" customHeight="1">
      <c r="A7" s="1604"/>
      <c r="B7" s="1606"/>
      <c r="C7" s="606" t="s">
        <v>1504</v>
      </c>
      <c r="D7" s="606" t="s">
        <v>1505</v>
      </c>
      <c r="E7" s="606" t="s">
        <v>1504</v>
      </c>
      <c r="F7" s="606" t="s">
        <v>1506</v>
      </c>
      <c r="G7" s="606" t="s">
        <v>1505</v>
      </c>
      <c r="H7" s="606" t="s">
        <v>1504</v>
      </c>
      <c r="I7" s="607" t="s">
        <v>812</v>
      </c>
      <c r="J7" s="608" t="s">
        <v>812</v>
      </c>
      <c r="K7" s="609" t="s">
        <v>813</v>
      </c>
      <c r="L7" s="610" t="s">
        <v>813</v>
      </c>
    </row>
    <row r="8" spans="1:12" ht="16.5" customHeight="1">
      <c r="A8" s="611">
        <v>1</v>
      </c>
      <c r="B8" s="612">
        <v>2</v>
      </c>
      <c r="C8" s="613">
        <v>3</v>
      </c>
      <c r="D8" s="612">
        <v>4</v>
      </c>
      <c r="E8" s="612">
        <v>5</v>
      </c>
      <c r="F8" s="614">
        <v>6</v>
      </c>
      <c r="G8" s="608">
        <v>7</v>
      </c>
      <c r="H8" s="613">
        <v>8</v>
      </c>
      <c r="I8" s="615" t="s">
        <v>392</v>
      </c>
      <c r="J8" s="616" t="s">
        <v>393</v>
      </c>
      <c r="K8" s="617" t="s">
        <v>394</v>
      </c>
      <c r="L8" s="618" t="s">
        <v>395</v>
      </c>
    </row>
    <row r="9" spans="1:12" ht="24" customHeight="1">
      <c r="A9" s="548" t="s">
        <v>449</v>
      </c>
      <c r="B9" s="549">
        <v>100</v>
      </c>
      <c r="C9" s="619">
        <v>219.6</v>
      </c>
      <c r="D9" s="619">
        <v>230.7</v>
      </c>
      <c r="E9" s="619">
        <v>235.2</v>
      </c>
      <c r="F9" s="620">
        <v>251</v>
      </c>
      <c r="G9" s="620">
        <v>257.9</v>
      </c>
      <c r="H9" s="621">
        <v>259.1</v>
      </c>
      <c r="I9" s="550">
        <v>7.103825136612031</v>
      </c>
      <c r="J9" s="550">
        <v>1.9505851755526606</v>
      </c>
      <c r="K9" s="550">
        <v>10.16156462585036</v>
      </c>
      <c r="L9" s="551">
        <v>0.4652966265994678</v>
      </c>
    </row>
    <row r="10" spans="1:12" ht="21" customHeight="1">
      <c r="A10" s="552" t="s">
        <v>450</v>
      </c>
      <c r="B10" s="553">
        <v>49.593021995747016</v>
      </c>
      <c r="C10" s="622">
        <v>248.2</v>
      </c>
      <c r="D10" s="623">
        <v>250.1</v>
      </c>
      <c r="E10" s="623">
        <v>257.8</v>
      </c>
      <c r="F10" s="623">
        <v>271.6</v>
      </c>
      <c r="G10" s="623">
        <v>284.2</v>
      </c>
      <c r="H10" s="624">
        <v>283.5</v>
      </c>
      <c r="I10" s="554">
        <v>3.867848509266736</v>
      </c>
      <c r="J10" s="554">
        <v>3.0787684926029613</v>
      </c>
      <c r="K10" s="554">
        <v>9.968968192397213</v>
      </c>
      <c r="L10" s="555">
        <v>-0.24630541871920286</v>
      </c>
    </row>
    <row r="11" spans="1:12" ht="21" customHeight="1">
      <c r="A11" s="556" t="s">
        <v>451</v>
      </c>
      <c r="B11" s="557">
        <v>16.575694084141823</v>
      </c>
      <c r="C11" s="625">
        <v>215</v>
      </c>
      <c r="D11" s="625">
        <v>203</v>
      </c>
      <c r="E11" s="625">
        <v>201.6</v>
      </c>
      <c r="F11" s="625">
        <v>205.8</v>
      </c>
      <c r="G11" s="625">
        <v>212.7</v>
      </c>
      <c r="H11" s="626">
        <v>217.2</v>
      </c>
      <c r="I11" s="558">
        <v>-6.232558139534888</v>
      </c>
      <c r="J11" s="558">
        <v>-0.6896551724137936</v>
      </c>
      <c r="K11" s="558">
        <v>7.738095238095227</v>
      </c>
      <c r="L11" s="559">
        <v>2.1156558533145216</v>
      </c>
    </row>
    <row r="12" spans="1:12" ht="21" customHeight="1">
      <c r="A12" s="556" t="s">
        <v>452</v>
      </c>
      <c r="B12" s="557">
        <v>6.086031204033311</v>
      </c>
      <c r="C12" s="625">
        <v>248</v>
      </c>
      <c r="D12" s="625">
        <v>275.7</v>
      </c>
      <c r="E12" s="625">
        <v>293.3</v>
      </c>
      <c r="F12" s="625">
        <v>340.3</v>
      </c>
      <c r="G12" s="625">
        <v>347.7</v>
      </c>
      <c r="H12" s="626">
        <v>383.9</v>
      </c>
      <c r="I12" s="558">
        <v>18.266129032258064</v>
      </c>
      <c r="J12" s="558">
        <v>6.383750453391372</v>
      </c>
      <c r="K12" s="558">
        <v>30.88987384930104</v>
      </c>
      <c r="L12" s="559">
        <v>10.411274086856494</v>
      </c>
    </row>
    <row r="13" spans="1:12" ht="21" customHeight="1">
      <c r="A13" s="556" t="s">
        <v>453</v>
      </c>
      <c r="B13" s="557">
        <v>3.770519507075808</v>
      </c>
      <c r="C13" s="625">
        <v>282</v>
      </c>
      <c r="D13" s="625">
        <v>262.9</v>
      </c>
      <c r="E13" s="625">
        <v>260.6</v>
      </c>
      <c r="F13" s="625">
        <v>278.2</v>
      </c>
      <c r="G13" s="625">
        <v>316.2</v>
      </c>
      <c r="H13" s="626">
        <v>309.9</v>
      </c>
      <c r="I13" s="558">
        <v>-7.588652482269495</v>
      </c>
      <c r="J13" s="558">
        <v>-0.8748573602129852</v>
      </c>
      <c r="K13" s="558">
        <v>18.91788181120488</v>
      </c>
      <c r="L13" s="559">
        <v>-1.9924098671726824</v>
      </c>
    </row>
    <row r="14" spans="1:12" ht="21" customHeight="1">
      <c r="A14" s="556" t="s">
        <v>454</v>
      </c>
      <c r="B14" s="557">
        <v>11.183012678383857</v>
      </c>
      <c r="C14" s="625">
        <v>237.7</v>
      </c>
      <c r="D14" s="625">
        <v>251</v>
      </c>
      <c r="E14" s="625">
        <v>285.3</v>
      </c>
      <c r="F14" s="625">
        <v>275.6</v>
      </c>
      <c r="G14" s="625">
        <v>289.1</v>
      </c>
      <c r="H14" s="626">
        <v>262.8</v>
      </c>
      <c r="I14" s="558">
        <v>20.025241901556583</v>
      </c>
      <c r="J14" s="558">
        <v>13.66533864541833</v>
      </c>
      <c r="K14" s="558">
        <v>-7.886435331230274</v>
      </c>
      <c r="L14" s="559">
        <v>-9.097198201314427</v>
      </c>
    </row>
    <row r="15" spans="1:12" ht="21" customHeight="1">
      <c r="A15" s="556" t="s">
        <v>455</v>
      </c>
      <c r="B15" s="557">
        <v>1.9487350779721184</v>
      </c>
      <c r="C15" s="625">
        <v>267.7</v>
      </c>
      <c r="D15" s="625">
        <v>239.3</v>
      </c>
      <c r="E15" s="625">
        <v>245.2</v>
      </c>
      <c r="F15" s="625">
        <v>216.3</v>
      </c>
      <c r="G15" s="625">
        <v>220.7</v>
      </c>
      <c r="H15" s="626">
        <v>214.5</v>
      </c>
      <c r="I15" s="558">
        <v>-8.404930892790446</v>
      </c>
      <c r="J15" s="558">
        <v>2.4655244463017</v>
      </c>
      <c r="K15" s="558">
        <v>-12.520391517128871</v>
      </c>
      <c r="L15" s="559">
        <v>-2.8092433167195168</v>
      </c>
    </row>
    <row r="16" spans="1:12" ht="21" customHeight="1">
      <c r="A16" s="556" t="s">
        <v>456</v>
      </c>
      <c r="B16" s="557">
        <v>10.019129444140097</v>
      </c>
      <c r="C16" s="625">
        <v>298.7</v>
      </c>
      <c r="D16" s="625">
        <v>308.9</v>
      </c>
      <c r="E16" s="625">
        <v>300</v>
      </c>
      <c r="F16" s="625">
        <v>342.9</v>
      </c>
      <c r="G16" s="625">
        <v>358.9</v>
      </c>
      <c r="H16" s="626">
        <v>358.9</v>
      </c>
      <c r="I16" s="558">
        <v>0.4352192835621196</v>
      </c>
      <c r="J16" s="558">
        <v>-2.8811913240530913</v>
      </c>
      <c r="K16" s="558">
        <v>19.633333333333326</v>
      </c>
      <c r="L16" s="559">
        <v>0</v>
      </c>
    </row>
    <row r="17" spans="1:12" ht="21" customHeight="1">
      <c r="A17" s="552" t="s">
        <v>457</v>
      </c>
      <c r="B17" s="560">
        <v>20.37273710722672</v>
      </c>
      <c r="C17" s="622">
        <v>186.1</v>
      </c>
      <c r="D17" s="623">
        <v>208.3</v>
      </c>
      <c r="E17" s="623">
        <v>209</v>
      </c>
      <c r="F17" s="623">
        <v>221</v>
      </c>
      <c r="G17" s="623">
        <v>222.8</v>
      </c>
      <c r="H17" s="624">
        <v>223.2</v>
      </c>
      <c r="I17" s="554">
        <v>12.305212251477698</v>
      </c>
      <c r="J17" s="554">
        <v>0.3360537686029659</v>
      </c>
      <c r="K17" s="554">
        <v>6.794258373205736</v>
      </c>
      <c r="L17" s="555">
        <v>0.17953321364451824</v>
      </c>
    </row>
    <row r="18" spans="1:12" ht="21" customHeight="1">
      <c r="A18" s="556" t="s">
        <v>458</v>
      </c>
      <c r="B18" s="557">
        <v>6.117694570987977</v>
      </c>
      <c r="C18" s="625">
        <v>179.6</v>
      </c>
      <c r="D18" s="625">
        <v>196.3</v>
      </c>
      <c r="E18" s="625">
        <v>198.7</v>
      </c>
      <c r="F18" s="625">
        <v>211.3</v>
      </c>
      <c r="G18" s="625">
        <v>214.6</v>
      </c>
      <c r="H18" s="626">
        <v>216.4</v>
      </c>
      <c r="I18" s="558">
        <v>10.634743875278389</v>
      </c>
      <c r="J18" s="558">
        <v>1.2226184411614724</v>
      </c>
      <c r="K18" s="558">
        <v>8.907901358832419</v>
      </c>
      <c r="L18" s="559">
        <v>0.8387698042870539</v>
      </c>
    </row>
    <row r="19" spans="1:12" ht="21" customHeight="1">
      <c r="A19" s="556" t="s">
        <v>459</v>
      </c>
      <c r="B19" s="557">
        <v>5.683628753648385</v>
      </c>
      <c r="C19" s="625">
        <v>194.6</v>
      </c>
      <c r="D19" s="625">
        <v>230.5</v>
      </c>
      <c r="E19" s="625">
        <v>228.9</v>
      </c>
      <c r="F19" s="625">
        <v>235.6</v>
      </c>
      <c r="G19" s="625">
        <v>237</v>
      </c>
      <c r="H19" s="626">
        <v>237</v>
      </c>
      <c r="I19" s="558">
        <v>17.62589928057554</v>
      </c>
      <c r="J19" s="558">
        <v>-0.6941431670281872</v>
      </c>
      <c r="K19" s="558">
        <v>3.5386631716906862</v>
      </c>
      <c r="L19" s="559">
        <v>0</v>
      </c>
    </row>
    <row r="20" spans="1:12" ht="21" customHeight="1">
      <c r="A20" s="556" t="s">
        <v>460</v>
      </c>
      <c r="B20" s="557">
        <v>4.4957766210627</v>
      </c>
      <c r="C20" s="625">
        <v>230.2</v>
      </c>
      <c r="D20" s="625">
        <v>238.3</v>
      </c>
      <c r="E20" s="625">
        <v>240.2</v>
      </c>
      <c r="F20" s="625">
        <v>263.1</v>
      </c>
      <c r="G20" s="625">
        <v>264.2</v>
      </c>
      <c r="H20" s="626">
        <v>263.7</v>
      </c>
      <c r="I20" s="558">
        <v>4.344048653344927</v>
      </c>
      <c r="J20" s="558">
        <v>0.7973143096936468</v>
      </c>
      <c r="K20" s="558">
        <v>9.783513738551193</v>
      </c>
      <c r="L20" s="559">
        <v>-0.18925056775171356</v>
      </c>
    </row>
    <row r="21" spans="1:12" ht="21" customHeight="1">
      <c r="A21" s="556" t="s">
        <v>461</v>
      </c>
      <c r="B21" s="557">
        <v>4.065637161527658</v>
      </c>
      <c r="C21" s="625">
        <v>135.5</v>
      </c>
      <c r="D21" s="625">
        <v>162.3</v>
      </c>
      <c r="E21" s="625">
        <v>162.1</v>
      </c>
      <c r="F21" s="625">
        <v>168.4</v>
      </c>
      <c r="G21" s="625">
        <v>169.5</v>
      </c>
      <c r="H21" s="626">
        <v>169.5</v>
      </c>
      <c r="I21" s="558">
        <v>19.630996309963095</v>
      </c>
      <c r="J21" s="558">
        <v>-0.12322858903266365</v>
      </c>
      <c r="K21" s="558">
        <v>4.5650832819247285</v>
      </c>
      <c r="L21" s="559">
        <v>0</v>
      </c>
    </row>
    <row r="22" spans="1:12" s="561" customFormat="1" ht="21" customHeight="1">
      <c r="A22" s="552" t="s">
        <v>462</v>
      </c>
      <c r="B22" s="560">
        <v>30.044340897026256</v>
      </c>
      <c r="C22" s="622">
        <v>195.1</v>
      </c>
      <c r="D22" s="623">
        <v>213.9</v>
      </c>
      <c r="E22" s="623">
        <v>215.5</v>
      </c>
      <c r="F22" s="623">
        <v>237.2</v>
      </c>
      <c r="G22" s="623">
        <v>238.3</v>
      </c>
      <c r="H22" s="624">
        <v>243.1</v>
      </c>
      <c r="I22" s="554">
        <v>10.456176319835976</v>
      </c>
      <c r="J22" s="554">
        <v>0.7480130902290654</v>
      </c>
      <c r="K22" s="554">
        <v>12.80742459396751</v>
      </c>
      <c r="L22" s="555">
        <v>2.0142677297523903</v>
      </c>
    </row>
    <row r="23" spans="1:12" ht="21" customHeight="1">
      <c r="A23" s="556" t="s">
        <v>463</v>
      </c>
      <c r="B23" s="557">
        <v>5.397977971447429</v>
      </c>
      <c r="C23" s="625">
        <v>345.7</v>
      </c>
      <c r="D23" s="625">
        <v>401.3</v>
      </c>
      <c r="E23" s="625">
        <v>407.4</v>
      </c>
      <c r="F23" s="625">
        <v>490</v>
      </c>
      <c r="G23" s="625">
        <v>490</v>
      </c>
      <c r="H23" s="626">
        <v>513</v>
      </c>
      <c r="I23" s="558">
        <v>17.847844952270748</v>
      </c>
      <c r="J23" s="558">
        <v>1.520059805631675</v>
      </c>
      <c r="K23" s="558">
        <v>25.920471281296017</v>
      </c>
      <c r="L23" s="559">
        <v>4.6938775510203925</v>
      </c>
    </row>
    <row r="24" spans="1:12" ht="21" customHeight="1">
      <c r="A24" s="556" t="s">
        <v>464</v>
      </c>
      <c r="B24" s="557">
        <v>2.4560330063653932</v>
      </c>
      <c r="C24" s="625">
        <v>187.8</v>
      </c>
      <c r="D24" s="625">
        <v>205.5</v>
      </c>
      <c r="E24" s="625">
        <v>205.5</v>
      </c>
      <c r="F24" s="625">
        <v>206.9</v>
      </c>
      <c r="G24" s="625">
        <v>210.1</v>
      </c>
      <c r="H24" s="626">
        <v>217</v>
      </c>
      <c r="I24" s="558">
        <v>9.424920127795517</v>
      </c>
      <c r="J24" s="558">
        <v>0</v>
      </c>
      <c r="K24" s="558">
        <v>5.59610705596107</v>
      </c>
      <c r="L24" s="559">
        <v>3.28415040456926</v>
      </c>
    </row>
    <row r="25" spans="1:12" ht="21" customHeight="1">
      <c r="A25" s="556" t="s">
        <v>465</v>
      </c>
      <c r="B25" s="557">
        <v>6.973714820123034</v>
      </c>
      <c r="C25" s="625">
        <v>166.4</v>
      </c>
      <c r="D25" s="625">
        <v>178.3</v>
      </c>
      <c r="E25" s="625">
        <v>180.8</v>
      </c>
      <c r="F25" s="625">
        <v>188.4</v>
      </c>
      <c r="G25" s="625">
        <v>187.9</v>
      </c>
      <c r="H25" s="626">
        <v>188.4</v>
      </c>
      <c r="I25" s="558">
        <v>8.65384615384616</v>
      </c>
      <c r="J25" s="558">
        <v>1.4021312394840066</v>
      </c>
      <c r="K25" s="558">
        <v>4.203539823008853</v>
      </c>
      <c r="L25" s="559">
        <v>0.26609898882384186</v>
      </c>
    </row>
    <row r="26" spans="1:12" ht="21" customHeight="1">
      <c r="A26" s="556" t="s">
        <v>466</v>
      </c>
      <c r="B26" s="557">
        <v>1.8659527269142209</v>
      </c>
      <c r="C26" s="625">
        <v>101.2</v>
      </c>
      <c r="D26" s="625">
        <v>115.1</v>
      </c>
      <c r="E26" s="625">
        <v>111</v>
      </c>
      <c r="F26" s="625">
        <v>110.8</v>
      </c>
      <c r="G26" s="625">
        <v>110.8</v>
      </c>
      <c r="H26" s="626">
        <v>110.8</v>
      </c>
      <c r="I26" s="558">
        <v>9.683794466403157</v>
      </c>
      <c r="J26" s="558">
        <v>-3.562119895742839</v>
      </c>
      <c r="K26" s="558">
        <v>-0.180180180180173</v>
      </c>
      <c r="L26" s="559">
        <v>0</v>
      </c>
    </row>
    <row r="27" spans="1:12" ht="21" customHeight="1">
      <c r="A27" s="556" t="s">
        <v>468</v>
      </c>
      <c r="B27" s="557">
        <v>2.731641690470963</v>
      </c>
      <c r="C27" s="625">
        <v>131.5</v>
      </c>
      <c r="D27" s="625">
        <v>134.9</v>
      </c>
      <c r="E27" s="625">
        <v>131.6</v>
      </c>
      <c r="F27" s="625">
        <v>146.1</v>
      </c>
      <c r="G27" s="625">
        <v>146.1</v>
      </c>
      <c r="H27" s="626">
        <v>146.1</v>
      </c>
      <c r="I27" s="558">
        <v>0.07604562737641629</v>
      </c>
      <c r="J27" s="558">
        <v>-2.4462564862861456</v>
      </c>
      <c r="K27" s="558">
        <v>11.018237082066861</v>
      </c>
      <c r="L27" s="559">
        <v>0</v>
      </c>
    </row>
    <row r="28" spans="1:12" ht="21" customHeight="1">
      <c r="A28" s="556" t="s">
        <v>469</v>
      </c>
      <c r="B28" s="557">
        <v>3.1001290737979397</v>
      </c>
      <c r="C28" s="625">
        <v>131.7</v>
      </c>
      <c r="D28" s="625">
        <v>151.2</v>
      </c>
      <c r="E28" s="625">
        <v>151.2</v>
      </c>
      <c r="F28" s="625">
        <v>170.5</v>
      </c>
      <c r="G28" s="625">
        <v>171.3</v>
      </c>
      <c r="H28" s="626">
        <v>171.3</v>
      </c>
      <c r="I28" s="558">
        <v>14.806378132118454</v>
      </c>
      <c r="J28" s="558">
        <v>0</v>
      </c>
      <c r="K28" s="558">
        <v>13.293650793650812</v>
      </c>
      <c r="L28" s="559">
        <v>0</v>
      </c>
    </row>
    <row r="29" spans="1:12" ht="21" customHeight="1" thickBot="1">
      <c r="A29" s="562" t="s">
        <v>470</v>
      </c>
      <c r="B29" s="563">
        <v>7.508891607907275</v>
      </c>
      <c r="C29" s="627">
        <v>188.6</v>
      </c>
      <c r="D29" s="627">
        <v>194.3</v>
      </c>
      <c r="E29" s="627">
        <v>196</v>
      </c>
      <c r="F29" s="627">
        <v>202.8</v>
      </c>
      <c r="G29" s="627">
        <v>206.1</v>
      </c>
      <c r="H29" s="628">
        <v>206.1</v>
      </c>
      <c r="I29" s="564">
        <v>3.9236479321314874</v>
      </c>
      <c r="J29" s="564">
        <v>0.8749356664951051</v>
      </c>
      <c r="K29" s="564">
        <v>5.1530612244897895</v>
      </c>
      <c r="L29" s="565">
        <v>0</v>
      </c>
    </row>
    <row r="30" ht="13.5" thickTop="1">
      <c r="A30" s="547" t="s">
        <v>471</v>
      </c>
    </row>
    <row r="31" spans="1:5" ht="12.75">
      <c r="A31" s="547" t="s">
        <v>472</v>
      </c>
      <c r="E31" s="547" t="s">
        <v>814</v>
      </c>
    </row>
  </sheetData>
  <sheetProtection/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A1" sqref="A1:G1"/>
    </sheetView>
  </sheetViews>
  <sheetFormatPr defaultColWidth="12.421875" defaultRowHeight="12.75"/>
  <cols>
    <col min="1" max="1" width="15.57421875" style="2" customWidth="1"/>
    <col min="2" max="2" width="12.421875" style="2" customWidth="1"/>
    <col min="3" max="3" width="14.00390625" style="2" customWidth="1"/>
    <col min="4" max="7" width="12.421875" style="2" customWidth="1"/>
    <col min="8" max="9" width="12.421875" style="2" hidden="1" customWidth="1"/>
    <col min="10" max="16384" width="12.421875" style="2" customWidth="1"/>
  </cols>
  <sheetData>
    <row r="1" spans="1:9" ht="12.75">
      <c r="A1" s="1611" t="s">
        <v>281</v>
      </c>
      <c r="B1" s="1611"/>
      <c r="C1" s="1611"/>
      <c r="D1" s="1611"/>
      <c r="E1" s="1611"/>
      <c r="F1" s="1611"/>
      <c r="G1" s="1611"/>
      <c r="H1" s="28"/>
      <c r="I1" s="28"/>
    </row>
    <row r="2" spans="1:10" ht="19.5" customHeight="1">
      <c r="A2" s="1612" t="s">
        <v>447</v>
      </c>
      <c r="B2" s="1612"/>
      <c r="C2" s="1612"/>
      <c r="D2" s="1612"/>
      <c r="E2" s="1612"/>
      <c r="F2" s="1612"/>
      <c r="G2" s="1612"/>
      <c r="H2" s="1612"/>
      <c r="I2" s="1612"/>
      <c r="J2" s="126"/>
    </row>
    <row r="3" spans="1:9" ht="14.25" customHeight="1">
      <c r="A3" s="1613" t="s">
        <v>448</v>
      </c>
      <c r="B3" s="1613"/>
      <c r="C3" s="1613"/>
      <c r="D3" s="1613"/>
      <c r="E3" s="1613"/>
      <c r="F3" s="1613"/>
      <c r="G3" s="1613"/>
      <c r="H3" s="1613"/>
      <c r="I3" s="1613"/>
    </row>
    <row r="4" spans="1:9" ht="15.75" customHeight="1" thickBot="1">
      <c r="A4" s="1614" t="s">
        <v>350</v>
      </c>
      <c r="B4" s="1615"/>
      <c r="C4" s="1615"/>
      <c r="D4" s="1615"/>
      <c r="E4" s="1615"/>
      <c r="F4" s="1615"/>
      <c r="G4" s="1615"/>
      <c r="H4" s="1615"/>
      <c r="I4" s="1615"/>
    </row>
    <row r="5" spans="1:13" ht="24.75" customHeight="1" thickTop="1">
      <c r="A5" s="1595" t="s">
        <v>736</v>
      </c>
      <c r="B5" s="1597" t="s">
        <v>716</v>
      </c>
      <c r="C5" s="1597"/>
      <c r="D5" s="1597" t="s">
        <v>398</v>
      </c>
      <c r="E5" s="1597"/>
      <c r="F5" s="1597" t="s">
        <v>982</v>
      </c>
      <c r="G5" s="1598"/>
      <c r="H5" s="4" t="s">
        <v>440</v>
      </c>
      <c r="I5" s="5"/>
      <c r="J5" s="8"/>
      <c r="K5" s="8"/>
      <c r="L5" s="8"/>
      <c r="M5" s="8"/>
    </row>
    <row r="6" spans="1:13" ht="24.75" customHeight="1">
      <c r="A6" s="1596"/>
      <c r="B6" s="629" t="s">
        <v>717</v>
      </c>
      <c r="C6" s="630" t="s">
        <v>544</v>
      </c>
      <c r="D6" s="630" t="s">
        <v>717</v>
      </c>
      <c r="E6" s="629" t="s">
        <v>544</v>
      </c>
      <c r="F6" s="629" t="s">
        <v>717</v>
      </c>
      <c r="G6" s="631" t="s">
        <v>544</v>
      </c>
      <c r="H6" s="6" t="s">
        <v>441</v>
      </c>
      <c r="I6" s="6" t="s">
        <v>442</v>
      </c>
      <c r="J6" s="8"/>
      <c r="K6" s="8"/>
      <c r="L6" s="8"/>
      <c r="M6" s="8"/>
    </row>
    <row r="7" spans="1:16" ht="24.75" customHeight="1">
      <c r="A7" s="632" t="s">
        <v>842</v>
      </c>
      <c r="B7" s="633">
        <v>218.3</v>
      </c>
      <c r="C7" s="633">
        <v>8.4</v>
      </c>
      <c r="D7" s="633">
        <v>230.7</v>
      </c>
      <c r="E7" s="633">
        <v>5.7</v>
      </c>
      <c r="F7" s="633">
        <v>257.9</v>
      </c>
      <c r="G7" s="634">
        <v>11.8</v>
      </c>
      <c r="H7" s="8"/>
      <c r="I7" s="8"/>
      <c r="J7" s="8"/>
      <c r="L7" s="8"/>
      <c r="M7" s="8"/>
      <c r="N7" s="8"/>
      <c r="O7" s="8"/>
      <c r="P7" s="8"/>
    </row>
    <row r="8" spans="1:16" ht="24.75" customHeight="1">
      <c r="A8" s="632" t="s">
        <v>843</v>
      </c>
      <c r="B8" s="633">
        <v>219.6</v>
      </c>
      <c r="C8" s="633">
        <v>8.2</v>
      </c>
      <c r="D8" s="633">
        <v>235.2</v>
      </c>
      <c r="E8" s="633">
        <v>7.1</v>
      </c>
      <c r="F8" s="633">
        <v>259.1</v>
      </c>
      <c r="G8" s="634">
        <v>10.2</v>
      </c>
      <c r="H8" s="8"/>
      <c r="I8" s="8"/>
      <c r="J8" s="8"/>
      <c r="L8" s="8"/>
      <c r="M8" s="8"/>
      <c r="N8" s="8"/>
      <c r="O8" s="8"/>
      <c r="P8" s="8"/>
    </row>
    <row r="9" spans="1:16" ht="24.75" customHeight="1">
      <c r="A9" s="632" t="s">
        <v>844</v>
      </c>
      <c r="B9" s="633">
        <v>222.1</v>
      </c>
      <c r="C9" s="633">
        <v>8</v>
      </c>
      <c r="D9" s="633">
        <v>236</v>
      </c>
      <c r="E9" s="633">
        <v>6.3</v>
      </c>
      <c r="F9" s="633"/>
      <c r="G9" s="634"/>
      <c r="H9" s="8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632" t="s">
        <v>845</v>
      </c>
      <c r="B10" s="633">
        <v>224.1</v>
      </c>
      <c r="C10" s="633">
        <v>7.4</v>
      </c>
      <c r="D10" s="633">
        <v>235.3</v>
      </c>
      <c r="E10" s="633">
        <v>5</v>
      </c>
      <c r="F10" s="633"/>
      <c r="G10" s="634"/>
      <c r="H10" s="8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632" t="s">
        <v>846</v>
      </c>
      <c r="B11" s="633">
        <v>226.04364985811122</v>
      </c>
      <c r="C11" s="633">
        <v>11.2</v>
      </c>
      <c r="D11" s="633">
        <v>235.7</v>
      </c>
      <c r="E11" s="633">
        <v>4.3</v>
      </c>
      <c r="F11" s="633"/>
      <c r="G11" s="634"/>
      <c r="H11" s="8"/>
      <c r="I11" s="8"/>
      <c r="J11" s="8"/>
      <c r="K11" s="8"/>
      <c r="L11" s="8"/>
      <c r="M11" s="8"/>
      <c r="N11" s="8"/>
      <c r="O11" s="8"/>
      <c r="P11" s="8"/>
    </row>
    <row r="12" spans="1:16" ht="24.75" customHeight="1">
      <c r="A12" s="632" t="s">
        <v>847</v>
      </c>
      <c r="B12" s="633">
        <v>226.2</v>
      </c>
      <c r="C12" s="633">
        <v>12.8</v>
      </c>
      <c r="D12" s="633">
        <v>233.7</v>
      </c>
      <c r="E12" s="633">
        <v>3.3</v>
      </c>
      <c r="F12" s="633"/>
      <c r="G12" s="634"/>
      <c r="H12" s="8"/>
      <c r="I12" s="8"/>
      <c r="J12" s="8"/>
      <c r="K12" s="8"/>
      <c r="L12" s="8"/>
      <c r="M12" s="8"/>
      <c r="N12" s="8"/>
      <c r="O12" s="8"/>
      <c r="P12" s="8"/>
    </row>
    <row r="13" spans="1:16" ht="24.75" customHeight="1">
      <c r="A13" s="632" t="s">
        <v>848</v>
      </c>
      <c r="B13" s="633">
        <v>222.2</v>
      </c>
      <c r="C13" s="633">
        <v>11.8</v>
      </c>
      <c r="D13" s="633">
        <v>232.6</v>
      </c>
      <c r="E13" s="633">
        <v>4.7</v>
      </c>
      <c r="F13" s="633"/>
      <c r="G13" s="634"/>
      <c r="H13" s="8"/>
      <c r="I13" s="8"/>
      <c r="J13" s="8"/>
      <c r="K13" s="8"/>
      <c r="L13" s="8"/>
      <c r="M13" s="8"/>
      <c r="N13" s="8"/>
      <c r="O13" s="8"/>
      <c r="P13" s="8"/>
    </row>
    <row r="14" spans="1:16" ht="24.75" customHeight="1">
      <c r="A14" s="632" t="s">
        <v>849</v>
      </c>
      <c r="B14" s="633">
        <v>221.4</v>
      </c>
      <c r="C14" s="633">
        <v>12.4</v>
      </c>
      <c r="D14" s="633">
        <v>235.4</v>
      </c>
      <c r="E14" s="633">
        <v>6.3</v>
      </c>
      <c r="F14" s="633"/>
      <c r="G14" s="634"/>
      <c r="H14" s="8"/>
      <c r="I14" s="8"/>
      <c r="J14" s="8"/>
      <c r="K14" s="8"/>
      <c r="L14" s="8"/>
      <c r="M14" s="8"/>
      <c r="N14" s="8"/>
      <c r="O14" s="8"/>
      <c r="P14" s="8"/>
    </row>
    <row r="15" spans="1:16" ht="24.75" customHeight="1">
      <c r="A15" s="632" t="s">
        <v>850</v>
      </c>
      <c r="B15" s="633">
        <v>220.3</v>
      </c>
      <c r="C15" s="633">
        <v>11.5</v>
      </c>
      <c r="D15" s="633">
        <v>234.8</v>
      </c>
      <c r="E15" s="633">
        <v>6.6</v>
      </c>
      <c r="F15" s="633"/>
      <c r="G15" s="634"/>
      <c r="K15" s="8"/>
      <c r="L15" s="8"/>
      <c r="M15" s="8"/>
      <c r="N15" s="8"/>
      <c r="O15" s="8"/>
      <c r="P15" s="8"/>
    </row>
    <row r="16" spans="1:16" ht="24.75" customHeight="1">
      <c r="A16" s="632" t="s">
        <v>540</v>
      </c>
      <c r="B16" s="633">
        <v>221.86945517278622</v>
      </c>
      <c r="C16" s="633">
        <v>10.7</v>
      </c>
      <c r="D16" s="633">
        <v>239.7</v>
      </c>
      <c r="E16" s="633">
        <v>8</v>
      </c>
      <c r="F16" s="633"/>
      <c r="G16" s="634"/>
      <c r="K16" s="8"/>
      <c r="L16" s="8"/>
      <c r="M16" s="8"/>
      <c r="N16" s="8"/>
      <c r="O16" s="8"/>
      <c r="P16" s="8"/>
    </row>
    <row r="17" spans="1:16" ht="24.75" customHeight="1">
      <c r="A17" s="632" t="s">
        <v>541</v>
      </c>
      <c r="B17" s="633">
        <v>223.4</v>
      </c>
      <c r="C17" s="633">
        <v>8.9</v>
      </c>
      <c r="D17" s="633">
        <v>244</v>
      </c>
      <c r="E17" s="633">
        <v>9.2</v>
      </c>
      <c r="F17" s="633"/>
      <c r="G17" s="634"/>
      <c r="K17" s="8"/>
      <c r="L17" s="8"/>
      <c r="M17" s="8"/>
      <c r="N17" s="8"/>
      <c r="O17" s="8"/>
      <c r="P17" s="8"/>
    </row>
    <row r="18" spans="1:16" ht="24.75" customHeight="1">
      <c r="A18" s="632" t="s">
        <v>542</v>
      </c>
      <c r="B18" s="633">
        <v>227.2</v>
      </c>
      <c r="C18" s="633">
        <v>7.3</v>
      </c>
      <c r="D18" s="633">
        <v>251</v>
      </c>
      <c r="E18" s="633">
        <v>10.5</v>
      </c>
      <c r="F18" s="633"/>
      <c r="G18" s="634"/>
      <c r="K18" s="8"/>
      <c r="L18" s="8"/>
      <c r="M18" s="8"/>
      <c r="N18" s="8"/>
      <c r="O18" s="8"/>
      <c r="P18" s="8"/>
    </row>
    <row r="19" spans="1:7" ht="24.75" customHeight="1" thickBot="1">
      <c r="A19" s="635" t="s">
        <v>443</v>
      </c>
      <c r="B19" s="636">
        <v>222.7</v>
      </c>
      <c r="C19" s="636">
        <v>9.8</v>
      </c>
      <c r="D19" s="636">
        <v>237</v>
      </c>
      <c r="E19" s="636">
        <v>6.4</v>
      </c>
      <c r="F19" s="636"/>
      <c r="G19" s="637"/>
    </row>
    <row r="20" spans="1:4" ht="19.5" customHeight="1" thickTop="1">
      <c r="A20" s="7" t="s">
        <v>444</v>
      </c>
      <c r="D20" s="8"/>
    </row>
    <row r="21" spans="1:7" ht="19.5" customHeight="1">
      <c r="A21" s="7"/>
      <c r="G21" s="126"/>
    </row>
    <row r="23" spans="1:2" ht="12.75">
      <c r="A23" s="29"/>
      <c r="B23" s="29"/>
    </row>
    <row r="24" spans="1:2" ht="12.75">
      <c r="A24" s="16"/>
      <c r="B24" s="29"/>
    </row>
    <row r="25" spans="1:2" ht="12.75">
      <c r="A25" s="16"/>
      <c r="B25" s="29"/>
    </row>
    <row r="26" spans="1:2" ht="12.75">
      <c r="A26" s="16"/>
      <c r="B26" s="29"/>
    </row>
    <row r="27" spans="1:2" ht="12.75">
      <c r="A27" s="29"/>
      <c r="B27" s="29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F5" sqref="F5:H5"/>
    </sheetView>
  </sheetViews>
  <sheetFormatPr defaultColWidth="11.00390625" defaultRowHeight="16.5" customHeight="1"/>
  <cols>
    <col min="1" max="1" width="47.8515625" style="9" customWidth="1"/>
    <col min="2" max="3" width="10.57421875" style="9" bestFit="1" customWidth="1"/>
    <col min="4" max="5" width="10.57421875" style="41" bestFit="1" customWidth="1"/>
    <col min="6" max="6" width="9.28125" style="9" bestFit="1" customWidth="1"/>
    <col min="7" max="7" width="2.421875" style="41" bestFit="1" customWidth="1"/>
    <col min="8" max="8" width="7.7109375" style="9" bestFit="1" customWidth="1"/>
    <col min="9" max="9" width="11.140625" style="41" bestFit="1" customWidth="1"/>
    <col min="10" max="10" width="2.140625" style="41" customWidth="1"/>
    <col min="11" max="11" width="7.7109375" style="41" bestFit="1" customWidth="1"/>
    <col min="12" max="16384" width="11.00390625" style="9" customWidth="1"/>
  </cols>
  <sheetData>
    <row r="1" spans="1:11" ht="12.75">
      <c r="A1" s="1424" t="s">
        <v>387</v>
      </c>
      <c r="B1" s="1424"/>
      <c r="C1" s="1424"/>
      <c r="D1" s="1424"/>
      <c r="E1" s="1424"/>
      <c r="F1" s="1424"/>
      <c r="G1" s="1424"/>
      <c r="H1" s="1424"/>
      <c r="I1" s="1424"/>
      <c r="J1" s="1424"/>
      <c r="K1" s="1424"/>
    </row>
    <row r="2" spans="1:11" ht="15.75">
      <c r="A2" s="1432" t="s">
        <v>1039</v>
      </c>
      <c r="B2" s="1432"/>
      <c r="C2" s="1432"/>
      <c r="D2" s="1432"/>
      <c r="E2" s="1432"/>
      <c r="F2" s="1432"/>
      <c r="G2" s="1432"/>
      <c r="H2" s="1432"/>
      <c r="I2" s="1432"/>
      <c r="J2" s="1432"/>
      <c r="K2" s="1432"/>
    </row>
    <row r="3" spans="4:11" ht="13.5" thickBot="1">
      <c r="D3" s="9"/>
      <c r="E3" s="9"/>
      <c r="G3" s="9"/>
      <c r="I3" s="1426" t="s">
        <v>400</v>
      </c>
      <c r="J3" s="1426"/>
      <c r="K3" s="1426"/>
    </row>
    <row r="4" spans="1:11" ht="13.5" thickTop="1">
      <c r="A4" s="834"/>
      <c r="B4" s="907">
        <v>2011</v>
      </c>
      <c r="C4" s="907">
        <v>2011</v>
      </c>
      <c r="D4" s="908">
        <v>2012</v>
      </c>
      <c r="E4" s="909">
        <v>2012</v>
      </c>
      <c r="F4" s="1433" t="s">
        <v>1508</v>
      </c>
      <c r="G4" s="1434"/>
      <c r="H4" s="1434"/>
      <c r="I4" s="1434"/>
      <c r="J4" s="1434"/>
      <c r="K4" s="1435"/>
    </row>
    <row r="5" spans="1:11" ht="12.75">
      <c r="A5" s="180" t="s">
        <v>274</v>
      </c>
      <c r="B5" s="910" t="s">
        <v>983</v>
      </c>
      <c r="C5" s="840" t="s">
        <v>1301</v>
      </c>
      <c r="D5" s="841" t="s">
        <v>984</v>
      </c>
      <c r="E5" s="842" t="s">
        <v>1302</v>
      </c>
      <c r="F5" s="1436" t="s">
        <v>398</v>
      </c>
      <c r="G5" s="1429"/>
      <c r="H5" s="1430"/>
      <c r="I5" s="1436" t="s">
        <v>235</v>
      </c>
      <c r="J5" s="1429"/>
      <c r="K5" s="1431"/>
    </row>
    <row r="6" spans="1:11" ht="12.75">
      <c r="A6" s="180"/>
      <c r="B6" s="911"/>
      <c r="C6" s="911"/>
      <c r="D6" s="912"/>
      <c r="E6" s="913"/>
      <c r="F6" s="914" t="s">
        <v>360</v>
      </c>
      <c r="G6" s="915" t="s">
        <v>357</v>
      </c>
      <c r="H6" s="916" t="s">
        <v>349</v>
      </c>
      <c r="I6" s="917" t="s">
        <v>360</v>
      </c>
      <c r="J6" s="915" t="s">
        <v>357</v>
      </c>
      <c r="K6" s="918" t="s">
        <v>349</v>
      </c>
    </row>
    <row r="7" spans="1:11" ht="16.5" customHeight="1">
      <c r="A7" s="853" t="s">
        <v>362</v>
      </c>
      <c r="B7" s="854">
        <v>219825.73488536998</v>
      </c>
      <c r="C7" s="854">
        <v>248127.93482643</v>
      </c>
      <c r="D7" s="854">
        <v>382892.7100517</v>
      </c>
      <c r="E7" s="859">
        <v>379375.2139933099</v>
      </c>
      <c r="F7" s="857">
        <v>28302.19994106001</v>
      </c>
      <c r="G7" s="919"/>
      <c r="H7" s="859">
        <v>12.874834675666358</v>
      </c>
      <c r="I7" s="855">
        <v>-3517.4960583901266</v>
      </c>
      <c r="J7" s="920"/>
      <c r="K7" s="861">
        <v>-0.9186636271855835</v>
      </c>
    </row>
    <row r="8" spans="1:11" ht="16.5" customHeight="1">
      <c r="A8" s="870" t="s">
        <v>1009</v>
      </c>
      <c r="B8" s="863">
        <v>0</v>
      </c>
      <c r="C8" s="863">
        <v>0</v>
      </c>
      <c r="D8" s="863">
        <v>0</v>
      </c>
      <c r="E8" s="868">
        <v>0</v>
      </c>
      <c r="F8" s="866">
        <v>0</v>
      </c>
      <c r="G8" s="921"/>
      <c r="H8" s="868"/>
      <c r="I8" s="864">
        <v>0</v>
      </c>
      <c r="J8" s="865"/>
      <c r="K8" s="869"/>
    </row>
    <row r="9" spans="1:11" ht="16.5" customHeight="1">
      <c r="A9" s="870" t="s">
        <v>1010</v>
      </c>
      <c r="B9" s="863">
        <v>6730.614</v>
      </c>
      <c r="C9" s="863">
        <v>7134.10497</v>
      </c>
      <c r="D9" s="863">
        <v>7368.17732</v>
      </c>
      <c r="E9" s="868">
        <v>7573.44266</v>
      </c>
      <c r="F9" s="866">
        <v>403.49097000000074</v>
      </c>
      <c r="G9" s="921"/>
      <c r="H9" s="868">
        <v>5.994861241485558</v>
      </c>
      <c r="I9" s="864">
        <v>205.26533999999992</v>
      </c>
      <c r="J9" s="865"/>
      <c r="K9" s="869">
        <v>2.7858360498848573</v>
      </c>
    </row>
    <row r="10" spans="1:11" ht="16.5" customHeight="1">
      <c r="A10" s="870" t="s">
        <v>1011</v>
      </c>
      <c r="B10" s="863">
        <v>0</v>
      </c>
      <c r="C10" s="863">
        <v>0</v>
      </c>
      <c r="D10" s="863">
        <v>0</v>
      </c>
      <c r="E10" s="868">
        <v>0</v>
      </c>
      <c r="F10" s="866">
        <v>0</v>
      </c>
      <c r="G10" s="921"/>
      <c r="H10" s="868"/>
      <c r="I10" s="864">
        <v>0</v>
      </c>
      <c r="J10" s="865"/>
      <c r="K10" s="869">
        <v>0</v>
      </c>
    </row>
    <row r="11" spans="1:11" ht="16.5" customHeight="1">
      <c r="A11" s="870" t="s">
        <v>1012</v>
      </c>
      <c r="B11" s="863">
        <v>213095.12088536998</v>
      </c>
      <c r="C11" s="863">
        <v>240993.82985643</v>
      </c>
      <c r="D11" s="863">
        <v>375524.5327317</v>
      </c>
      <c r="E11" s="868">
        <v>371801.7713333099</v>
      </c>
      <c r="F11" s="866">
        <v>27898.708971060027</v>
      </c>
      <c r="G11" s="921"/>
      <c r="H11" s="868">
        <v>13.092138785320923</v>
      </c>
      <c r="I11" s="864">
        <v>-3722.76139839011</v>
      </c>
      <c r="J11" s="865"/>
      <c r="K11" s="869">
        <v>-0.9913497185681611</v>
      </c>
    </row>
    <row r="12" spans="1:11" ht="16.5" customHeight="1">
      <c r="A12" s="853" t="s">
        <v>363</v>
      </c>
      <c r="B12" s="854">
        <v>52436.37697209001</v>
      </c>
      <c r="C12" s="854">
        <v>40273.54758137</v>
      </c>
      <c r="D12" s="854">
        <v>28223.24826484</v>
      </c>
      <c r="E12" s="859">
        <v>27727.94826484</v>
      </c>
      <c r="F12" s="857">
        <v>-12162.829390720006</v>
      </c>
      <c r="G12" s="919"/>
      <c r="H12" s="859">
        <v>-23.195403826610374</v>
      </c>
      <c r="I12" s="855">
        <v>-495.2999999999993</v>
      </c>
      <c r="J12" s="856"/>
      <c r="K12" s="861">
        <v>-1.7549361978189977</v>
      </c>
    </row>
    <row r="13" spans="1:11" ht="16.5" customHeight="1">
      <c r="A13" s="870" t="s">
        <v>1013</v>
      </c>
      <c r="B13" s="863">
        <v>28178.857369250003</v>
      </c>
      <c r="C13" s="863">
        <v>27528.93247425</v>
      </c>
      <c r="D13" s="863">
        <v>25072.94426484</v>
      </c>
      <c r="E13" s="868">
        <v>24572.94426484</v>
      </c>
      <c r="F13" s="866">
        <v>-649.9248950000037</v>
      </c>
      <c r="G13" s="921"/>
      <c r="H13" s="868">
        <v>-2.3064274270724336</v>
      </c>
      <c r="I13" s="864">
        <v>-500</v>
      </c>
      <c r="J13" s="865"/>
      <c r="K13" s="869">
        <v>-1.9941814360475973</v>
      </c>
    </row>
    <row r="14" spans="1:11" ht="16.5" customHeight="1">
      <c r="A14" s="870" t="s">
        <v>1014</v>
      </c>
      <c r="B14" s="863">
        <v>348.2</v>
      </c>
      <c r="C14" s="863">
        <v>368.2</v>
      </c>
      <c r="D14" s="863">
        <v>382</v>
      </c>
      <c r="E14" s="868">
        <v>383</v>
      </c>
      <c r="F14" s="866">
        <v>20</v>
      </c>
      <c r="G14" s="921"/>
      <c r="H14" s="868">
        <v>5.743825387708214</v>
      </c>
      <c r="I14" s="864">
        <v>1</v>
      </c>
      <c r="J14" s="865"/>
      <c r="K14" s="869">
        <v>0.2617801047120419</v>
      </c>
    </row>
    <row r="15" spans="1:11" ht="16.5" customHeight="1">
      <c r="A15" s="870" t="s">
        <v>1015</v>
      </c>
      <c r="B15" s="863">
        <v>3144.308000000001</v>
      </c>
      <c r="C15" s="863">
        <v>3208.7</v>
      </c>
      <c r="D15" s="863">
        <v>2768.3039999999996</v>
      </c>
      <c r="E15" s="868">
        <v>2772.004</v>
      </c>
      <c r="F15" s="866">
        <v>64.39199999999983</v>
      </c>
      <c r="G15" s="921"/>
      <c r="H15" s="868">
        <v>2.0478909826899847</v>
      </c>
      <c r="I15" s="864">
        <v>3.700000000000273</v>
      </c>
      <c r="J15" s="865"/>
      <c r="K15" s="869">
        <v>0.133655841265998</v>
      </c>
    </row>
    <row r="16" spans="1:11" ht="16.5" customHeight="1">
      <c r="A16" s="870" t="s">
        <v>1016</v>
      </c>
      <c r="B16" s="863">
        <v>20765.011602840004</v>
      </c>
      <c r="C16" s="863">
        <v>9167.715107119999</v>
      </c>
      <c r="D16" s="863">
        <v>0</v>
      </c>
      <c r="E16" s="868">
        <v>0</v>
      </c>
      <c r="F16" s="866">
        <v>-11597.296495720006</v>
      </c>
      <c r="G16" s="921"/>
      <c r="H16" s="868">
        <v>-55.85018066704984</v>
      </c>
      <c r="I16" s="864">
        <v>0</v>
      </c>
      <c r="J16" s="865"/>
      <c r="K16" s="869"/>
    </row>
    <row r="17" spans="1:11" ht="16.5" customHeight="1">
      <c r="A17" s="922" t="s">
        <v>1017</v>
      </c>
      <c r="B17" s="854">
        <v>0</v>
      </c>
      <c r="C17" s="854">
        <v>0</v>
      </c>
      <c r="D17" s="854">
        <v>0</v>
      </c>
      <c r="E17" s="859">
        <v>0</v>
      </c>
      <c r="F17" s="857">
        <v>0</v>
      </c>
      <c r="G17" s="919"/>
      <c r="H17" s="859"/>
      <c r="I17" s="855">
        <v>0</v>
      </c>
      <c r="J17" s="856"/>
      <c r="K17" s="861"/>
    </row>
    <row r="18" spans="1:11" ht="16.5" customHeight="1">
      <c r="A18" s="853" t="s">
        <v>1018</v>
      </c>
      <c r="B18" s="854">
        <v>2582.27786871</v>
      </c>
      <c r="C18" s="854">
        <v>1644.07786871</v>
      </c>
      <c r="D18" s="854">
        <v>14.79786871</v>
      </c>
      <c r="E18" s="859">
        <v>11.5</v>
      </c>
      <c r="F18" s="857">
        <v>-938.2</v>
      </c>
      <c r="G18" s="919"/>
      <c r="H18" s="859">
        <v>-36.33226351696558</v>
      </c>
      <c r="I18" s="855">
        <v>-3.2978687099999995</v>
      </c>
      <c r="J18" s="856"/>
      <c r="K18" s="861">
        <v>-22.286106023980256</v>
      </c>
    </row>
    <row r="19" spans="1:11" ht="16.5" customHeight="1">
      <c r="A19" s="870" t="s">
        <v>366</v>
      </c>
      <c r="B19" s="863">
        <v>2572.27786871</v>
      </c>
      <c r="C19" s="863">
        <v>1644.07786871</v>
      </c>
      <c r="D19" s="864">
        <v>14.79786871</v>
      </c>
      <c r="E19" s="865">
        <v>11.5</v>
      </c>
      <c r="F19" s="866">
        <v>-928.2</v>
      </c>
      <c r="G19" s="921"/>
      <c r="H19" s="868">
        <v>-36.08474851379463</v>
      </c>
      <c r="I19" s="864">
        <v>-3.2978687099999995</v>
      </c>
      <c r="J19" s="865"/>
      <c r="K19" s="869">
        <v>-22.286106023980256</v>
      </c>
    </row>
    <row r="20" spans="1:11" ht="16.5" customHeight="1">
      <c r="A20" s="870" t="s">
        <v>1019</v>
      </c>
      <c r="B20" s="863">
        <v>10</v>
      </c>
      <c r="C20" s="863">
        <v>0</v>
      </c>
      <c r="D20" s="864">
        <v>0</v>
      </c>
      <c r="E20" s="865">
        <v>0</v>
      </c>
      <c r="F20" s="866">
        <v>-10</v>
      </c>
      <c r="G20" s="921"/>
      <c r="H20" s="868">
        <v>-100</v>
      </c>
      <c r="I20" s="864">
        <v>0</v>
      </c>
      <c r="J20" s="865"/>
      <c r="K20" s="869"/>
    </row>
    <row r="21" spans="1:11" ht="16.5" customHeight="1">
      <c r="A21" s="853" t="s">
        <v>1020</v>
      </c>
      <c r="B21" s="854">
        <v>8327.68</v>
      </c>
      <c r="C21" s="854">
        <v>2553.2378687100004</v>
      </c>
      <c r="D21" s="854">
        <v>473.27786871</v>
      </c>
      <c r="E21" s="859">
        <v>494.4</v>
      </c>
      <c r="F21" s="857">
        <v>-5774.442131289999</v>
      </c>
      <c r="G21" s="919"/>
      <c r="H21" s="859">
        <v>-69.34034606625133</v>
      </c>
      <c r="I21" s="855">
        <v>21.12213128999997</v>
      </c>
      <c r="J21" s="856"/>
      <c r="K21" s="861">
        <v>4.462945065986703</v>
      </c>
    </row>
    <row r="22" spans="1:11" ht="16.5" customHeight="1">
      <c r="A22" s="870" t="s">
        <v>367</v>
      </c>
      <c r="B22" s="863">
        <v>2096.5</v>
      </c>
      <c r="C22" s="863">
        <v>2512.97786871</v>
      </c>
      <c r="D22" s="863">
        <v>473.27786871</v>
      </c>
      <c r="E22" s="868">
        <v>494.4</v>
      </c>
      <c r="F22" s="866">
        <v>416.47786871000017</v>
      </c>
      <c r="G22" s="921"/>
      <c r="H22" s="868">
        <v>19.865388443119492</v>
      </c>
      <c r="I22" s="864">
        <v>21.12213128999997</v>
      </c>
      <c r="J22" s="865"/>
      <c r="K22" s="869">
        <v>4.462945065986703</v>
      </c>
    </row>
    <row r="23" spans="1:11" ht="16.5" customHeight="1">
      <c r="A23" s="870" t="s">
        <v>1021</v>
      </c>
      <c r="B23" s="863">
        <v>6231.18</v>
      </c>
      <c r="C23" s="863">
        <v>40.26</v>
      </c>
      <c r="D23" s="863">
        <v>0</v>
      </c>
      <c r="E23" s="868">
        <v>0</v>
      </c>
      <c r="F23" s="866">
        <v>-6190.92</v>
      </c>
      <c r="G23" s="921"/>
      <c r="H23" s="868">
        <v>-99.35389444695868</v>
      </c>
      <c r="I23" s="864">
        <v>0</v>
      </c>
      <c r="J23" s="865"/>
      <c r="K23" s="869"/>
    </row>
    <row r="24" spans="1:11" ht="16.5" customHeight="1">
      <c r="A24" s="853" t="s">
        <v>368</v>
      </c>
      <c r="B24" s="854">
        <v>4422.28936785</v>
      </c>
      <c r="C24" s="854">
        <v>4505.228578890001</v>
      </c>
      <c r="D24" s="854">
        <v>4518.33211349</v>
      </c>
      <c r="E24" s="859">
        <v>4268.11298922</v>
      </c>
      <c r="F24" s="857">
        <v>82.93921104000037</v>
      </c>
      <c r="G24" s="919"/>
      <c r="H24" s="859">
        <v>1.875481320669959</v>
      </c>
      <c r="I24" s="855">
        <v>-250.21912427000007</v>
      </c>
      <c r="J24" s="856"/>
      <c r="K24" s="861">
        <v>-5.537864813499258</v>
      </c>
    </row>
    <row r="25" spans="1:11" ht="16.5" customHeight="1">
      <c r="A25" s="853" t="s">
        <v>369</v>
      </c>
      <c r="B25" s="854">
        <v>34449.50874992001</v>
      </c>
      <c r="C25" s="854">
        <v>33255.794039700006</v>
      </c>
      <c r="D25" s="854">
        <v>39560.13759224002</v>
      </c>
      <c r="E25" s="859">
        <v>40102.84259028</v>
      </c>
      <c r="F25" s="857">
        <v>-1193.7147102200033</v>
      </c>
      <c r="G25" s="919"/>
      <c r="H25" s="859">
        <v>-3.465113882713277</v>
      </c>
      <c r="I25" s="855">
        <v>542.7049980399825</v>
      </c>
      <c r="J25" s="856"/>
      <c r="K25" s="861">
        <v>1.3718481053676557</v>
      </c>
    </row>
    <row r="26" spans="1:11" ht="16.5" customHeight="1">
      <c r="A26" s="923" t="s">
        <v>370</v>
      </c>
      <c r="B26" s="924">
        <v>322043.86784394</v>
      </c>
      <c r="C26" s="924">
        <v>330359.82076380996</v>
      </c>
      <c r="D26" s="924">
        <v>455682.50375969</v>
      </c>
      <c r="E26" s="925">
        <v>451980.0178376499</v>
      </c>
      <c r="F26" s="926">
        <v>8315.952919869975</v>
      </c>
      <c r="G26" s="927"/>
      <c r="H26" s="925">
        <v>2.5822422813216934</v>
      </c>
      <c r="I26" s="928">
        <v>-3702.4859220400685</v>
      </c>
      <c r="J26" s="929"/>
      <c r="K26" s="930">
        <v>-0.8125143913782176</v>
      </c>
    </row>
    <row r="27" spans="1:11" ht="16.5" customHeight="1">
      <c r="A27" s="853" t="s">
        <v>371</v>
      </c>
      <c r="B27" s="854">
        <v>234188.76353819</v>
      </c>
      <c r="C27" s="854">
        <v>238681.20376641006</v>
      </c>
      <c r="D27" s="854">
        <v>319323.21070028003</v>
      </c>
      <c r="E27" s="859">
        <v>300636.23639097996</v>
      </c>
      <c r="F27" s="857">
        <v>4492.440228220075</v>
      </c>
      <c r="G27" s="919"/>
      <c r="H27" s="859">
        <v>1.9182987946761492</v>
      </c>
      <c r="I27" s="855">
        <v>-18686.974309300072</v>
      </c>
      <c r="J27" s="856"/>
      <c r="K27" s="861">
        <v>-5.852056375206578</v>
      </c>
    </row>
    <row r="28" spans="1:11" ht="16.5" customHeight="1">
      <c r="A28" s="870" t="s">
        <v>1022</v>
      </c>
      <c r="B28" s="863">
        <v>141931.480013872</v>
      </c>
      <c r="C28" s="863">
        <v>140563.747834142</v>
      </c>
      <c r="D28" s="863">
        <v>170491.686875334</v>
      </c>
      <c r="E28" s="868">
        <v>165050.05825868098</v>
      </c>
      <c r="F28" s="866">
        <v>-1367.7321797299956</v>
      </c>
      <c r="G28" s="921"/>
      <c r="H28" s="868">
        <v>-0.9636566740488559</v>
      </c>
      <c r="I28" s="864">
        <v>-5441.6286166530335</v>
      </c>
      <c r="J28" s="865"/>
      <c r="K28" s="869">
        <v>-3.191726656228131</v>
      </c>
    </row>
    <row r="29" spans="1:11" ht="16.5" customHeight="1">
      <c r="A29" s="870" t="s">
        <v>1023</v>
      </c>
      <c r="B29" s="863">
        <v>23431.563178128</v>
      </c>
      <c r="C29" s="863">
        <v>20330.152524858</v>
      </c>
      <c r="D29" s="863">
        <v>30353.971786665996</v>
      </c>
      <c r="E29" s="868">
        <v>24427.18004631899</v>
      </c>
      <c r="F29" s="866">
        <v>-3101.410653269999</v>
      </c>
      <c r="G29" s="921"/>
      <c r="H29" s="868">
        <v>-13.236038200665098</v>
      </c>
      <c r="I29" s="864">
        <v>-5926.7917403470055</v>
      </c>
      <c r="J29" s="865"/>
      <c r="K29" s="869">
        <v>-19.525588881750718</v>
      </c>
    </row>
    <row r="30" spans="1:11" ht="16.5" customHeight="1">
      <c r="A30" s="870" t="s">
        <v>1024</v>
      </c>
      <c r="B30" s="863">
        <v>54277.46827534</v>
      </c>
      <c r="C30" s="863">
        <v>62091.09354272</v>
      </c>
      <c r="D30" s="863">
        <v>100137.84686063</v>
      </c>
      <c r="E30" s="868">
        <v>90735.05655992999</v>
      </c>
      <c r="F30" s="866">
        <v>7813.6252673800045</v>
      </c>
      <c r="G30" s="921"/>
      <c r="H30" s="868">
        <v>14.395706940019505</v>
      </c>
      <c r="I30" s="864">
        <v>-9402.790300700013</v>
      </c>
      <c r="J30" s="865"/>
      <c r="K30" s="869">
        <v>-9.389846691817374</v>
      </c>
    </row>
    <row r="31" spans="1:11" ht="16.5" customHeight="1">
      <c r="A31" s="870" t="s">
        <v>1025</v>
      </c>
      <c r="B31" s="863">
        <v>1784.0809251599999</v>
      </c>
      <c r="C31" s="863">
        <v>1781.9576180699999</v>
      </c>
      <c r="D31" s="863">
        <v>3154.34064104</v>
      </c>
      <c r="E31" s="868">
        <v>3481.6111402299994</v>
      </c>
      <c r="F31" s="866">
        <v>-2.1233070900000257</v>
      </c>
      <c r="G31" s="921"/>
      <c r="H31" s="868">
        <v>-0.11901405704506389</v>
      </c>
      <c r="I31" s="864">
        <v>327.27049918999955</v>
      </c>
      <c r="J31" s="865"/>
      <c r="K31" s="869">
        <v>10.375242766491354</v>
      </c>
    </row>
    <row r="32" spans="1:11" ht="16.5" customHeight="1">
      <c r="A32" s="870" t="s">
        <v>1026</v>
      </c>
      <c r="B32" s="863">
        <v>3550.39618998</v>
      </c>
      <c r="C32" s="863">
        <v>2913.82391619</v>
      </c>
      <c r="D32" s="863">
        <v>6064.78048169</v>
      </c>
      <c r="E32" s="868">
        <v>7001.87721987</v>
      </c>
      <c r="F32" s="866">
        <v>-636.57227379</v>
      </c>
      <c r="G32" s="921"/>
      <c r="H32" s="868">
        <v>-17.929612351053866</v>
      </c>
      <c r="I32" s="864">
        <v>937.0967381800001</v>
      </c>
      <c r="J32" s="865"/>
      <c r="K32" s="869">
        <v>15.4514535358561</v>
      </c>
    </row>
    <row r="33" spans="1:11" ht="16.5" customHeight="1">
      <c r="A33" s="870" t="s">
        <v>1027</v>
      </c>
      <c r="B33" s="863">
        <v>9213.774955710003</v>
      </c>
      <c r="C33" s="863">
        <v>11000.428330430002</v>
      </c>
      <c r="D33" s="863">
        <v>9120.584054920006</v>
      </c>
      <c r="E33" s="868">
        <v>9940.453165949999</v>
      </c>
      <c r="F33" s="866">
        <v>1786.6533747199992</v>
      </c>
      <c r="G33" s="921"/>
      <c r="H33" s="868">
        <v>19.391111496735288</v>
      </c>
      <c r="I33" s="864">
        <v>819.8691110299933</v>
      </c>
      <c r="J33" s="865"/>
      <c r="K33" s="869">
        <v>8.989217204656134</v>
      </c>
    </row>
    <row r="34" spans="1:11" ht="16.5" customHeight="1">
      <c r="A34" s="853" t="s">
        <v>1028</v>
      </c>
      <c r="B34" s="854">
        <v>0</v>
      </c>
      <c r="C34" s="854">
        <v>0</v>
      </c>
      <c r="D34" s="854">
        <v>11004.996158599995</v>
      </c>
      <c r="E34" s="859">
        <v>25016.961380549994</v>
      </c>
      <c r="F34" s="857">
        <v>0</v>
      </c>
      <c r="G34" s="919"/>
      <c r="H34" s="859" t="e">
        <v>#DIV/0!</v>
      </c>
      <c r="I34" s="855">
        <v>14011.965221949999</v>
      </c>
      <c r="J34" s="856"/>
      <c r="K34" s="861">
        <v>127.32367208506628</v>
      </c>
    </row>
    <row r="35" spans="1:11" ht="16.5" customHeight="1">
      <c r="A35" s="853" t="s">
        <v>372</v>
      </c>
      <c r="B35" s="854">
        <v>8280.34555804</v>
      </c>
      <c r="C35" s="854">
        <v>8756.029468089999</v>
      </c>
      <c r="D35" s="854">
        <v>9231.153389719997</v>
      </c>
      <c r="E35" s="859">
        <v>9512.83702788</v>
      </c>
      <c r="F35" s="857">
        <v>475.6839100499983</v>
      </c>
      <c r="G35" s="919"/>
      <c r="H35" s="859">
        <v>5.74473500792635</v>
      </c>
      <c r="I35" s="855">
        <v>281.6836381600024</v>
      </c>
      <c r="J35" s="856"/>
      <c r="K35" s="861">
        <v>3.051445754045113</v>
      </c>
    </row>
    <row r="36" spans="1:11" ht="16.5" customHeight="1">
      <c r="A36" s="870" t="s">
        <v>1029</v>
      </c>
      <c r="B36" s="863">
        <v>40.44235803999996</v>
      </c>
      <c r="C36" s="863">
        <v>20.684908089999198</v>
      </c>
      <c r="D36" s="863">
        <v>77.4402697199993</v>
      </c>
      <c r="E36" s="868">
        <v>104.11646788000012</v>
      </c>
      <c r="F36" s="866">
        <v>-19.757449950000762</v>
      </c>
      <c r="G36" s="921"/>
      <c r="H36" s="868">
        <v>-48.853357982883786</v>
      </c>
      <c r="I36" s="864">
        <v>26.67619816000081</v>
      </c>
      <c r="J36" s="865"/>
      <c r="K36" s="869">
        <v>34.44744995911547</v>
      </c>
    </row>
    <row r="37" spans="1:11" ht="16.5" customHeight="1">
      <c r="A37" s="870" t="s">
        <v>1030</v>
      </c>
      <c r="B37" s="863">
        <v>0</v>
      </c>
      <c r="C37" s="863">
        <v>0</v>
      </c>
      <c r="D37" s="863">
        <v>0</v>
      </c>
      <c r="E37" s="868">
        <v>0</v>
      </c>
      <c r="F37" s="866">
        <v>0</v>
      </c>
      <c r="G37" s="921"/>
      <c r="H37" s="868"/>
      <c r="I37" s="864">
        <v>0</v>
      </c>
      <c r="J37" s="865"/>
      <c r="K37" s="869"/>
    </row>
    <row r="38" spans="1:11" ht="16.5" customHeight="1">
      <c r="A38" s="870" t="s">
        <v>1031</v>
      </c>
      <c r="B38" s="863">
        <v>0</v>
      </c>
      <c r="C38" s="863">
        <v>0</v>
      </c>
      <c r="D38" s="863">
        <v>0</v>
      </c>
      <c r="E38" s="868">
        <v>0</v>
      </c>
      <c r="F38" s="866">
        <v>0</v>
      </c>
      <c r="G38" s="921"/>
      <c r="H38" s="868"/>
      <c r="I38" s="864">
        <v>0</v>
      </c>
      <c r="J38" s="865"/>
      <c r="K38" s="869"/>
    </row>
    <row r="39" spans="1:11" ht="16.5" customHeight="1">
      <c r="A39" s="870" t="s">
        <v>1032</v>
      </c>
      <c r="B39" s="863">
        <v>0</v>
      </c>
      <c r="C39" s="863">
        <v>0</v>
      </c>
      <c r="D39" s="863">
        <v>0</v>
      </c>
      <c r="E39" s="868">
        <v>0</v>
      </c>
      <c r="F39" s="866">
        <v>0</v>
      </c>
      <c r="G39" s="921"/>
      <c r="H39" s="868"/>
      <c r="I39" s="864">
        <v>0</v>
      </c>
      <c r="J39" s="865"/>
      <c r="K39" s="869"/>
    </row>
    <row r="40" spans="1:11" ht="16.5" customHeight="1">
      <c r="A40" s="870" t="s">
        <v>1033</v>
      </c>
      <c r="B40" s="863">
        <v>0</v>
      </c>
      <c r="C40" s="863">
        <v>0</v>
      </c>
      <c r="D40" s="863">
        <v>0</v>
      </c>
      <c r="E40" s="868">
        <v>0</v>
      </c>
      <c r="F40" s="866">
        <v>0</v>
      </c>
      <c r="G40" s="921"/>
      <c r="H40" s="868"/>
      <c r="I40" s="864">
        <v>0</v>
      </c>
      <c r="J40" s="90"/>
      <c r="K40" s="869"/>
    </row>
    <row r="41" spans="1:11" ht="16.5" customHeight="1">
      <c r="A41" s="870" t="s">
        <v>1034</v>
      </c>
      <c r="B41" s="863">
        <v>8239.9032</v>
      </c>
      <c r="C41" s="863">
        <v>8735.34456</v>
      </c>
      <c r="D41" s="863">
        <v>9153.713119999999</v>
      </c>
      <c r="E41" s="868">
        <v>9408.72056</v>
      </c>
      <c r="F41" s="866">
        <v>495.4413599999989</v>
      </c>
      <c r="G41" s="921"/>
      <c r="H41" s="868">
        <v>6.012708498808564</v>
      </c>
      <c r="I41" s="864">
        <v>255.00744000000122</v>
      </c>
      <c r="J41" s="90"/>
      <c r="K41" s="869">
        <v>2.785836049884872</v>
      </c>
    </row>
    <row r="42" spans="1:11" ht="16.5" customHeight="1">
      <c r="A42" s="870" t="s">
        <v>1035</v>
      </c>
      <c r="B42" s="863">
        <v>0</v>
      </c>
      <c r="C42" s="863">
        <v>0</v>
      </c>
      <c r="D42" s="863">
        <v>0</v>
      </c>
      <c r="E42" s="868">
        <v>0</v>
      </c>
      <c r="F42" s="866">
        <v>0</v>
      </c>
      <c r="G42" s="921"/>
      <c r="H42" s="868"/>
      <c r="I42" s="864">
        <v>0</v>
      </c>
      <c r="J42" s="865"/>
      <c r="K42" s="869"/>
    </row>
    <row r="43" spans="1:11" ht="16.5" customHeight="1">
      <c r="A43" s="853" t="s">
        <v>373</v>
      </c>
      <c r="B43" s="854">
        <v>50427.28249886</v>
      </c>
      <c r="C43" s="854">
        <v>61100.557309660006</v>
      </c>
      <c r="D43" s="854">
        <v>85303.68450728</v>
      </c>
      <c r="E43" s="859">
        <v>87570.37268615</v>
      </c>
      <c r="F43" s="857">
        <v>10673.274810800009</v>
      </c>
      <c r="G43" s="919"/>
      <c r="H43" s="859">
        <v>21.165675170065526</v>
      </c>
      <c r="I43" s="855">
        <v>2266.6881788699975</v>
      </c>
      <c r="J43" s="512"/>
      <c r="K43" s="861">
        <v>2.6571984457207747</v>
      </c>
    </row>
    <row r="44" spans="1:11" ht="16.5" customHeight="1" thickBot="1">
      <c r="A44" s="886" t="s">
        <v>374</v>
      </c>
      <c r="B44" s="887">
        <v>29147.51874884999</v>
      </c>
      <c r="C44" s="887">
        <v>21821.99485094</v>
      </c>
      <c r="D44" s="887">
        <v>30819.454376699996</v>
      </c>
      <c r="E44" s="891">
        <v>29243.594213479995</v>
      </c>
      <c r="F44" s="890">
        <v>-7325.523897909992</v>
      </c>
      <c r="G44" s="931"/>
      <c r="H44" s="891">
        <v>-25.132581476421624</v>
      </c>
      <c r="I44" s="888">
        <v>-1575.8601632200007</v>
      </c>
      <c r="J44" s="932"/>
      <c r="K44" s="892">
        <v>-5.113199422541939</v>
      </c>
    </row>
    <row r="45" spans="1:11" ht="16.5" customHeight="1" thickTop="1">
      <c r="A45" s="933" t="s">
        <v>1004</v>
      </c>
      <c r="B45" s="11"/>
      <c r="C45" s="11"/>
      <c r="D45" s="934"/>
      <c r="E45" s="894"/>
      <c r="F45" s="894"/>
      <c r="G45" s="894"/>
      <c r="H45" s="894"/>
      <c r="I45" s="894"/>
      <c r="J45" s="894"/>
      <c r="K45" s="894"/>
    </row>
    <row r="46" spans="1:11" ht="16.5" customHeight="1">
      <c r="A46" s="937" t="s">
        <v>1306</v>
      </c>
      <c r="B46" s="938"/>
      <c r="C46" s="939"/>
      <c r="D46" s="902"/>
      <c r="E46" s="902"/>
      <c r="F46" s="904"/>
      <c r="G46" s="904"/>
      <c r="H46" s="902"/>
      <c r="I46" s="904"/>
      <c r="J46" s="904"/>
      <c r="K46" s="904"/>
    </row>
    <row r="47" spans="1:11" ht="16.5" customHeight="1">
      <c r="A47" s="937" t="s">
        <v>1307</v>
      </c>
      <c r="B47" s="938"/>
      <c r="C47" s="900"/>
      <c r="D47" s="902"/>
      <c r="E47" s="902"/>
      <c r="F47" s="904"/>
      <c r="G47" s="904"/>
      <c r="H47" s="902"/>
      <c r="I47" s="904"/>
      <c r="J47" s="904"/>
      <c r="K47" s="904"/>
    </row>
    <row r="48" spans="1:11" ht="16.5" customHeight="1">
      <c r="A48" s="935" t="s">
        <v>1005</v>
      </c>
      <c r="B48" s="11"/>
      <c r="C48" s="11"/>
      <c r="D48" s="934"/>
      <c r="E48" s="894"/>
      <c r="F48" s="894"/>
      <c r="G48" s="894"/>
      <c r="H48" s="894"/>
      <c r="I48" s="894"/>
      <c r="J48" s="894"/>
      <c r="K48" s="894"/>
    </row>
    <row r="49" spans="1:11" ht="16.5" customHeight="1">
      <c r="A49" s="900" t="s">
        <v>1036</v>
      </c>
      <c r="B49" s="902">
        <v>211545.38932733</v>
      </c>
      <c r="C49" s="902">
        <v>239371.90535833998</v>
      </c>
      <c r="D49" s="904">
        <v>373661.55666198</v>
      </c>
      <c r="E49" s="904">
        <v>369862.37696542987</v>
      </c>
      <c r="F49" s="904">
        <v>18974.870504939987</v>
      </c>
      <c r="G49" s="936" t="s">
        <v>336</v>
      </c>
      <c r="H49" s="902">
        <v>8.969645032338496</v>
      </c>
      <c r="I49" s="904">
        <v>-4055.9378688101297</v>
      </c>
      <c r="J49" s="936" t="s">
        <v>337</v>
      </c>
      <c r="K49" s="904">
        <v>-1.0854576277642587</v>
      </c>
    </row>
    <row r="50" spans="1:11" ht="16.5" customHeight="1">
      <c r="A50" s="900" t="s">
        <v>1037</v>
      </c>
      <c r="B50" s="902">
        <v>22643.331710860042</v>
      </c>
      <c r="C50" s="902">
        <v>-690.666223219996</v>
      </c>
      <c r="D50" s="904">
        <v>-54338.34133458999</v>
      </c>
      <c r="E50" s="904">
        <v>-69226.12443584</v>
      </c>
      <c r="F50" s="904">
        <v>-14482.352408010036</v>
      </c>
      <c r="G50" s="936" t="s">
        <v>336</v>
      </c>
      <c r="H50" s="902">
        <v>-63.95857550001843</v>
      </c>
      <c r="I50" s="904">
        <v>-14631.024928990008</v>
      </c>
      <c r="J50" s="936" t="s">
        <v>337</v>
      </c>
      <c r="K50" s="904">
        <v>26.92578494234674</v>
      </c>
    </row>
    <row r="51" spans="1:11" ht="16.5" customHeight="1">
      <c r="A51" s="900" t="s">
        <v>1038</v>
      </c>
      <c r="B51" s="902">
        <v>45125.292497789975</v>
      </c>
      <c r="C51" s="902">
        <v>49666.75812089999</v>
      </c>
      <c r="D51" s="902">
        <v>76563.00129173999</v>
      </c>
      <c r="E51" s="902">
        <v>76711.12430935001</v>
      </c>
      <c r="F51" s="904">
        <v>-4310.179902959986</v>
      </c>
      <c r="G51" s="936" t="s">
        <v>336</v>
      </c>
      <c r="H51" s="902">
        <v>-9.551583301473512</v>
      </c>
      <c r="I51" s="904">
        <v>-108.6351546499809</v>
      </c>
      <c r="J51" s="936" t="s">
        <v>337</v>
      </c>
      <c r="K51" s="904">
        <v>-0.1418898852149635</v>
      </c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zoomScalePageLayoutView="0" workbookViewId="0" topLeftCell="A1">
      <selection activeCell="A1" sqref="A1:M1"/>
    </sheetView>
  </sheetViews>
  <sheetFormatPr defaultColWidth="9.140625" defaultRowHeight="24.75" customHeight="1"/>
  <cols>
    <col min="1" max="1" width="6.28125" style="561" customWidth="1"/>
    <col min="2" max="2" width="34.28125" style="547" bestFit="1" customWidth="1"/>
    <col min="3" max="3" width="7.140625" style="547" customWidth="1"/>
    <col min="4" max="4" width="8.140625" style="547" bestFit="1" customWidth="1"/>
    <col min="5" max="5" width="8.28125" style="547" bestFit="1" customWidth="1"/>
    <col min="6" max="6" width="8.140625" style="547" bestFit="1" customWidth="1"/>
    <col min="7" max="7" width="8.7109375" style="547" bestFit="1" customWidth="1"/>
    <col min="8" max="8" width="8.28125" style="547" bestFit="1" customWidth="1"/>
    <col min="9" max="9" width="8.140625" style="547" bestFit="1" customWidth="1"/>
    <col min="10" max="13" width="7.140625" style="547" bestFit="1" customWidth="1"/>
    <col min="14" max="14" width="5.57421875" style="547" customWidth="1"/>
    <col min="15" max="16384" width="9.140625" style="547" customWidth="1"/>
  </cols>
  <sheetData>
    <row r="1" spans="1:13" ht="12.75">
      <c r="A1" s="1619" t="s">
        <v>282</v>
      </c>
      <c r="B1" s="1619"/>
      <c r="C1" s="1619"/>
      <c r="D1" s="1619"/>
      <c r="E1" s="1619"/>
      <c r="F1" s="1619"/>
      <c r="G1" s="1619"/>
      <c r="H1" s="1619"/>
      <c r="I1" s="1619"/>
      <c r="J1" s="1619"/>
      <c r="K1" s="1619"/>
      <c r="L1" s="1619"/>
      <c r="M1" s="1619"/>
    </row>
    <row r="2" spans="1:13" ht="12.75">
      <c r="A2" s="1619" t="s">
        <v>818</v>
      </c>
      <c r="B2" s="1619"/>
      <c r="C2" s="1619"/>
      <c r="D2" s="1619"/>
      <c r="E2" s="1619"/>
      <c r="F2" s="1619"/>
      <c r="G2" s="1619"/>
      <c r="H2" s="1619"/>
      <c r="I2" s="1619"/>
      <c r="J2" s="1619"/>
      <c r="K2" s="1619"/>
      <c r="L2" s="1619"/>
      <c r="M2" s="1619"/>
    </row>
    <row r="3" spans="1:13" ht="12.75">
      <c r="A3" s="1619" t="s">
        <v>475</v>
      </c>
      <c r="B3" s="1619"/>
      <c r="C3" s="1619"/>
      <c r="D3" s="1619"/>
      <c r="E3" s="1619"/>
      <c r="F3" s="1619"/>
      <c r="G3" s="1619"/>
      <c r="H3" s="1619"/>
      <c r="I3" s="1619"/>
      <c r="J3" s="1619"/>
      <c r="K3" s="1619"/>
      <c r="L3" s="1619"/>
      <c r="M3" s="1619"/>
    </row>
    <row r="4" spans="1:13" ht="12.75">
      <c r="A4" s="1619" t="s">
        <v>365</v>
      </c>
      <c r="B4" s="1619"/>
      <c r="C4" s="1619"/>
      <c r="D4" s="1619"/>
      <c r="E4" s="1619"/>
      <c r="F4" s="1619"/>
      <c r="G4" s="1619"/>
      <c r="H4" s="1619"/>
      <c r="I4" s="1619"/>
      <c r="J4" s="1619"/>
      <c r="K4" s="1619"/>
      <c r="L4" s="1619"/>
      <c r="M4" s="1619"/>
    </row>
    <row r="5" spans="1:13" ht="12.75">
      <c r="A5" s="1619" t="s">
        <v>1503</v>
      </c>
      <c r="B5" s="1619"/>
      <c r="C5" s="1619"/>
      <c r="D5" s="1619"/>
      <c r="E5" s="1619"/>
      <c r="F5" s="1619"/>
      <c r="G5" s="1619"/>
      <c r="H5" s="1619"/>
      <c r="I5" s="1619"/>
      <c r="J5" s="1619"/>
      <c r="K5" s="1619"/>
      <c r="L5" s="1619"/>
      <c r="M5" s="1619"/>
    </row>
    <row r="6" spans="1:13" ht="13.5" thickBot="1">
      <c r="A6" s="575"/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</row>
    <row r="7" spans="1:13" ht="16.5" thickTop="1">
      <c r="A7" s="1616" t="s">
        <v>476</v>
      </c>
      <c r="B7" s="1627" t="s">
        <v>477</v>
      </c>
      <c r="C7" s="579" t="s">
        <v>390</v>
      </c>
      <c r="D7" s="599" t="s">
        <v>716</v>
      </c>
      <c r="E7" s="1628" t="s">
        <v>398</v>
      </c>
      <c r="F7" s="1629"/>
      <c r="G7" s="1630" t="s">
        <v>254</v>
      </c>
      <c r="H7" s="1630"/>
      <c r="I7" s="1629"/>
      <c r="J7" s="1620" t="s">
        <v>808</v>
      </c>
      <c r="K7" s="1621"/>
      <c r="L7" s="1621"/>
      <c r="M7" s="1622"/>
    </row>
    <row r="8" spans="1:13" ht="12.75">
      <c r="A8" s="1617"/>
      <c r="B8" s="1624"/>
      <c r="C8" s="580" t="s">
        <v>391</v>
      </c>
      <c r="D8" s="600" t="s">
        <v>1504</v>
      </c>
      <c r="E8" s="600" t="s">
        <v>1505</v>
      </c>
      <c r="F8" s="600" t="s">
        <v>1504</v>
      </c>
      <c r="G8" s="600" t="s">
        <v>1506</v>
      </c>
      <c r="H8" s="600" t="s">
        <v>1505</v>
      </c>
      <c r="I8" s="600" t="s">
        <v>1504</v>
      </c>
      <c r="J8" s="1623" t="s">
        <v>479</v>
      </c>
      <c r="K8" s="1623" t="s">
        <v>480</v>
      </c>
      <c r="L8" s="1623" t="s">
        <v>481</v>
      </c>
      <c r="M8" s="1625" t="s">
        <v>482</v>
      </c>
    </row>
    <row r="9" spans="1:13" ht="12.75">
      <c r="A9" s="1618"/>
      <c r="B9" s="601">
        <v>1</v>
      </c>
      <c r="C9" s="602">
        <v>2</v>
      </c>
      <c r="D9" s="601">
        <v>3</v>
      </c>
      <c r="E9" s="601">
        <v>4</v>
      </c>
      <c r="F9" s="601">
        <v>5</v>
      </c>
      <c r="G9" s="603">
        <v>6</v>
      </c>
      <c r="H9" s="604">
        <v>7</v>
      </c>
      <c r="I9" s="604">
        <v>8</v>
      </c>
      <c r="J9" s="1624"/>
      <c r="K9" s="1624"/>
      <c r="L9" s="1624"/>
      <c r="M9" s="1626"/>
    </row>
    <row r="10" spans="1:13" ht="24.75" customHeight="1">
      <c r="A10" s="581"/>
      <c r="B10" s="783" t="s">
        <v>483</v>
      </c>
      <c r="C10" s="784">
        <v>100</v>
      </c>
      <c r="D10" s="785">
        <v>187.9</v>
      </c>
      <c r="E10" s="785">
        <v>241.9</v>
      </c>
      <c r="F10" s="785">
        <v>245.3</v>
      </c>
      <c r="G10" s="786">
        <v>271.4</v>
      </c>
      <c r="H10" s="786">
        <v>273.7</v>
      </c>
      <c r="I10" s="786">
        <v>271.4</v>
      </c>
      <c r="J10" s="787">
        <v>30.54816391697713</v>
      </c>
      <c r="K10" s="788">
        <v>1.405539479123604</v>
      </c>
      <c r="L10" s="788">
        <v>10.640032613126763</v>
      </c>
      <c r="M10" s="789">
        <v>-0.8403361344537927</v>
      </c>
    </row>
    <row r="11" spans="1:13" ht="24.75" customHeight="1">
      <c r="A11" s="568">
        <v>1</v>
      </c>
      <c r="B11" s="582" t="s">
        <v>484</v>
      </c>
      <c r="C11" s="567">
        <v>26.97</v>
      </c>
      <c r="D11" s="585">
        <v>157</v>
      </c>
      <c r="E11" s="585">
        <v>187</v>
      </c>
      <c r="F11" s="585">
        <v>187</v>
      </c>
      <c r="G11" s="586">
        <v>187.3</v>
      </c>
      <c r="H11" s="586">
        <v>187.3</v>
      </c>
      <c r="I11" s="587">
        <v>187.3</v>
      </c>
      <c r="J11" s="583">
        <v>19.10828025477707</v>
      </c>
      <c r="K11" s="583">
        <v>0</v>
      </c>
      <c r="L11" s="583">
        <v>0.16042780748664143</v>
      </c>
      <c r="M11" s="584">
        <v>0</v>
      </c>
    </row>
    <row r="12" spans="1:13" ht="24.75" customHeight="1">
      <c r="A12" s="566"/>
      <c r="B12" s="590" t="s">
        <v>485</v>
      </c>
      <c r="C12" s="569">
        <v>9.8</v>
      </c>
      <c r="D12" s="588">
        <v>150.2</v>
      </c>
      <c r="E12" s="588">
        <v>177.6</v>
      </c>
      <c r="F12" s="588">
        <v>177.6</v>
      </c>
      <c r="G12" s="14">
        <v>177.7</v>
      </c>
      <c r="H12" s="14">
        <v>177.7</v>
      </c>
      <c r="I12" s="589">
        <v>177.7</v>
      </c>
      <c r="J12" s="591">
        <v>18.242343541944066</v>
      </c>
      <c r="K12" s="591">
        <v>0</v>
      </c>
      <c r="L12" s="591">
        <v>0.05630630630631117</v>
      </c>
      <c r="M12" s="592">
        <v>0</v>
      </c>
    </row>
    <row r="13" spans="1:13" ht="27.75" customHeight="1">
      <c r="A13" s="566"/>
      <c r="B13" s="590" t="s">
        <v>486</v>
      </c>
      <c r="C13" s="569">
        <v>17.17</v>
      </c>
      <c r="D13" s="588">
        <v>160.9</v>
      </c>
      <c r="E13" s="588">
        <v>192.3</v>
      </c>
      <c r="F13" s="588">
        <v>192.3</v>
      </c>
      <c r="G13" s="14">
        <v>192.8</v>
      </c>
      <c r="H13" s="14">
        <v>192.8</v>
      </c>
      <c r="I13" s="589">
        <v>192.8</v>
      </c>
      <c r="J13" s="591">
        <v>19.515226848974535</v>
      </c>
      <c r="K13" s="591">
        <v>0</v>
      </c>
      <c r="L13" s="591">
        <v>0.2600104004160073</v>
      </c>
      <c r="M13" s="592">
        <v>0</v>
      </c>
    </row>
    <row r="14" spans="1:13" ht="18.75" customHeight="1">
      <c r="A14" s="568">
        <v>1.1</v>
      </c>
      <c r="B14" s="582" t="s">
        <v>487</v>
      </c>
      <c r="C14" s="570">
        <v>2.82</v>
      </c>
      <c r="D14" s="585">
        <v>199.3</v>
      </c>
      <c r="E14" s="585">
        <v>236.5</v>
      </c>
      <c r="F14" s="585">
        <v>236.5</v>
      </c>
      <c r="G14" s="586">
        <v>236.5</v>
      </c>
      <c r="H14" s="586">
        <v>236.5</v>
      </c>
      <c r="I14" s="587">
        <v>236.5</v>
      </c>
      <c r="J14" s="583">
        <v>18.665328650275967</v>
      </c>
      <c r="K14" s="583">
        <v>0</v>
      </c>
      <c r="L14" s="583">
        <v>0</v>
      </c>
      <c r="M14" s="584">
        <v>0</v>
      </c>
    </row>
    <row r="15" spans="1:13" ht="24.75" customHeight="1">
      <c r="A15" s="568"/>
      <c r="B15" s="590" t="s">
        <v>485</v>
      </c>
      <c r="C15" s="571">
        <v>0.31</v>
      </c>
      <c r="D15" s="588">
        <v>171.5</v>
      </c>
      <c r="E15" s="588">
        <v>215.4</v>
      </c>
      <c r="F15" s="588">
        <v>215.4</v>
      </c>
      <c r="G15" s="14">
        <v>215.4</v>
      </c>
      <c r="H15" s="14">
        <v>215.4</v>
      </c>
      <c r="I15" s="589">
        <v>215.4</v>
      </c>
      <c r="J15" s="591">
        <v>25.59766763848397</v>
      </c>
      <c r="K15" s="591">
        <v>0</v>
      </c>
      <c r="L15" s="591">
        <v>0</v>
      </c>
      <c r="M15" s="592">
        <v>0</v>
      </c>
    </row>
    <row r="16" spans="1:13" ht="24.75" customHeight="1">
      <c r="A16" s="568"/>
      <c r="B16" s="590" t="s">
        <v>486</v>
      </c>
      <c r="C16" s="571">
        <v>2.51</v>
      </c>
      <c r="D16" s="588">
        <v>202.7</v>
      </c>
      <c r="E16" s="588">
        <v>239.1</v>
      </c>
      <c r="F16" s="588">
        <v>239.1</v>
      </c>
      <c r="G16" s="14">
        <v>239.1</v>
      </c>
      <c r="H16" s="14">
        <v>239.1</v>
      </c>
      <c r="I16" s="589">
        <v>239.1</v>
      </c>
      <c r="J16" s="591">
        <v>17.957572767636904</v>
      </c>
      <c r="K16" s="591">
        <v>0</v>
      </c>
      <c r="L16" s="591">
        <v>0</v>
      </c>
      <c r="M16" s="592">
        <v>0</v>
      </c>
    </row>
    <row r="17" spans="1:13" ht="24.75" customHeight="1">
      <c r="A17" s="568">
        <v>1.2</v>
      </c>
      <c r="B17" s="582" t="s">
        <v>488</v>
      </c>
      <c r="C17" s="570">
        <v>1.14</v>
      </c>
      <c r="D17" s="585">
        <v>164.1</v>
      </c>
      <c r="E17" s="585">
        <v>201.5</v>
      </c>
      <c r="F17" s="585">
        <v>201.5</v>
      </c>
      <c r="G17" s="586">
        <v>210</v>
      </c>
      <c r="H17" s="586">
        <v>210</v>
      </c>
      <c r="I17" s="587">
        <v>210</v>
      </c>
      <c r="J17" s="583">
        <v>22.790981109079837</v>
      </c>
      <c r="K17" s="583">
        <v>0</v>
      </c>
      <c r="L17" s="583">
        <v>4.218362282878417</v>
      </c>
      <c r="M17" s="584">
        <v>0</v>
      </c>
    </row>
    <row r="18" spans="1:13" ht="24.75" customHeight="1">
      <c r="A18" s="568"/>
      <c r="B18" s="590" t="s">
        <v>485</v>
      </c>
      <c r="C18" s="571">
        <v>0.19</v>
      </c>
      <c r="D18" s="588">
        <v>161</v>
      </c>
      <c r="E18" s="588">
        <v>182.4</v>
      </c>
      <c r="F18" s="588">
        <v>182.4</v>
      </c>
      <c r="G18" s="14">
        <v>187.3</v>
      </c>
      <c r="H18" s="14">
        <v>187.3</v>
      </c>
      <c r="I18" s="589">
        <v>187.3</v>
      </c>
      <c r="J18" s="591">
        <v>13.291925465838503</v>
      </c>
      <c r="K18" s="591">
        <v>0</v>
      </c>
      <c r="L18" s="591">
        <v>2.686403508771946</v>
      </c>
      <c r="M18" s="592">
        <v>0</v>
      </c>
    </row>
    <row r="19" spans="1:13" ht="24.75" customHeight="1">
      <c r="A19" s="568"/>
      <c r="B19" s="590" t="s">
        <v>486</v>
      </c>
      <c r="C19" s="571">
        <v>0.95</v>
      </c>
      <c r="D19" s="588">
        <v>164.7</v>
      </c>
      <c r="E19" s="588">
        <v>205.3</v>
      </c>
      <c r="F19" s="588">
        <v>205.3</v>
      </c>
      <c r="G19" s="14">
        <v>214.5</v>
      </c>
      <c r="H19" s="14">
        <v>214.5</v>
      </c>
      <c r="I19" s="589">
        <v>214.5</v>
      </c>
      <c r="J19" s="591">
        <v>24.65088038858532</v>
      </c>
      <c r="K19" s="591">
        <v>0</v>
      </c>
      <c r="L19" s="591">
        <v>4.481246955674621</v>
      </c>
      <c r="M19" s="592">
        <v>0</v>
      </c>
    </row>
    <row r="20" spans="1:13" ht="24.75" customHeight="1">
      <c r="A20" s="568">
        <v>1.3</v>
      </c>
      <c r="B20" s="582" t="s">
        <v>489</v>
      </c>
      <c r="C20" s="570">
        <v>0.55</v>
      </c>
      <c r="D20" s="585">
        <v>204.1</v>
      </c>
      <c r="E20" s="585">
        <v>290.6</v>
      </c>
      <c r="F20" s="585">
        <v>290.6</v>
      </c>
      <c r="G20" s="586">
        <v>290.6</v>
      </c>
      <c r="H20" s="586">
        <v>290.6</v>
      </c>
      <c r="I20" s="587">
        <v>290.6</v>
      </c>
      <c r="J20" s="583">
        <v>42.38118569328762</v>
      </c>
      <c r="K20" s="583">
        <v>0</v>
      </c>
      <c r="L20" s="583">
        <v>0</v>
      </c>
      <c r="M20" s="584">
        <v>0</v>
      </c>
    </row>
    <row r="21" spans="1:13" ht="24.75" customHeight="1">
      <c r="A21" s="568"/>
      <c r="B21" s="590" t="s">
        <v>485</v>
      </c>
      <c r="C21" s="571">
        <v>0.1</v>
      </c>
      <c r="D21" s="588">
        <v>182.3</v>
      </c>
      <c r="E21" s="588">
        <v>250</v>
      </c>
      <c r="F21" s="588">
        <v>250</v>
      </c>
      <c r="G21" s="14">
        <v>250</v>
      </c>
      <c r="H21" s="14">
        <v>250</v>
      </c>
      <c r="I21" s="589">
        <v>250</v>
      </c>
      <c r="J21" s="591">
        <v>37.13658804168952</v>
      </c>
      <c r="K21" s="591">
        <v>0</v>
      </c>
      <c r="L21" s="591">
        <v>0</v>
      </c>
      <c r="M21" s="592">
        <v>0</v>
      </c>
    </row>
    <row r="22" spans="1:13" ht="24.75" customHeight="1">
      <c r="A22" s="568"/>
      <c r="B22" s="590" t="s">
        <v>486</v>
      </c>
      <c r="C22" s="571">
        <v>0.45</v>
      </c>
      <c r="D22" s="588">
        <v>209</v>
      </c>
      <c r="E22" s="588">
        <v>299.9</v>
      </c>
      <c r="F22" s="588">
        <v>299.9</v>
      </c>
      <c r="G22" s="14">
        <v>299.9</v>
      </c>
      <c r="H22" s="14">
        <v>299.9</v>
      </c>
      <c r="I22" s="589">
        <v>299.9</v>
      </c>
      <c r="J22" s="591">
        <v>43.49282296650716</v>
      </c>
      <c r="K22" s="591">
        <v>0</v>
      </c>
      <c r="L22" s="591">
        <v>0</v>
      </c>
      <c r="M22" s="592">
        <v>0</v>
      </c>
    </row>
    <row r="23" spans="1:13" ht="24.75" customHeight="1">
      <c r="A23" s="568">
        <v>1.4</v>
      </c>
      <c r="B23" s="582" t="s">
        <v>815</v>
      </c>
      <c r="C23" s="570">
        <v>4.01</v>
      </c>
      <c r="D23" s="585">
        <v>180.2</v>
      </c>
      <c r="E23" s="585">
        <v>227.9</v>
      </c>
      <c r="F23" s="585">
        <v>227.9</v>
      </c>
      <c r="G23" s="586">
        <v>227.9</v>
      </c>
      <c r="H23" s="586">
        <v>227.9</v>
      </c>
      <c r="I23" s="587">
        <v>227.9</v>
      </c>
      <c r="J23" s="583">
        <v>26.47058823529413</v>
      </c>
      <c r="K23" s="583">
        <v>0</v>
      </c>
      <c r="L23" s="583">
        <v>0</v>
      </c>
      <c r="M23" s="584">
        <v>0</v>
      </c>
    </row>
    <row r="24" spans="1:13" ht="24.75" customHeight="1">
      <c r="A24" s="568"/>
      <c r="B24" s="590" t="s">
        <v>485</v>
      </c>
      <c r="C24" s="571">
        <v>0.17</v>
      </c>
      <c r="D24" s="588">
        <v>152.2</v>
      </c>
      <c r="E24" s="588">
        <v>194.8</v>
      </c>
      <c r="F24" s="588">
        <v>194.8</v>
      </c>
      <c r="G24" s="14">
        <v>194.8</v>
      </c>
      <c r="H24" s="14">
        <v>194.8</v>
      </c>
      <c r="I24" s="589">
        <v>194.8</v>
      </c>
      <c r="J24" s="591">
        <v>27.989487516425783</v>
      </c>
      <c r="K24" s="591">
        <v>0</v>
      </c>
      <c r="L24" s="591">
        <v>0</v>
      </c>
      <c r="M24" s="592">
        <v>0</v>
      </c>
    </row>
    <row r="25" spans="1:13" ht="24.75" customHeight="1">
      <c r="A25" s="568"/>
      <c r="B25" s="590" t="s">
        <v>486</v>
      </c>
      <c r="C25" s="571">
        <v>3.84</v>
      </c>
      <c r="D25" s="588">
        <v>181.5</v>
      </c>
      <c r="E25" s="588">
        <v>229.4</v>
      </c>
      <c r="F25" s="588">
        <v>229.4</v>
      </c>
      <c r="G25" s="14">
        <v>229.4</v>
      </c>
      <c r="H25" s="14">
        <v>229.4</v>
      </c>
      <c r="I25" s="589">
        <v>229.4</v>
      </c>
      <c r="J25" s="591">
        <v>26.39118457300276</v>
      </c>
      <c r="K25" s="591">
        <v>0</v>
      </c>
      <c r="L25" s="591">
        <v>0</v>
      </c>
      <c r="M25" s="592">
        <v>0</v>
      </c>
    </row>
    <row r="26" spans="1:13" s="561" customFormat="1" ht="24.75" customHeight="1">
      <c r="A26" s="568">
        <v>1.5</v>
      </c>
      <c r="B26" s="582" t="s">
        <v>490</v>
      </c>
      <c r="C26" s="570">
        <v>10.55</v>
      </c>
      <c r="D26" s="585">
        <v>174.5</v>
      </c>
      <c r="E26" s="585">
        <v>207.8</v>
      </c>
      <c r="F26" s="585">
        <v>207.8</v>
      </c>
      <c r="G26" s="586">
        <v>207.8</v>
      </c>
      <c r="H26" s="586">
        <v>207.8</v>
      </c>
      <c r="I26" s="587">
        <v>207.8</v>
      </c>
      <c r="J26" s="583">
        <v>19.08309455587394</v>
      </c>
      <c r="K26" s="583">
        <v>0</v>
      </c>
      <c r="L26" s="583">
        <v>0</v>
      </c>
      <c r="M26" s="584">
        <v>0</v>
      </c>
    </row>
    <row r="27" spans="1:13" ht="24.75" customHeight="1">
      <c r="A27" s="568"/>
      <c r="B27" s="590" t="s">
        <v>485</v>
      </c>
      <c r="C27" s="571">
        <v>6.8</v>
      </c>
      <c r="D27" s="588">
        <v>164.5</v>
      </c>
      <c r="E27" s="588">
        <v>194.7</v>
      </c>
      <c r="F27" s="588">
        <v>194.7</v>
      </c>
      <c r="G27" s="14">
        <v>194.7</v>
      </c>
      <c r="H27" s="14">
        <v>194.7</v>
      </c>
      <c r="I27" s="589">
        <v>194.7</v>
      </c>
      <c r="J27" s="591">
        <v>18.358662613981764</v>
      </c>
      <c r="K27" s="591">
        <v>0</v>
      </c>
      <c r="L27" s="591">
        <v>0</v>
      </c>
      <c r="M27" s="592">
        <v>0</v>
      </c>
    </row>
    <row r="28" spans="1:15" ht="24.75" customHeight="1">
      <c r="A28" s="568"/>
      <c r="B28" s="590" t="s">
        <v>486</v>
      </c>
      <c r="C28" s="571">
        <v>3.75</v>
      </c>
      <c r="D28" s="588">
        <v>192.8</v>
      </c>
      <c r="E28" s="588">
        <v>231.6</v>
      </c>
      <c r="F28" s="588">
        <v>231.6</v>
      </c>
      <c r="G28" s="14">
        <v>231.6</v>
      </c>
      <c r="H28" s="14">
        <v>231.6</v>
      </c>
      <c r="I28" s="589">
        <v>231.6</v>
      </c>
      <c r="J28" s="591">
        <v>20.124481327800822</v>
      </c>
      <c r="K28" s="591">
        <v>0</v>
      </c>
      <c r="L28" s="591">
        <v>0</v>
      </c>
      <c r="M28" s="592">
        <v>0</v>
      </c>
      <c r="O28" s="576"/>
    </row>
    <row r="29" spans="1:13" s="561" customFormat="1" ht="24.75" customHeight="1">
      <c r="A29" s="568">
        <v>1.6</v>
      </c>
      <c r="B29" s="582" t="s">
        <v>816</v>
      </c>
      <c r="C29" s="570">
        <v>7.9</v>
      </c>
      <c r="D29" s="585">
        <v>102.5</v>
      </c>
      <c r="E29" s="585">
        <v>111.3</v>
      </c>
      <c r="F29" s="585">
        <v>111.3</v>
      </c>
      <c r="G29" s="586">
        <v>111.3</v>
      </c>
      <c r="H29" s="586">
        <v>111.3</v>
      </c>
      <c r="I29" s="587">
        <v>111.3</v>
      </c>
      <c r="J29" s="583">
        <v>8.585365853658544</v>
      </c>
      <c r="K29" s="583">
        <v>0</v>
      </c>
      <c r="L29" s="583">
        <v>0</v>
      </c>
      <c r="M29" s="584">
        <v>0</v>
      </c>
    </row>
    <row r="30" spans="1:13" ht="24.75" customHeight="1">
      <c r="A30" s="568"/>
      <c r="B30" s="590" t="s">
        <v>485</v>
      </c>
      <c r="C30" s="571">
        <v>2.24</v>
      </c>
      <c r="D30" s="588">
        <v>101.4</v>
      </c>
      <c r="E30" s="588">
        <v>115.3</v>
      </c>
      <c r="F30" s="588">
        <v>115.3</v>
      </c>
      <c r="G30" s="14">
        <v>115.3</v>
      </c>
      <c r="H30" s="14">
        <v>115.3</v>
      </c>
      <c r="I30" s="589">
        <v>115.3</v>
      </c>
      <c r="J30" s="591">
        <v>13.708086785009854</v>
      </c>
      <c r="K30" s="591">
        <v>0</v>
      </c>
      <c r="L30" s="591">
        <v>0</v>
      </c>
      <c r="M30" s="592">
        <v>0</v>
      </c>
    </row>
    <row r="31" spans="1:13" ht="24.75" customHeight="1">
      <c r="A31" s="568"/>
      <c r="B31" s="590" t="s">
        <v>486</v>
      </c>
      <c r="C31" s="571">
        <v>5.66</v>
      </c>
      <c r="D31" s="588">
        <v>102.9</v>
      </c>
      <c r="E31" s="588">
        <v>109.7</v>
      </c>
      <c r="F31" s="588">
        <v>109.7</v>
      </c>
      <c r="G31" s="14">
        <v>109.7</v>
      </c>
      <c r="H31" s="14">
        <v>109.7</v>
      </c>
      <c r="I31" s="589">
        <v>109.7</v>
      </c>
      <c r="J31" s="591">
        <v>6.608357628765788</v>
      </c>
      <c r="K31" s="591">
        <v>0</v>
      </c>
      <c r="L31" s="591">
        <v>0</v>
      </c>
      <c r="M31" s="592">
        <v>0</v>
      </c>
    </row>
    <row r="32" spans="1:13" s="561" customFormat="1" ht="18.75" customHeight="1">
      <c r="A32" s="568">
        <v>2</v>
      </c>
      <c r="B32" s="582" t="s">
        <v>491</v>
      </c>
      <c r="C32" s="570">
        <v>73.03</v>
      </c>
      <c r="D32" s="585">
        <v>199.2</v>
      </c>
      <c r="E32" s="585">
        <v>262.2</v>
      </c>
      <c r="F32" s="585">
        <v>266.8</v>
      </c>
      <c r="G32" s="586">
        <v>302.4</v>
      </c>
      <c r="H32" s="586">
        <v>305.6</v>
      </c>
      <c r="I32" s="587">
        <v>302.4</v>
      </c>
      <c r="J32" s="583">
        <v>33.93574297188758</v>
      </c>
      <c r="K32" s="583">
        <v>1.754385964912288</v>
      </c>
      <c r="L32" s="583">
        <v>13.34332833583207</v>
      </c>
      <c r="M32" s="584">
        <v>-1.0471204188481806</v>
      </c>
    </row>
    <row r="33" spans="1:13" ht="18" customHeight="1">
      <c r="A33" s="568">
        <v>2.1</v>
      </c>
      <c r="B33" s="582" t="s">
        <v>492</v>
      </c>
      <c r="C33" s="570">
        <v>39.49</v>
      </c>
      <c r="D33" s="585">
        <v>226.7</v>
      </c>
      <c r="E33" s="585">
        <v>305.6</v>
      </c>
      <c r="F33" s="585">
        <v>312.2</v>
      </c>
      <c r="G33" s="586">
        <v>347.2</v>
      </c>
      <c r="H33" s="586">
        <v>352.3</v>
      </c>
      <c r="I33" s="587">
        <v>347.2</v>
      </c>
      <c r="J33" s="583">
        <v>37.71504190560211</v>
      </c>
      <c r="K33" s="583">
        <v>2.159685863874344</v>
      </c>
      <c r="L33" s="583">
        <v>11.21076233183858</v>
      </c>
      <c r="M33" s="584">
        <v>-1.447629860914006</v>
      </c>
    </row>
    <row r="34" spans="1:13" ht="24.75" customHeight="1">
      <c r="A34" s="568"/>
      <c r="B34" s="590" t="s">
        <v>493</v>
      </c>
      <c r="C34" s="569">
        <v>20.49</v>
      </c>
      <c r="D34" s="588">
        <v>232.1</v>
      </c>
      <c r="E34" s="588">
        <v>306.2</v>
      </c>
      <c r="F34" s="588">
        <v>318.9</v>
      </c>
      <c r="G34" s="14">
        <v>346.4</v>
      </c>
      <c r="H34" s="14">
        <v>350.9</v>
      </c>
      <c r="I34" s="589">
        <v>346.4</v>
      </c>
      <c r="J34" s="591">
        <v>37.39767341663077</v>
      </c>
      <c r="K34" s="591">
        <v>4.147615937295896</v>
      </c>
      <c r="L34" s="591">
        <v>8.623392913138915</v>
      </c>
      <c r="M34" s="592">
        <v>-1.2824166429182071</v>
      </c>
    </row>
    <row r="35" spans="1:13" ht="24.75" customHeight="1">
      <c r="A35" s="568"/>
      <c r="B35" s="590" t="s">
        <v>494</v>
      </c>
      <c r="C35" s="569">
        <v>19</v>
      </c>
      <c r="D35" s="588">
        <v>220.9</v>
      </c>
      <c r="E35" s="588">
        <v>305</v>
      </c>
      <c r="F35" s="588">
        <v>305</v>
      </c>
      <c r="G35" s="14">
        <v>348.1</v>
      </c>
      <c r="H35" s="14">
        <v>353.8</v>
      </c>
      <c r="I35" s="589">
        <v>348.1</v>
      </c>
      <c r="J35" s="591">
        <v>38.07152557718425</v>
      </c>
      <c r="K35" s="591">
        <v>0</v>
      </c>
      <c r="L35" s="591">
        <v>14.13114754098362</v>
      </c>
      <c r="M35" s="592">
        <v>-1.6110797060486135</v>
      </c>
    </row>
    <row r="36" spans="1:13" ht="24.75" customHeight="1">
      <c r="A36" s="568">
        <v>2.2</v>
      </c>
      <c r="B36" s="582" t="s">
        <v>495</v>
      </c>
      <c r="C36" s="570">
        <v>25.25</v>
      </c>
      <c r="D36" s="585">
        <v>164.1</v>
      </c>
      <c r="E36" s="585">
        <v>202.1</v>
      </c>
      <c r="F36" s="585">
        <v>204.4</v>
      </c>
      <c r="G36" s="586">
        <v>243.6</v>
      </c>
      <c r="H36" s="586">
        <v>244.8</v>
      </c>
      <c r="I36" s="587">
        <v>243.7</v>
      </c>
      <c r="J36" s="583">
        <v>24.55819622181596</v>
      </c>
      <c r="K36" s="583">
        <v>1.1380504700643286</v>
      </c>
      <c r="L36" s="583">
        <v>19.22700587084148</v>
      </c>
      <c r="M36" s="584">
        <v>-0.44934640522876634</v>
      </c>
    </row>
    <row r="37" spans="1:13" ht="24.75" customHeight="1">
      <c r="A37" s="568"/>
      <c r="B37" s="590" t="s">
        <v>496</v>
      </c>
      <c r="C37" s="569">
        <v>6.31</v>
      </c>
      <c r="D37" s="588">
        <v>157.3</v>
      </c>
      <c r="E37" s="588">
        <v>195.6</v>
      </c>
      <c r="F37" s="588">
        <v>197.2</v>
      </c>
      <c r="G37" s="14">
        <v>230.5</v>
      </c>
      <c r="H37" s="14">
        <v>230.9</v>
      </c>
      <c r="I37" s="589">
        <v>230.9</v>
      </c>
      <c r="J37" s="591">
        <v>25.36554354736171</v>
      </c>
      <c r="K37" s="591">
        <v>0.817995910020457</v>
      </c>
      <c r="L37" s="591">
        <v>17.08924949290062</v>
      </c>
      <c r="M37" s="592">
        <v>0</v>
      </c>
    </row>
    <row r="38" spans="1:13" ht="24.75" customHeight="1">
      <c r="A38" s="568"/>
      <c r="B38" s="590" t="s">
        <v>497</v>
      </c>
      <c r="C38" s="569">
        <v>6.31</v>
      </c>
      <c r="D38" s="588">
        <v>161</v>
      </c>
      <c r="E38" s="588">
        <v>196.4</v>
      </c>
      <c r="F38" s="588">
        <v>198.5</v>
      </c>
      <c r="G38" s="14">
        <v>237.2</v>
      </c>
      <c r="H38" s="14">
        <v>238.7</v>
      </c>
      <c r="I38" s="589">
        <v>237.2</v>
      </c>
      <c r="J38" s="591">
        <v>23.291925465838517</v>
      </c>
      <c r="K38" s="591">
        <v>1.0692464358452014</v>
      </c>
      <c r="L38" s="591">
        <v>19.496221662468514</v>
      </c>
      <c r="M38" s="592">
        <v>-0.6284038542103048</v>
      </c>
    </row>
    <row r="39" spans="1:13" ht="24.75" customHeight="1">
      <c r="A39" s="568"/>
      <c r="B39" s="590" t="s">
        <v>498</v>
      </c>
      <c r="C39" s="569">
        <v>6.31</v>
      </c>
      <c r="D39" s="588">
        <v>163.5</v>
      </c>
      <c r="E39" s="588">
        <v>198.7</v>
      </c>
      <c r="F39" s="588">
        <v>201.3</v>
      </c>
      <c r="G39" s="14">
        <v>242.8</v>
      </c>
      <c r="H39" s="14">
        <v>244.4</v>
      </c>
      <c r="I39" s="589">
        <v>242.8</v>
      </c>
      <c r="J39" s="591">
        <v>23.119266055045884</v>
      </c>
      <c r="K39" s="591">
        <v>1.3085052843482714</v>
      </c>
      <c r="L39" s="591">
        <v>20.61599602583209</v>
      </c>
      <c r="M39" s="592">
        <v>-0.6546644844517147</v>
      </c>
    </row>
    <row r="40" spans="1:13" ht="24.75" customHeight="1">
      <c r="A40" s="568"/>
      <c r="B40" s="590" t="s">
        <v>499</v>
      </c>
      <c r="C40" s="569">
        <v>6.32</v>
      </c>
      <c r="D40" s="588">
        <v>174.7</v>
      </c>
      <c r="E40" s="588">
        <v>217.8</v>
      </c>
      <c r="F40" s="588">
        <v>220.6</v>
      </c>
      <c r="G40" s="14">
        <v>264.1</v>
      </c>
      <c r="H40" s="14">
        <v>265.2</v>
      </c>
      <c r="I40" s="589">
        <v>264.1</v>
      </c>
      <c r="J40" s="591">
        <v>26.273611906124785</v>
      </c>
      <c r="K40" s="591">
        <v>1.285583103764921</v>
      </c>
      <c r="L40" s="591">
        <v>19.718948322756134</v>
      </c>
      <c r="M40" s="592">
        <v>-0.4147812971342262</v>
      </c>
    </row>
    <row r="41" spans="1:13" ht="24.75" customHeight="1">
      <c r="A41" s="568">
        <v>2.3</v>
      </c>
      <c r="B41" s="582" t="s">
        <v>500</v>
      </c>
      <c r="C41" s="570">
        <v>8.29</v>
      </c>
      <c r="D41" s="585">
        <v>175.3</v>
      </c>
      <c r="E41" s="585">
        <v>238.1</v>
      </c>
      <c r="F41" s="585">
        <v>240.5</v>
      </c>
      <c r="G41" s="586">
        <v>267.9</v>
      </c>
      <c r="H41" s="586">
        <v>267.9</v>
      </c>
      <c r="I41" s="587">
        <v>267.9</v>
      </c>
      <c r="J41" s="583">
        <v>37.19338277239018</v>
      </c>
      <c r="K41" s="583">
        <v>1.0079798404031948</v>
      </c>
      <c r="L41" s="583">
        <v>11.392931392931388</v>
      </c>
      <c r="M41" s="584">
        <v>0</v>
      </c>
    </row>
    <row r="42" spans="1:13" s="561" customFormat="1" ht="24.75" customHeight="1">
      <c r="A42" s="568"/>
      <c r="B42" s="582" t="s">
        <v>501</v>
      </c>
      <c r="C42" s="570">
        <v>2.76</v>
      </c>
      <c r="D42" s="585">
        <v>165.7</v>
      </c>
      <c r="E42" s="585">
        <v>221.9</v>
      </c>
      <c r="F42" s="585">
        <v>225.1</v>
      </c>
      <c r="G42" s="586">
        <v>248.4</v>
      </c>
      <c r="H42" s="586">
        <v>248.4</v>
      </c>
      <c r="I42" s="587">
        <v>248.4</v>
      </c>
      <c r="J42" s="583">
        <v>35.84791792395896</v>
      </c>
      <c r="K42" s="583">
        <v>1.442091031996398</v>
      </c>
      <c r="L42" s="583">
        <v>10.35095513105287</v>
      </c>
      <c r="M42" s="584">
        <v>0</v>
      </c>
    </row>
    <row r="43" spans="1:13" ht="24.75" customHeight="1">
      <c r="A43" s="568"/>
      <c r="B43" s="590" t="s">
        <v>497</v>
      </c>
      <c r="C43" s="569">
        <v>1.38</v>
      </c>
      <c r="D43" s="588">
        <v>165.1</v>
      </c>
      <c r="E43" s="588">
        <v>217.2</v>
      </c>
      <c r="F43" s="588">
        <v>218.4</v>
      </c>
      <c r="G43" s="14">
        <v>239.7</v>
      </c>
      <c r="H43" s="14">
        <v>239.7</v>
      </c>
      <c r="I43" s="589">
        <v>239.7</v>
      </c>
      <c r="J43" s="591">
        <v>32.283464566929155</v>
      </c>
      <c r="K43" s="591">
        <v>0.552486187845318</v>
      </c>
      <c r="L43" s="591">
        <v>9.752747252747241</v>
      </c>
      <c r="M43" s="592">
        <v>0</v>
      </c>
    </row>
    <row r="44" spans="1:13" ht="24.75" customHeight="1">
      <c r="A44" s="572"/>
      <c r="B44" s="590" t="s">
        <v>499</v>
      </c>
      <c r="C44" s="569">
        <v>1.38</v>
      </c>
      <c r="D44" s="588">
        <v>166.3</v>
      </c>
      <c r="E44" s="588">
        <v>226.7</v>
      </c>
      <c r="F44" s="588">
        <v>231.7</v>
      </c>
      <c r="G44" s="14">
        <v>257.1</v>
      </c>
      <c r="H44" s="14">
        <v>257.1</v>
      </c>
      <c r="I44" s="589">
        <v>257.1</v>
      </c>
      <c r="J44" s="591">
        <v>39.32651834034874</v>
      </c>
      <c r="K44" s="591">
        <v>2.205558006175565</v>
      </c>
      <c r="L44" s="591">
        <v>10.962451445835143</v>
      </c>
      <c r="M44" s="592">
        <v>0</v>
      </c>
    </row>
    <row r="45" spans="1:13" ht="24.75" customHeight="1">
      <c r="A45" s="568"/>
      <c r="B45" s="582" t="s">
        <v>502</v>
      </c>
      <c r="C45" s="570">
        <v>2.76</v>
      </c>
      <c r="D45" s="585">
        <v>157</v>
      </c>
      <c r="E45" s="585">
        <v>214.3</v>
      </c>
      <c r="F45" s="585">
        <v>216.8</v>
      </c>
      <c r="G45" s="586">
        <v>242.9</v>
      </c>
      <c r="H45" s="586">
        <v>242.9</v>
      </c>
      <c r="I45" s="587">
        <v>242.9</v>
      </c>
      <c r="J45" s="583">
        <v>38.089171974522316</v>
      </c>
      <c r="K45" s="583">
        <v>1.1665888940737261</v>
      </c>
      <c r="L45" s="583">
        <v>12.038745387453858</v>
      </c>
      <c r="M45" s="584">
        <v>0</v>
      </c>
    </row>
    <row r="46" spans="1:13" ht="24.75" customHeight="1">
      <c r="A46" s="568"/>
      <c r="B46" s="590" t="s">
        <v>497</v>
      </c>
      <c r="C46" s="569">
        <v>1.38</v>
      </c>
      <c r="D46" s="588">
        <v>155</v>
      </c>
      <c r="E46" s="588">
        <v>207.8</v>
      </c>
      <c r="F46" s="588">
        <v>208.9</v>
      </c>
      <c r="G46" s="14">
        <v>233.6</v>
      </c>
      <c r="H46" s="14">
        <v>233.6</v>
      </c>
      <c r="I46" s="589">
        <v>233.6</v>
      </c>
      <c r="J46" s="591">
        <v>34.7741935483871</v>
      </c>
      <c r="K46" s="591">
        <v>0.5293551491819102</v>
      </c>
      <c r="L46" s="591">
        <v>11.823839157491605</v>
      </c>
      <c r="M46" s="592">
        <v>0</v>
      </c>
    </row>
    <row r="47" spans="1:13" ht="24.75" customHeight="1">
      <c r="A47" s="568"/>
      <c r="B47" s="590" t="s">
        <v>499</v>
      </c>
      <c r="C47" s="569">
        <v>1.38</v>
      </c>
      <c r="D47" s="588">
        <v>159.1</v>
      </c>
      <c r="E47" s="588">
        <v>220.8</v>
      </c>
      <c r="F47" s="588">
        <v>224.6</v>
      </c>
      <c r="G47" s="14">
        <v>252.2</v>
      </c>
      <c r="H47" s="14">
        <v>252.2</v>
      </c>
      <c r="I47" s="589">
        <v>252.2</v>
      </c>
      <c r="J47" s="591">
        <v>41.16907605279698</v>
      </c>
      <c r="K47" s="591">
        <v>1.7210144927536106</v>
      </c>
      <c r="L47" s="591">
        <v>12.28851291184327</v>
      </c>
      <c r="M47" s="592">
        <v>0</v>
      </c>
    </row>
    <row r="48" spans="1:13" ht="24.75" customHeight="1">
      <c r="A48" s="568"/>
      <c r="B48" s="582" t="s">
        <v>817</v>
      </c>
      <c r="C48" s="570">
        <v>2.77</v>
      </c>
      <c r="D48" s="585">
        <v>203.1</v>
      </c>
      <c r="E48" s="585">
        <v>278</v>
      </c>
      <c r="F48" s="585">
        <v>279.6</v>
      </c>
      <c r="G48" s="586">
        <v>312.4</v>
      </c>
      <c r="H48" s="586">
        <v>312.4</v>
      </c>
      <c r="I48" s="587">
        <v>312.4</v>
      </c>
      <c r="J48" s="583">
        <v>37.66617429837521</v>
      </c>
      <c r="K48" s="583">
        <v>0.5755395683453344</v>
      </c>
      <c r="L48" s="583">
        <v>11.731044349070089</v>
      </c>
      <c r="M48" s="584">
        <v>0</v>
      </c>
    </row>
    <row r="49" spans="1:13" ht="24.75" customHeight="1">
      <c r="A49" s="568"/>
      <c r="B49" s="590" t="s">
        <v>493</v>
      </c>
      <c r="C49" s="569">
        <v>1.38</v>
      </c>
      <c r="D49" s="588">
        <v>203.2</v>
      </c>
      <c r="E49" s="588">
        <v>282.5</v>
      </c>
      <c r="F49" s="588">
        <v>283.2</v>
      </c>
      <c r="G49" s="14">
        <v>315.9</v>
      </c>
      <c r="H49" s="14">
        <v>315.9</v>
      </c>
      <c r="I49" s="589">
        <v>315.9</v>
      </c>
      <c r="J49" s="591">
        <v>39.37007874015748</v>
      </c>
      <c r="K49" s="591">
        <v>0.2477876106194543</v>
      </c>
      <c r="L49" s="591">
        <v>11.546610169491515</v>
      </c>
      <c r="M49" s="592">
        <v>0</v>
      </c>
    </row>
    <row r="50" spans="1:13" ht="24.75" customHeight="1" thickBot="1">
      <c r="A50" s="573"/>
      <c r="B50" s="593" t="s">
        <v>494</v>
      </c>
      <c r="C50" s="574">
        <v>1.39</v>
      </c>
      <c r="D50" s="594">
        <v>203.1</v>
      </c>
      <c r="E50" s="594">
        <v>273.4</v>
      </c>
      <c r="F50" s="594">
        <v>275.9</v>
      </c>
      <c r="G50" s="595">
        <v>308.9</v>
      </c>
      <c r="H50" s="595">
        <v>308.9</v>
      </c>
      <c r="I50" s="596">
        <v>308.9</v>
      </c>
      <c r="J50" s="597">
        <v>35.84441161989167</v>
      </c>
      <c r="K50" s="597">
        <v>0.9144111192392046</v>
      </c>
      <c r="L50" s="597">
        <v>11.96085538238492</v>
      </c>
      <c r="M50" s="598">
        <v>0</v>
      </c>
    </row>
    <row r="51" spans="2:13" ht="13.5" thickTop="1">
      <c r="B51" s="577" t="s">
        <v>503</v>
      </c>
      <c r="D51" s="578"/>
      <c r="E51" s="578"/>
      <c r="F51" s="578"/>
      <c r="G51" s="578"/>
      <c r="H51" s="578"/>
      <c r="I51" s="578"/>
      <c r="J51" s="578"/>
      <c r="K51" s="578"/>
      <c r="L51" s="578"/>
      <c r="M51" s="578"/>
    </row>
    <row r="52" spans="4:13" ht="24.75" customHeight="1">
      <c r="D52" s="578"/>
      <c r="E52" s="578"/>
      <c r="F52" s="578"/>
      <c r="G52" s="578"/>
      <c r="H52" s="578"/>
      <c r="I52" s="578"/>
      <c r="J52" s="578"/>
      <c r="K52" s="578"/>
      <c r="L52" s="578"/>
      <c r="M52" s="578"/>
    </row>
    <row r="53" spans="4:13" ht="24.75" customHeight="1">
      <c r="D53" s="578"/>
      <c r="E53" s="578"/>
      <c r="F53" s="578"/>
      <c r="G53" s="578"/>
      <c r="H53" s="578"/>
      <c r="I53" s="578"/>
      <c r="J53" s="578"/>
      <c r="K53" s="578"/>
      <c r="L53" s="578"/>
      <c r="M53" s="578"/>
    </row>
    <row r="54" spans="4:13" ht="24.75" customHeight="1">
      <c r="D54" s="578"/>
      <c r="E54" s="578"/>
      <c r="F54" s="578"/>
      <c r="G54" s="578"/>
      <c r="H54" s="578"/>
      <c r="I54" s="578"/>
      <c r="J54" s="578"/>
      <c r="K54" s="578"/>
      <c r="L54" s="578"/>
      <c r="M54" s="578"/>
    </row>
    <row r="55" spans="4:13" ht="24.75" customHeight="1">
      <c r="D55" s="578"/>
      <c r="E55" s="578"/>
      <c r="F55" s="578"/>
      <c r="G55" s="578"/>
      <c r="H55" s="578"/>
      <c r="I55" s="578"/>
      <c r="J55" s="578"/>
      <c r="K55" s="578"/>
      <c r="L55" s="578"/>
      <c r="M55" s="578"/>
    </row>
    <row r="56" spans="4:13" ht="24.75" customHeight="1">
      <c r="D56" s="578"/>
      <c r="E56" s="578"/>
      <c r="F56" s="578"/>
      <c r="G56" s="578"/>
      <c r="H56" s="578"/>
      <c r="I56" s="578"/>
      <c r="J56" s="578"/>
      <c r="K56" s="578"/>
      <c r="L56" s="578"/>
      <c r="M56" s="578"/>
    </row>
    <row r="57" spans="4:13" ht="24.75" customHeight="1">
      <c r="D57" s="578"/>
      <c r="E57" s="578"/>
      <c r="F57" s="578"/>
      <c r="G57" s="578"/>
      <c r="H57" s="578"/>
      <c r="I57" s="578"/>
      <c r="J57" s="578"/>
      <c r="K57" s="578"/>
      <c r="L57" s="578"/>
      <c r="M57" s="578"/>
    </row>
    <row r="58" spans="4:13" ht="24.75" customHeight="1">
      <c r="D58" s="578"/>
      <c r="E58" s="578"/>
      <c r="F58" s="578"/>
      <c r="G58" s="578"/>
      <c r="H58" s="578"/>
      <c r="I58" s="578"/>
      <c r="J58" s="578"/>
      <c r="K58" s="578"/>
      <c r="L58" s="578"/>
      <c r="M58" s="578"/>
    </row>
    <row r="59" spans="4:13" ht="24.75" customHeight="1">
      <c r="D59" s="578"/>
      <c r="E59" s="578"/>
      <c r="F59" s="578"/>
      <c r="G59" s="578"/>
      <c r="H59" s="578"/>
      <c r="I59" s="578"/>
      <c r="J59" s="578"/>
      <c r="K59" s="578"/>
      <c r="L59" s="578"/>
      <c r="M59" s="578"/>
    </row>
    <row r="60" spans="4:13" ht="24.75" customHeight="1">
      <c r="D60" s="578"/>
      <c r="E60" s="578"/>
      <c r="F60" s="578"/>
      <c r="G60" s="578"/>
      <c r="H60" s="578"/>
      <c r="I60" s="578"/>
      <c r="J60" s="578"/>
      <c r="K60" s="578"/>
      <c r="L60" s="578"/>
      <c r="M60" s="578"/>
    </row>
    <row r="61" spans="4:13" ht="24.75" customHeight="1">
      <c r="D61" s="578"/>
      <c r="E61" s="578"/>
      <c r="F61" s="578"/>
      <c r="G61" s="578"/>
      <c r="H61" s="578"/>
      <c r="I61" s="578"/>
      <c r="J61" s="578"/>
      <c r="K61" s="578"/>
      <c r="L61" s="578"/>
      <c r="M61" s="578"/>
    </row>
    <row r="62" spans="4:13" ht="24.75" customHeight="1">
      <c r="D62" s="578"/>
      <c r="E62" s="578"/>
      <c r="F62" s="578"/>
      <c r="G62" s="578"/>
      <c r="H62" s="578"/>
      <c r="I62" s="578"/>
      <c r="J62" s="578"/>
      <c r="K62" s="578"/>
      <c r="L62" s="578"/>
      <c r="M62" s="578"/>
    </row>
    <row r="63" spans="4:13" ht="24.75" customHeight="1">
      <c r="D63" s="578"/>
      <c r="E63" s="578"/>
      <c r="F63" s="578"/>
      <c r="G63" s="578"/>
      <c r="H63" s="578"/>
      <c r="I63" s="578"/>
      <c r="J63" s="578"/>
      <c r="K63" s="578"/>
      <c r="L63" s="578"/>
      <c r="M63" s="578"/>
    </row>
    <row r="64" spans="4:13" ht="24.75" customHeight="1">
      <c r="D64" s="578"/>
      <c r="E64" s="578"/>
      <c r="F64" s="578"/>
      <c r="G64" s="578"/>
      <c r="H64" s="578"/>
      <c r="I64" s="578"/>
      <c r="J64" s="578"/>
      <c r="K64" s="578"/>
      <c r="L64" s="578"/>
      <c r="M64" s="578"/>
    </row>
    <row r="65" spans="4:13" ht="24.75" customHeight="1">
      <c r="D65" s="578"/>
      <c r="E65" s="578"/>
      <c r="F65" s="578"/>
      <c r="G65" s="578"/>
      <c r="H65" s="578"/>
      <c r="I65" s="578"/>
      <c r="J65" s="578"/>
      <c r="K65" s="578"/>
      <c r="L65" s="578"/>
      <c r="M65" s="578"/>
    </row>
    <row r="66" spans="4:13" ht="24.75" customHeight="1">
      <c r="D66" s="578"/>
      <c r="E66" s="578"/>
      <c r="F66" s="578"/>
      <c r="G66" s="578"/>
      <c r="H66" s="578"/>
      <c r="I66" s="578"/>
      <c r="J66" s="578"/>
      <c r="K66" s="578"/>
      <c r="L66" s="578"/>
      <c r="M66" s="578"/>
    </row>
    <row r="67" spans="4:13" ht="24.75" customHeight="1">
      <c r="D67" s="578"/>
      <c r="E67" s="578"/>
      <c r="F67" s="578"/>
      <c r="G67" s="578"/>
      <c r="H67" s="578"/>
      <c r="I67" s="578"/>
      <c r="J67" s="578"/>
      <c r="K67" s="578"/>
      <c r="L67" s="578"/>
      <c r="M67" s="578"/>
    </row>
    <row r="68" spans="4:13" ht="24.75" customHeight="1">
      <c r="D68" s="578"/>
      <c r="E68" s="578"/>
      <c r="F68" s="578"/>
      <c r="G68" s="578"/>
      <c r="H68" s="578"/>
      <c r="I68" s="578"/>
      <c r="J68" s="578"/>
      <c r="K68" s="578"/>
      <c r="L68" s="578"/>
      <c r="M68" s="578"/>
    </row>
    <row r="69" spans="4:13" ht="24.75" customHeight="1">
      <c r="D69" s="578"/>
      <c r="E69" s="578"/>
      <c r="F69" s="578"/>
      <c r="G69" s="578"/>
      <c r="H69" s="578"/>
      <c r="I69" s="578"/>
      <c r="J69" s="578"/>
      <c r="K69" s="578"/>
      <c r="L69" s="578"/>
      <c r="M69" s="578"/>
    </row>
    <row r="70" spans="4:13" ht="24.75" customHeight="1">
      <c r="D70" s="578"/>
      <c r="E70" s="578"/>
      <c r="F70" s="578"/>
      <c r="G70" s="578"/>
      <c r="H70" s="578"/>
      <c r="I70" s="578"/>
      <c r="J70" s="578"/>
      <c r="K70" s="578"/>
      <c r="L70" s="578"/>
      <c r="M70" s="578"/>
    </row>
    <row r="71" spans="4:13" ht="24.75" customHeight="1">
      <c r="D71" s="578"/>
      <c r="E71" s="578"/>
      <c r="F71" s="578"/>
      <c r="G71" s="578"/>
      <c r="H71" s="578"/>
      <c r="I71" s="578"/>
      <c r="J71" s="578"/>
      <c r="K71" s="578"/>
      <c r="L71" s="578"/>
      <c r="M71" s="578"/>
    </row>
    <row r="72" spans="4:13" ht="24.75" customHeight="1">
      <c r="D72" s="578"/>
      <c r="E72" s="578"/>
      <c r="F72" s="578"/>
      <c r="G72" s="578"/>
      <c r="H72" s="578"/>
      <c r="I72" s="578"/>
      <c r="J72" s="578"/>
      <c r="K72" s="578"/>
      <c r="L72" s="578"/>
      <c r="M72" s="578"/>
    </row>
    <row r="73" spans="4:13" ht="24.75" customHeight="1">
      <c r="D73" s="578"/>
      <c r="E73" s="578"/>
      <c r="F73" s="578"/>
      <c r="G73" s="578"/>
      <c r="H73" s="578"/>
      <c r="I73" s="578"/>
      <c r="J73" s="578"/>
      <c r="K73" s="578"/>
      <c r="L73" s="578"/>
      <c r="M73" s="578"/>
    </row>
    <row r="74" spans="4:13" ht="24.75" customHeight="1">
      <c r="D74" s="578"/>
      <c r="E74" s="578"/>
      <c r="F74" s="578"/>
      <c r="G74" s="578"/>
      <c r="H74" s="578"/>
      <c r="I74" s="578"/>
      <c r="J74" s="578"/>
      <c r="K74" s="578"/>
      <c r="L74" s="578"/>
      <c r="M74" s="578"/>
    </row>
    <row r="75" spans="4:13" ht="24.75" customHeight="1">
      <c r="D75" s="578"/>
      <c r="E75" s="578"/>
      <c r="F75" s="578"/>
      <c r="G75" s="578"/>
      <c r="H75" s="578"/>
      <c r="I75" s="578"/>
      <c r="J75" s="578"/>
      <c r="K75" s="578"/>
      <c r="L75" s="578"/>
      <c r="M75" s="578"/>
    </row>
    <row r="76" spans="4:13" ht="24.75" customHeight="1">
      <c r="D76" s="578"/>
      <c r="E76" s="578"/>
      <c r="F76" s="578"/>
      <c r="G76" s="578"/>
      <c r="H76" s="578"/>
      <c r="I76" s="578"/>
      <c r="J76" s="578"/>
      <c r="K76" s="578"/>
      <c r="L76" s="578"/>
      <c r="M76" s="578"/>
    </row>
    <row r="77" spans="4:13" ht="24.75" customHeight="1">
      <c r="D77" s="578"/>
      <c r="E77" s="578"/>
      <c r="F77" s="578"/>
      <c r="G77" s="578"/>
      <c r="H77" s="578"/>
      <c r="I77" s="578"/>
      <c r="J77" s="578"/>
      <c r="K77" s="578"/>
      <c r="L77" s="578"/>
      <c r="M77" s="578"/>
    </row>
    <row r="78" spans="4:13" ht="24.75" customHeight="1">
      <c r="D78" s="578"/>
      <c r="E78" s="578"/>
      <c r="F78" s="578"/>
      <c r="G78" s="578"/>
      <c r="H78" s="578"/>
      <c r="I78" s="578"/>
      <c r="J78" s="578"/>
      <c r="K78" s="578"/>
      <c r="L78" s="578"/>
      <c r="M78" s="578"/>
    </row>
    <row r="79" spans="4:13" ht="24.75" customHeight="1">
      <c r="D79" s="578"/>
      <c r="E79" s="578"/>
      <c r="F79" s="578"/>
      <c r="G79" s="578"/>
      <c r="H79" s="578"/>
      <c r="I79" s="578"/>
      <c r="J79" s="578"/>
      <c r="K79" s="578"/>
      <c r="L79" s="578"/>
      <c r="M79" s="578"/>
    </row>
    <row r="80" spans="4:13" ht="24.75" customHeight="1">
      <c r="D80" s="578"/>
      <c r="E80" s="578"/>
      <c r="F80" s="578"/>
      <c r="G80" s="578"/>
      <c r="H80" s="578"/>
      <c r="I80" s="578"/>
      <c r="J80" s="578"/>
      <c r="K80" s="578"/>
      <c r="L80" s="578"/>
      <c r="M80" s="578"/>
    </row>
    <row r="81" spans="4:13" ht="24.75" customHeight="1">
      <c r="D81" s="578"/>
      <c r="E81" s="578"/>
      <c r="F81" s="578"/>
      <c r="G81" s="578"/>
      <c r="H81" s="578"/>
      <c r="I81" s="578"/>
      <c r="J81" s="578"/>
      <c r="K81" s="578"/>
      <c r="L81" s="578"/>
      <c r="M81" s="578"/>
    </row>
    <row r="82" spans="4:13" ht="24.75" customHeight="1">
      <c r="D82" s="578"/>
      <c r="E82" s="578"/>
      <c r="F82" s="578"/>
      <c r="G82" s="578"/>
      <c r="H82" s="578"/>
      <c r="I82" s="578"/>
      <c r="J82" s="578"/>
      <c r="K82" s="578"/>
      <c r="L82" s="578"/>
      <c r="M82" s="578"/>
    </row>
    <row r="83" spans="4:13" ht="24.75" customHeight="1">
      <c r="D83" s="578"/>
      <c r="E83" s="578"/>
      <c r="F83" s="578"/>
      <c r="G83" s="578"/>
      <c r="H83" s="578"/>
      <c r="I83" s="578"/>
      <c r="J83" s="578"/>
      <c r="K83" s="578"/>
      <c r="L83" s="578"/>
      <c r="M83" s="578"/>
    </row>
    <row r="84" spans="4:13" ht="24.75" customHeight="1">
      <c r="D84" s="578"/>
      <c r="E84" s="578"/>
      <c r="F84" s="578"/>
      <c r="G84" s="578"/>
      <c r="H84" s="578"/>
      <c r="I84" s="578"/>
      <c r="J84" s="578"/>
      <c r="K84" s="578"/>
      <c r="L84" s="578"/>
      <c r="M84" s="578"/>
    </row>
    <row r="85" spans="4:13" ht="24.75" customHeight="1">
      <c r="D85" s="578"/>
      <c r="E85" s="578"/>
      <c r="F85" s="578"/>
      <c r="G85" s="578"/>
      <c r="H85" s="578"/>
      <c r="I85" s="578"/>
      <c r="J85" s="578"/>
      <c r="K85" s="578"/>
      <c r="L85" s="578"/>
      <c r="M85" s="578"/>
    </row>
    <row r="86" spans="4:13" ht="24.75" customHeight="1">
      <c r="D86" s="578"/>
      <c r="E86" s="578"/>
      <c r="F86" s="578"/>
      <c r="G86" s="578"/>
      <c r="H86" s="578"/>
      <c r="I86" s="578"/>
      <c r="J86" s="578"/>
      <c r="K86" s="578"/>
      <c r="L86" s="578"/>
      <c r="M86" s="578"/>
    </row>
    <row r="87" spans="4:13" ht="24.75" customHeight="1">
      <c r="D87" s="578"/>
      <c r="E87" s="578"/>
      <c r="F87" s="578"/>
      <c r="G87" s="578"/>
      <c r="H87" s="578"/>
      <c r="I87" s="578"/>
      <c r="J87" s="578"/>
      <c r="K87" s="578"/>
      <c r="L87" s="578"/>
      <c r="M87" s="578"/>
    </row>
    <row r="88" spans="4:13" ht="24.75" customHeight="1">
      <c r="D88" s="578"/>
      <c r="E88" s="578"/>
      <c r="F88" s="578"/>
      <c r="G88" s="578"/>
      <c r="H88" s="578"/>
      <c r="I88" s="578"/>
      <c r="J88" s="578"/>
      <c r="K88" s="578"/>
      <c r="L88" s="578"/>
      <c r="M88" s="578"/>
    </row>
    <row r="89" spans="4:13" ht="24.75" customHeight="1">
      <c r="D89" s="578"/>
      <c r="E89" s="578"/>
      <c r="F89" s="578"/>
      <c r="G89" s="578"/>
      <c r="H89" s="578"/>
      <c r="I89" s="578"/>
      <c r="J89" s="578"/>
      <c r="K89" s="578"/>
      <c r="L89" s="578"/>
      <c r="M89" s="578"/>
    </row>
    <row r="90" spans="4:13" ht="24.75" customHeight="1">
      <c r="D90" s="578"/>
      <c r="E90" s="578"/>
      <c r="F90" s="578"/>
      <c r="G90" s="578"/>
      <c r="H90" s="578"/>
      <c r="I90" s="578"/>
      <c r="J90" s="578"/>
      <c r="K90" s="578"/>
      <c r="L90" s="578"/>
      <c r="M90" s="578"/>
    </row>
    <row r="91" spans="4:13" ht="24.75" customHeight="1">
      <c r="D91" s="578"/>
      <c r="E91" s="578"/>
      <c r="F91" s="578"/>
      <c r="G91" s="578"/>
      <c r="H91" s="578"/>
      <c r="I91" s="578"/>
      <c r="J91" s="578"/>
      <c r="K91" s="578"/>
      <c r="L91" s="578"/>
      <c r="M91" s="578"/>
    </row>
    <row r="92" spans="4:13" ht="24.75" customHeight="1">
      <c r="D92" s="578"/>
      <c r="E92" s="578"/>
      <c r="F92" s="578"/>
      <c r="G92" s="578"/>
      <c r="H92" s="578"/>
      <c r="I92" s="578"/>
      <c r="J92" s="578"/>
      <c r="K92" s="578"/>
      <c r="L92" s="578"/>
      <c r="M92" s="578"/>
    </row>
    <row r="93" spans="4:13" ht="24.75" customHeight="1">
      <c r="D93" s="578"/>
      <c r="E93" s="578"/>
      <c r="F93" s="578"/>
      <c r="G93" s="578"/>
      <c r="H93" s="578"/>
      <c r="I93" s="578"/>
      <c r="J93" s="578"/>
      <c r="K93" s="578"/>
      <c r="L93" s="578"/>
      <c r="M93" s="578"/>
    </row>
    <row r="94" spans="4:13" ht="24.75" customHeight="1">
      <c r="D94" s="578"/>
      <c r="E94" s="578"/>
      <c r="F94" s="578"/>
      <c r="G94" s="578"/>
      <c r="H94" s="578"/>
      <c r="I94" s="578"/>
      <c r="J94" s="578"/>
      <c r="K94" s="578"/>
      <c r="L94" s="578"/>
      <c r="M94" s="578"/>
    </row>
    <row r="95" spans="4:13" ht="24.75" customHeight="1">
      <c r="D95" s="578"/>
      <c r="E95" s="578"/>
      <c r="F95" s="578"/>
      <c r="G95" s="578"/>
      <c r="H95" s="578"/>
      <c r="I95" s="578"/>
      <c r="J95" s="578"/>
      <c r="K95" s="578"/>
      <c r="L95" s="578"/>
      <c r="M95" s="578"/>
    </row>
    <row r="96" spans="4:13" ht="24.75" customHeight="1">
      <c r="D96" s="578"/>
      <c r="E96" s="578"/>
      <c r="F96" s="578"/>
      <c r="G96" s="578"/>
      <c r="H96" s="578"/>
      <c r="I96" s="578"/>
      <c r="J96" s="578"/>
      <c r="K96" s="578"/>
      <c r="L96" s="578"/>
      <c r="M96" s="578"/>
    </row>
    <row r="97" spans="4:13" ht="24.75" customHeight="1">
      <c r="D97" s="578"/>
      <c r="E97" s="578"/>
      <c r="F97" s="578"/>
      <c r="G97" s="578"/>
      <c r="H97" s="578"/>
      <c r="I97" s="578"/>
      <c r="J97" s="578"/>
      <c r="K97" s="578"/>
      <c r="L97" s="578"/>
      <c r="M97" s="578"/>
    </row>
    <row r="98" spans="4:13" ht="24.75" customHeight="1">
      <c r="D98" s="578"/>
      <c r="E98" s="578"/>
      <c r="F98" s="578"/>
      <c r="G98" s="578"/>
      <c r="H98" s="578"/>
      <c r="I98" s="578"/>
      <c r="J98" s="578"/>
      <c r="K98" s="578"/>
      <c r="L98" s="578"/>
      <c r="M98" s="578"/>
    </row>
    <row r="99" spans="4:13" ht="24.75" customHeight="1">
      <c r="D99" s="578"/>
      <c r="E99" s="578"/>
      <c r="F99" s="578"/>
      <c r="G99" s="578"/>
      <c r="H99" s="578"/>
      <c r="I99" s="578"/>
      <c r="J99" s="578"/>
      <c r="K99" s="578"/>
      <c r="L99" s="578"/>
      <c r="M99" s="578"/>
    </row>
    <row r="100" spans="4:13" ht="24.75" customHeight="1">
      <c r="D100" s="578"/>
      <c r="E100" s="578"/>
      <c r="F100" s="578"/>
      <c r="G100" s="578"/>
      <c r="H100" s="578"/>
      <c r="I100" s="578"/>
      <c r="J100" s="578"/>
      <c r="K100" s="578"/>
      <c r="L100" s="578"/>
      <c r="M100" s="578"/>
    </row>
    <row r="101" spans="4:13" ht="24.75" customHeight="1">
      <c r="D101" s="578"/>
      <c r="E101" s="578"/>
      <c r="F101" s="578"/>
      <c r="G101" s="578"/>
      <c r="H101" s="578"/>
      <c r="I101" s="578"/>
      <c r="J101" s="578"/>
      <c r="K101" s="578"/>
      <c r="L101" s="578"/>
      <c r="M101" s="578"/>
    </row>
    <row r="102" spans="4:13" ht="24.75" customHeight="1">
      <c r="D102" s="578"/>
      <c r="E102" s="578"/>
      <c r="F102" s="578"/>
      <c r="G102" s="578"/>
      <c r="H102" s="578"/>
      <c r="I102" s="578"/>
      <c r="J102" s="578"/>
      <c r="K102" s="578"/>
      <c r="L102" s="578"/>
      <c r="M102" s="578"/>
    </row>
    <row r="103" spans="4:13" ht="24.75" customHeight="1">
      <c r="D103" s="578"/>
      <c r="E103" s="578"/>
      <c r="F103" s="578"/>
      <c r="G103" s="578"/>
      <c r="H103" s="578"/>
      <c r="I103" s="578"/>
      <c r="J103" s="578"/>
      <c r="K103" s="578"/>
      <c r="L103" s="578"/>
      <c r="M103" s="578"/>
    </row>
    <row r="104" spans="4:13" ht="24.75" customHeight="1">
      <c r="D104" s="578"/>
      <c r="E104" s="578"/>
      <c r="F104" s="578"/>
      <c r="G104" s="578"/>
      <c r="H104" s="578"/>
      <c r="I104" s="578"/>
      <c r="J104" s="578"/>
      <c r="K104" s="578"/>
      <c r="L104" s="578"/>
      <c r="M104" s="578"/>
    </row>
    <row r="105" spans="4:13" ht="24.75" customHeight="1">
      <c r="D105" s="578"/>
      <c r="E105" s="578"/>
      <c r="F105" s="578"/>
      <c r="G105" s="578"/>
      <c r="H105" s="578"/>
      <c r="I105" s="578"/>
      <c r="J105" s="578"/>
      <c r="K105" s="578"/>
      <c r="L105" s="578"/>
      <c r="M105" s="578"/>
    </row>
    <row r="106" spans="4:13" ht="24.75" customHeight="1">
      <c r="D106" s="578"/>
      <c r="E106" s="578"/>
      <c r="F106" s="578"/>
      <c r="G106" s="578"/>
      <c r="H106" s="578"/>
      <c r="I106" s="578"/>
      <c r="J106" s="578"/>
      <c r="K106" s="578"/>
      <c r="L106" s="578"/>
      <c r="M106" s="578"/>
    </row>
    <row r="107" spans="4:13" ht="24.75" customHeight="1">
      <c r="D107" s="578"/>
      <c r="E107" s="578"/>
      <c r="F107" s="578"/>
      <c r="G107" s="578"/>
      <c r="H107" s="578"/>
      <c r="I107" s="578"/>
      <c r="J107" s="578"/>
      <c r="K107" s="578"/>
      <c r="L107" s="578"/>
      <c r="M107" s="578"/>
    </row>
    <row r="108" spans="4:13" ht="24.75" customHeight="1">
      <c r="D108" s="578"/>
      <c r="E108" s="578"/>
      <c r="F108" s="578"/>
      <c r="G108" s="578"/>
      <c r="H108" s="578"/>
      <c r="I108" s="578"/>
      <c r="J108" s="578"/>
      <c r="K108" s="578"/>
      <c r="L108" s="578"/>
      <c r="M108" s="578"/>
    </row>
    <row r="109" spans="4:13" ht="24.75" customHeight="1">
      <c r="D109" s="578"/>
      <c r="E109" s="578"/>
      <c r="F109" s="578"/>
      <c r="G109" s="578"/>
      <c r="H109" s="578"/>
      <c r="I109" s="578"/>
      <c r="J109" s="578"/>
      <c r="K109" s="578"/>
      <c r="L109" s="578"/>
      <c r="M109" s="578"/>
    </row>
    <row r="110" spans="4:13" ht="24.75" customHeight="1">
      <c r="D110" s="578"/>
      <c r="E110" s="578"/>
      <c r="F110" s="578"/>
      <c r="G110" s="578"/>
      <c r="H110" s="578"/>
      <c r="I110" s="578"/>
      <c r="J110" s="578"/>
      <c r="K110" s="578"/>
      <c r="L110" s="578"/>
      <c r="M110" s="578"/>
    </row>
    <row r="111" spans="4:13" ht="24.75" customHeight="1">
      <c r="D111" s="578"/>
      <c r="E111" s="578"/>
      <c r="F111" s="578"/>
      <c r="G111" s="578"/>
      <c r="H111" s="578"/>
      <c r="I111" s="578"/>
      <c r="J111" s="578"/>
      <c r="K111" s="578"/>
      <c r="L111" s="578"/>
      <c r="M111" s="578"/>
    </row>
    <row r="112" spans="4:13" ht="24.75" customHeight="1">
      <c r="D112" s="578"/>
      <c r="E112" s="578"/>
      <c r="F112" s="578"/>
      <c r="G112" s="578"/>
      <c r="H112" s="578"/>
      <c r="I112" s="578"/>
      <c r="J112" s="578"/>
      <c r="K112" s="578"/>
      <c r="L112" s="578"/>
      <c r="M112" s="578"/>
    </row>
    <row r="113" spans="4:13" ht="24.75" customHeight="1">
      <c r="D113" s="578"/>
      <c r="E113" s="578"/>
      <c r="F113" s="578"/>
      <c r="G113" s="578"/>
      <c r="H113" s="578"/>
      <c r="I113" s="578"/>
      <c r="J113" s="578"/>
      <c r="K113" s="578"/>
      <c r="L113" s="578"/>
      <c r="M113" s="578"/>
    </row>
    <row r="114" spans="4:13" ht="24.75" customHeight="1">
      <c r="D114" s="578"/>
      <c r="E114" s="578"/>
      <c r="F114" s="578"/>
      <c r="G114" s="578"/>
      <c r="H114" s="578"/>
      <c r="I114" s="578"/>
      <c r="J114" s="578"/>
      <c r="K114" s="578"/>
      <c r="L114" s="578"/>
      <c r="M114" s="578"/>
    </row>
    <row r="115" spans="4:13" ht="24.75" customHeight="1">
      <c r="D115" s="578"/>
      <c r="E115" s="578"/>
      <c r="F115" s="578"/>
      <c r="G115" s="578"/>
      <c r="H115" s="578"/>
      <c r="I115" s="578"/>
      <c r="J115" s="578"/>
      <c r="K115" s="578"/>
      <c r="L115" s="578"/>
      <c r="M115" s="578"/>
    </row>
    <row r="116" spans="4:13" ht="24.75" customHeight="1">
      <c r="D116" s="578"/>
      <c r="E116" s="578"/>
      <c r="F116" s="578"/>
      <c r="G116" s="578"/>
      <c r="H116" s="578"/>
      <c r="I116" s="578"/>
      <c r="J116" s="578"/>
      <c r="K116" s="578"/>
      <c r="L116" s="578"/>
      <c r="M116" s="578"/>
    </row>
    <row r="117" spans="4:13" ht="24.75" customHeight="1">
      <c r="D117" s="578"/>
      <c r="E117" s="578"/>
      <c r="F117" s="578"/>
      <c r="G117" s="578"/>
      <c r="H117" s="578"/>
      <c r="I117" s="578"/>
      <c r="J117" s="578"/>
      <c r="K117" s="578"/>
      <c r="L117" s="578"/>
      <c r="M117" s="578"/>
    </row>
    <row r="118" spans="4:13" ht="24.75" customHeight="1">
      <c r="D118" s="578"/>
      <c r="E118" s="578"/>
      <c r="F118" s="578"/>
      <c r="G118" s="578"/>
      <c r="H118" s="578"/>
      <c r="I118" s="578"/>
      <c r="J118" s="578"/>
      <c r="K118" s="578"/>
      <c r="L118" s="578"/>
      <c r="M118" s="578"/>
    </row>
    <row r="119" spans="4:13" ht="24.75" customHeight="1">
      <c r="D119" s="578"/>
      <c r="E119" s="578"/>
      <c r="F119" s="578"/>
      <c r="G119" s="578"/>
      <c r="H119" s="578"/>
      <c r="I119" s="578"/>
      <c r="J119" s="578"/>
      <c r="K119" s="578"/>
      <c r="L119" s="578"/>
      <c r="M119" s="578"/>
    </row>
    <row r="120" spans="4:13" ht="24.75" customHeight="1">
      <c r="D120" s="578"/>
      <c r="E120" s="578"/>
      <c r="F120" s="578"/>
      <c r="G120" s="578"/>
      <c r="H120" s="578"/>
      <c r="I120" s="578"/>
      <c r="J120" s="578"/>
      <c r="K120" s="578"/>
      <c r="L120" s="578"/>
      <c r="M120" s="578"/>
    </row>
    <row r="121" spans="4:13" ht="24.75" customHeight="1">
      <c r="D121" s="578"/>
      <c r="E121" s="578"/>
      <c r="F121" s="578"/>
      <c r="G121" s="578"/>
      <c r="H121" s="578"/>
      <c r="I121" s="578"/>
      <c r="J121" s="578"/>
      <c r="K121" s="578"/>
      <c r="L121" s="578"/>
      <c r="M121" s="578"/>
    </row>
    <row r="122" spans="4:13" ht="24.75" customHeight="1">
      <c r="D122" s="578"/>
      <c r="E122" s="578"/>
      <c r="F122" s="578"/>
      <c r="G122" s="578"/>
      <c r="H122" s="578"/>
      <c r="I122" s="578"/>
      <c r="J122" s="578"/>
      <c r="K122" s="578"/>
      <c r="L122" s="578"/>
      <c r="M122" s="578"/>
    </row>
    <row r="123" spans="4:13" ht="24.75" customHeight="1">
      <c r="D123" s="578"/>
      <c r="E123" s="578"/>
      <c r="F123" s="578"/>
      <c r="G123" s="578"/>
      <c r="H123" s="578"/>
      <c r="I123" s="578"/>
      <c r="J123" s="578"/>
      <c r="K123" s="578"/>
      <c r="L123" s="578"/>
      <c r="M123" s="578"/>
    </row>
    <row r="124" spans="4:13" ht="24.75" customHeight="1">
      <c r="D124" s="578"/>
      <c r="E124" s="578"/>
      <c r="F124" s="578"/>
      <c r="G124" s="578"/>
      <c r="H124" s="578"/>
      <c r="I124" s="578"/>
      <c r="J124" s="578"/>
      <c r="K124" s="578"/>
      <c r="L124" s="578"/>
      <c r="M124" s="578"/>
    </row>
    <row r="125" spans="4:13" ht="24.75" customHeight="1">
      <c r="D125" s="578"/>
      <c r="E125" s="578"/>
      <c r="F125" s="578"/>
      <c r="G125" s="578"/>
      <c r="H125" s="578"/>
      <c r="I125" s="578"/>
      <c r="J125" s="578"/>
      <c r="K125" s="578"/>
      <c r="L125" s="578"/>
      <c r="M125" s="578"/>
    </row>
    <row r="126" spans="4:13" ht="24.75" customHeight="1">
      <c r="D126" s="578"/>
      <c r="E126" s="578"/>
      <c r="F126" s="578"/>
      <c r="G126" s="578"/>
      <c r="H126" s="578"/>
      <c r="I126" s="578"/>
      <c r="J126" s="578"/>
      <c r="K126" s="578"/>
      <c r="L126" s="578"/>
      <c r="M126" s="578"/>
    </row>
    <row r="127" spans="4:13" ht="24.75" customHeight="1">
      <c r="D127" s="578"/>
      <c r="E127" s="578"/>
      <c r="F127" s="578"/>
      <c r="G127" s="578"/>
      <c r="H127" s="578"/>
      <c r="I127" s="578"/>
      <c r="J127" s="578"/>
      <c r="K127" s="578"/>
      <c r="L127" s="578"/>
      <c r="M127" s="578"/>
    </row>
    <row r="128" spans="4:13" ht="24.75" customHeight="1">
      <c r="D128" s="578"/>
      <c r="E128" s="578"/>
      <c r="F128" s="578"/>
      <c r="G128" s="578"/>
      <c r="H128" s="578"/>
      <c r="I128" s="578"/>
      <c r="J128" s="578"/>
      <c r="K128" s="578"/>
      <c r="L128" s="578"/>
      <c r="M128" s="578"/>
    </row>
    <row r="129" spans="4:13" ht="24.75" customHeight="1">
      <c r="D129" s="578"/>
      <c r="E129" s="578"/>
      <c r="F129" s="578"/>
      <c r="G129" s="578"/>
      <c r="H129" s="578"/>
      <c r="I129" s="578"/>
      <c r="J129" s="578"/>
      <c r="K129" s="578"/>
      <c r="L129" s="578"/>
      <c r="M129" s="578"/>
    </row>
    <row r="130" spans="4:13" ht="24.75" customHeight="1">
      <c r="D130" s="578"/>
      <c r="E130" s="578"/>
      <c r="F130" s="578"/>
      <c r="G130" s="578"/>
      <c r="H130" s="578"/>
      <c r="I130" s="578"/>
      <c r="J130" s="578"/>
      <c r="K130" s="578"/>
      <c r="L130" s="578"/>
      <c r="M130" s="578"/>
    </row>
    <row r="131" spans="4:13" ht="24.75" customHeight="1">
      <c r="D131" s="578"/>
      <c r="E131" s="578"/>
      <c r="F131" s="578"/>
      <c r="G131" s="578"/>
      <c r="H131" s="578"/>
      <c r="I131" s="578"/>
      <c r="J131" s="578"/>
      <c r="K131" s="578"/>
      <c r="L131" s="578"/>
      <c r="M131" s="578"/>
    </row>
    <row r="132" spans="4:13" ht="24.75" customHeight="1">
      <c r="D132" s="578"/>
      <c r="E132" s="578"/>
      <c r="F132" s="578"/>
      <c r="G132" s="578"/>
      <c r="H132" s="578"/>
      <c r="I132" s="578"/>
      <c r="J132" s="578"/>
      <c r="K132" s="578"/>
      <c r="L132" s="578"/>
      <c r="M132" s="578"/>
    </row>
  </sheetData>
  <sheetProtection/>
  <mergeCells count="14">
    <mergeCell ref="M8:M9"/>
    <mergeCell ref="B7:B8"/>
    <mergeCell ref="E7:F7"/>
    <mergeCell ref="G7:I7"/>
    <mergeCell ref="A7:A9"/>
    <mergeCell ref="A5:M5"/>
    <mergeCell ref="A1:M1"/>
    <mergeCell ref="A3:M3"/>
    <mergeCell ref="A4:M4"/>
    <mergeCell ref="A2:M2"/>
    <mergeCell ref="J7:M7"/>
    <mergeCell ref="J8:J9"/>
    <mergeCell ref="K8:K9"/>
    <mergeCell ref="L8:L9"/>
  </mergeCells>
  <printOptions horizontalCentered="1"/>
  <pageMargins left="0.75" right="0.75" top="1" bottom="1" header="0.5" footer="0.5"/>
  <pageSetup fitToHeight="1" fitToWidth="1" horizontalDpi="600" verticalDpi="600" orientation="portrait" scale="5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9"/>
  <sheetViews>
    <sheetView zoomScalePageLayoutView="0" workbookViewId="0" topLeftCell="A1">
      <selection activeCell="A6" sqref="A6:A49"/>
    </sheetView>
  </sheetViews>
  <sheetFormatPr defaultColWidth="11.00390625" defaultRowHeight="12.75"/>
  <cols>
    <col min="1" max="1" width="32.57421875" style="9" customWidth="1"/>
    <col min="2" max="8" width="12.421875" style="9" hidden="1" customWidth="1"/>
    <col min="9" max="12" width="10.7109375" style="9" hidden="1" customWidth="1"/>
    <col min="13" max="13" width="7.57421875" style="9" bestFit="1" customWidth="1"/>
    <col min="14" max="14" width="10.7109375" style="9" customWidth="1"/>
    <col min="15" max="18" width="10.7109375" style="9" hidden="1" customWidth="1"/>
    <col min="19" max="19" width="8.8515625" style="11" bestFit="1" customWidth="1"/>
    <col min="20" max="20" width="0" style="9" hidden="1" customWidth="1"/>
    <col min="21" max="16384" width="11.00390625" style="9" customWidth="1"/>
  </cols>
  <sheetData>
    <row r="1" spans="1:22" s="673" customFormat="1" ht="17.25" customHeight="1">
      <c r="A1" s="1638" t="s">
        <v>283</v>
      </c>
      <c r="B1" s="1638"/>
      <c r="C1" s="1638"/>
      <c r="D1" s="1638"/>
      <c r="E1" s="1638"/>
      <c r="F1" s="1638"/>
      <c r="G1" s="1638"/>
      <c r="H1" s="1638"/>
      <c r="I1" s="1638"/>
      <c r="J1" s="1638"/>
      <c r="K1" s="1638"/>
      <c r="L1" s="1638"/>
      <c r="M1" s="1638"/>
      <c r="N1" s="1638"/>
      <c r="O1" s="1638"/>
      <c r="P1" s="1638"/>
      <c r="Q1" s="1638"/>
      <c r="R1" s="1638"/>
      <c r="S1" s="1638"/>
      <c r="T1" s="1638"/>
      <c r="U1" s="1638"/>
      <c r="V1" s="1638"/>
    </row>
    <row r="2" spans="1:22" s="673" customFormat="1" ht="18.75">
      <c r="A2" s="1639" t="s">
        <v>420</v>
      </c>
      <c r="B2" s="1639"/>
      <c r="C2" s="1639"/>
      <c r="D2" s="1639"/>
      <c r="E2" s="1639"/>
      <c r="F2" s="1639"/>
      <c r="G2" s="1639"/>
      <c r="H2" s="1639"/>
      <c r="I2" s="1639"/>
      <c r="J2" s="1639"/>
      <c r="K2" s="1639"/>
      <c r="L2" s="1639"/>
      <c r="M2" s="1639"/>
      <c r="N2" s="1639"/>
      <c r="O2" s="1639"/>
      <c r="P2" s="1639"/>
      <c r="Q2" s="1639"/>
      <c r="R2" s="1639"/>
      <c r="S2" s="1639"/>
      <c r="T2" s="1639"/>
      <c r="U2" s="1639"/>
      <c r="V2" s="1639"/>
    </row>
    <row r="3" spans="1:22" s="673" customFormat="1" ht="17.25" customHeight="1">
      <c r="A3" s="1638" t="s">
        <v>506</v>
      </c>
      <c r="B3" s="1638"/>
      <c r="C3" s="1638"/>
      <c r="D3" s="1638"/>
      <c r="E3" s="1638"/>
      <c r="F3" s="1638"/>
      <c r="G3" s="1638"/>
      <c r="H3" s="1638"/>
      <c r="I3" s="1638"/>
      <c r="J3" s="1638"/>
      <c r="K3" s="1638"/>
      <c r="L3" s="1638"/>
      <c r="M3" s="1638"/>
      <c r="N3" s="1638"/>
      <c r="O3" s="1638"/>
      <c r="P3" s="1638"/>
      <c r="Q3" s="1638"/>
      <c r="R3" s="1638"/>
      <c r="S3" s="1638"/>
      <c r="T3" s="1638"/>
      <c r="U3" s="1638"/>
      <c r="V3" s="1638"/>
    </row>
    <row r="4" spans="1:22" s="673" customFormat="1" ht="17.25" customHeight="1">
      <c r="A4" s="1638" t="s">
        <v>1319</v>
      </c>
      <c r="B4" s="1638"/>
      <c r="C4" s="1638"/>
      <c r="D4" s="1638"/>
      <c r="E4" s="1638"/>
      <c r="F4" s="1638"/>
      <c r="G4" s="1638"/>
      <c r="H4" s="1638"/>
      <c r="I4" s="1638"/>
      <c r="J4" s="1638"/>
      <c r="K4" s="1638"/>
      <c r="L4" s="1638"/>
      <c r="M4" s="1638"/>
      <c r="N4" s="1638"/>
      <c r="O4" s="1638"/>
      <c r="P4" s="1638"/>
      <c r="Q4" s="1638"/>
      <c r="R4" s="1638"/>
      <c r="S4" s="1638"/>
      <c r="T4" s="1638"/>
      <c r="U4" s="1638"/>
      <c r="V4" s="1638"/>
    </row>
    <row r="5" spans="1:22" ht="17.25" customHeight="1" thickBot="1">
      <c r="A5" s="1633"/>
      <c r="B5" s="1633"/>
      <c r="C5" s="1633" t="s">
        <v>409</v>
      </c>
      <c r="D5" s="1633"/>
      <c r="E5" s="1633" t="s">
        <v>409</v>
      </c>
      <c r="F5" s="1633"/>
      <c r="G5" s="1633" t="s">
        <v>409</v>
      </c>
      <c r="H5" s="1633"/>
      <c r="I5" s="1633" t="s">
        <v>409</v>
      </c>
      <c r="J5" s="1633"/>
      <c r="K5" s="1633" t="s">
        <v>409</v>
      </c>
      <c r="L5" s="1633"/>
      <c r="M5" s="1633"/>
      <c r="N5" s="1633"/>
      <c r="O5" s="1633" t="s">
        <v>409</v>
      </c>
      <c r="P5" s="1633"/>
      <c r="Q5" s="1633" t="s">
        <v>409</v>
      </c>
      <c r="R5" s="1633"/>
      <c r="S5" s="1633"/>
      <c r="T5" s="1633"/>
      <c r="U5" s="1634" t="s">
        <v>400</v>
      </c>
      <c r="V5" s="1634"/>
    </row>
    <row r="6" spans="1:60" s="21" customFormat="1" ht="13.5" thickTop="1">
      <c r="A6" s="159"/>
      <c r="B6" s="160"/>
      <c r="C6" s="674" t="s">
        <v>920</v>
      </c>
      <c r="D6" s="674" t="s">
        <v>921</v>
      </c>
      <c r="E6" s="674" t="s">
        <v>922</v>
      </c>
      <c r="F6" s="674" t="s">
        <v>923</v>
      </c>
      <c r="G6" s="674" t="s">
        <v>924</v>
      </c>
      <c r="H6" s="675" t="s">
        <v>925</v>
      </c>
      <c r="I6" s="1635" t="s">
        <v>360</v>
      </c>
      <c r="J6" s="1635"/>
      <c r="K6" s="1635"/>
      <c r="L6" s="1635"/>
      <c r="M6" s="1635"/>
      <c r="N6" s="1635"/>
      <c r="O6" s="1635"/>
      <c r="P6" s="1635"/>
      <c r="Q6" s="1635"/>
      <c r="R6" s="1635"/>
      <c r="S6" s="1635"/>
      <c r="T6" s="662"/>
      <c r="U6" s="1636" t="s">
        <v>275</v>
      </c>
      <c r="V6" s="1637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s="21" customFormat="1" ht="15.75">
      <c r="A7" s="676" t="s">
        <v>507</v>
      </c>
      <c r="B7" s="677"/>
      <c r="C7" s="677" t="s">
        <v>360</v>
      </c>
      <c r="D7" s="677" t="s">
        <v>360</v>
      </c>
      <c r="E7" s="677" t="s">
        <v>360</v>
      </c>
      <c r="F7" s="677" t="s">
        <v>360</v>
      </c>
      <c r="G7" s="677" t="s">
        <v>360</v>
      </c>
      <c r="H7" s="677" t="s">
        <v>360</v>
      </c>
      <c r="I7" s="678" t="s">
        <v>926</v>
      </c>
      <c r="J7" s="678" t="s">
        <v>927</v>
      </c>
      <c r="K7" s="678" t="s">
        <v>857</v>
      </c>
      <c r="L7" s="678" t="s">
        <v>841</v>
      </c>
      <c r="M7" s="678" t="s">
        <v>716</v>
      </c>
      <c r="N7" s="678" t="s">
        <v>398</v>
      </c>
      <c r="O7" s="678" t="s">
        <v>926</v>
      </c>
      <c r="P7" s="678" t="s">
        <v>927</v>
      </c>
      <c r="Q7" s="678" t="s">
        <v>857</v>
      </c>
      <c r="R7" s="678" t="s">
        <v>699</v>
      </c>
      <c r="S7" s="678" t="s">
        <v>254</v>
      </c>
      <c r="T7" s="679" t="s">
        <v>841</v>
      </c>
      <c r="U7" s="679" t="s">
        <v>398</v>
      </c>
      <c r="V7" s="680" t="s">
        <v>235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</row>
    <row r="8" spans="1:22" s="47" customFormat="1" ht="12.75">
      <c r="A8" s="681" t="s">
        <v>508</v>
      </c>
      <c r="B8" s="682"/>
      <c r="C8" s="682"/>
      <c r="D8" s="682"/>
      <c r="E8" s="682"/>
      <c r="F8" s="682"/>
      <c r="G8" s="682"/>
      <c r="H8" s="682"/>
      <c r="I8" s="683">
        <v>57159.3</v>
      </c>
      <c r="J8" s="683">
        <v>62394.9</v>
      </c>
      <c r="K8" s="683" t="e">
        <v>#REF!</v>
      </c>
      <c r="L8" s="684" t="e">
        <v>#REF!</v>
      </c>
      <c r="M8" s="684">
        <v>22325.5</v>
      </c>
      <c r="N8" s="684">
        <v>29239.399999999998</v>
      </c>
      <c r="O8" s="684"/>
      <c r="P8" s="684"/>
      <c r="Q8" s="684"/>
      <c r="R8" s="684"/>
      <c r="S8" s="684">
        <v>16163.4</v>
      </c>
      <c r="T8" s="685"/>
      <c r="U8" s="685">
        <v>30.968623323105845</v>
      </c>
      <c r="V8" s="686">
        <v>-44.72047990040836</v>
      </c>
    </row>
    <row r="9" spans="1:22" s="25" customFormat="1" ht="12.75">
      <c r="A9" s="252" t="s">
        <v>509</v>
      </c>
      <c r="B9" s="687"/>
      <c r="C9" s="687"/>
      <c r="D9" s="687"/>
      <c r="E9" s="687"/>
      <c r="F9" s="687"/>
      <c r="G9" s="687"/>
      <c r="H9" s="687"/>
      <c r="I9" s="688" t="s">
        <v>410</v>
      </c>
      <c r="J9" s="688" t="s">
        <v>410</v>
      </c>
      <c r="K9" s="689">
        <v>48840.7</v>
      </c>
      <c r="L9" s="690">
        <v>52463.8</v>
      </c>
      <c r="M9" s="690"/>
      <c r="N9" s="690">
        <v>25545</v>
      </c>
      <c r="O9" s="690"/>
      <c r="P9" s="690"/>
      <c r="Q9" s="690"/>
      <c r="R9" s="691"/>
      <c r="S9" s="690">
        <v>15129.1</v>
      </c>
      <c r="T9" s="690"/>
      <c r="U9" s="692" t="s">
        <v>750</v>
      </c>
      <c r="V9" s="714">
        <v>-40.77471129379526</v>
      </c>
    </row>
    <row r="10" spans="1:22" s="25" customFormat="1" ht="12.75">
      <c r="A10" s="252" t="s">
        <v>510</v>
      </c>
      <c r="B10" s="687"/>
      <c r="C10" s="687"/>
      <c r="D10" s="687"/>
      <c r="E10" s="687"/>
      <c r="F10" s="687"/>
      <c r="G10" s="687"/>
      <c r="H10" s="687"/>
      <c r="I10" s="688" t="s">
        <v>410</v>
      </c>
      <c r="J10" s="688" t="s">
        <v>410</v>
      </c>
      <c r="K10" s="689">
        <v>10174.1</v>
      </c>
      <c r="L10" s="690">
        <v>13279.3</v>
      </c>
      <c r="M10" s="690"/>
      <c r="N10" s="690">
        <v>771.6</v>
      </c>
      <c r="O10" s="690"/>
      <c r="P10" s="690"/>
      <c r="Q10" s="690"/>
      <c r="R10" s="691"/>
      <c r="S10" s="690">
        <v>418.8</v>
      </c>
      <c r="T10" s="690"/>
      <c r="U10" s="692" t="s">
        <v>750</v>
      </c>
      <c r="V10" s="714">
        <v>-45.72317262830482</v>
      </c>
    </row>
    <row r="11" spans="1:22" s="697" customFormat="1" ht="12.75">
      <c r="A11" s="693" t="s">
        <v>511</v>
      </c>
      <c r="B11" s="694"/>
      <c r="C11" s="694"/>
      <c r="D11" s="694"/>
      <c r="E11" s="694"/>
      <c r="F11" s="694"/>
      <c r="G11" s="694"/>
      <c r="H11" s="694"/>
      <c r="I11" s="688" t="s">
        <v>410</v>
      </c>
      <c r="J11" s="688" t="s">
        <v>410</v>
      </c>
      <c r="K11" s="695">
        <v>9612</v>
      </c>
      <c r="L11" s="696">
        <v>12759.3</v>
      </c>
      <c r="M11" s="690"/>
      <c r="N11" s="690">
        <v>771.1</v>
      </c>
      <c r="O11" s="690"/>
      <c r="P11" s="690"/>
      <c r="Q11" s="690"/>
      <c r="R11" s="691"/>
      <c r="S11" s="690">
        <v>418.8</v>
      </c>
      <c r="T11" s="696"/>
      <c r="U11" s="692" t="s">
        <v>750</v>
      </c>
      <c r="V11" s="714">
        <v>-45.687978212942554</v>
      </c>
    </row>
    <row r="12" spans="1:22" s="697" customFormat="1" ht="12.75">
      <c r="A12" s="693" t="s">
        <v>786</v>
      </c>
      <c r="B12" s="694"/>
      <c r="C12" s="694"/>
      <c r="D12" s="694"/>
      <c r="E12" s="694"/>
      <c r="F12" s="694"/>
      <c r="G12" s="694"/>
      <c r="H12" s="694"/>
      <c r="I12" s="688" t="s">
        <v>410</v>
      </c>
      <c r="J12" s="688" t="s">
        <v>410</v>
      </c>
      <c r="K12" s="695">
        <v>562.1</v>
      </c>
      <c r="L12" s="696">
        <v>520</v>
      </c>
      <c r="M12" s="690"/>
      <c r="N12" s="690">
        <v>0.5</v>
      </c>
      <c r="O12" s="690"/>
      <c r="P12" s="690"/>
      <c r="Q12" s="690"/>
      <c r="R12" s="691"/>
      <c r="S12" s="690">
        <v>0</v>
      </c>
      <c r="T12" s="696"/>
      <c r="U12" s="692" t="s">
        <v>750</v>
      </c>
      <c r="V12" s="714" t="s">
        <v>750</v>
      </c>
    </row>
    <row r="13" spans="1:22" s="697" customFormat="1" ht="12.75">
      <c r="A13" s="252" t="s">
        <v>236</v>
      </c>
      <c r="B13" s="694"/>
      <c r="C13" s="694"/>
      <c r="D13" s="694"/>
      <c r="E13" s="694"/>
      <c r="F13" s="694"/>
      <c r="G13" s="694"/>
      <c r="H13" s="694"/>
      <c r="I13" s="688"/>
      <c r="J13" s="688"/>
      <c r="K13" s="695"/>
      <c r="L13" s="696"/>
      <c r="M13" s="690"/>
      <c r="N13" s="690">
        <v>2922.8</v>
      </c>
      <c r="O13" s="690"/>
      <c r="P13" s="690"/>
      <c r="Q13" s="690"/>
      <c r="R13" s="691"/>
      <c r="S13" s="690">
        <v>615.5</v>
      </c>
      <c r="T13" s="696"/>
      <c r="U13" s="692" t="s">
        <v>750</v>
      </c>
      <c r="V13" s="714">
        <v>-78.9414260298344</v>
      </c>
    </row>
    <row r="14" spans="1:22" s="697" customFormat="1" ht="12.75">
      <c r="A14" s="693" t="s">
        <v>511</v>
      </c>
      <c r="B14" s="694"/>
      <c r="C14" s="694"/>
      <c r="D14" s="694"/>
      <c r="E14" s="694"/>
      <c r="F14" s="694"/>
      <c r="G14" s="694"/>
      <c r="H14" s="694"/>
      <c r="I14" s="688"/>
      <c r="J14" s="688"/>
      <c r="K14" s="695"/>
      <c r="L14" s="696"/>
      <c r="M14" s="690"/>
      <c r="N14" s="690">
        <v>0</v>
      </c>
      <c r="O14" s="690"/>
      <c r="P14" s="690"/>
      <c r="Q14" s="690"/>
      <c r="R14" s="691"/>
      <c r="S14" s="690">
        <v>615.5</v>
      </c>
      <c r="T14" s="696"/>
      <c r="U14" s="692" t="s">
        <v>750</v>
      </c>
      <c r="V14" s="714" t="s">
        <v>750</v>
      </c>
    </row>
    <row r="15" spans="1:22" s="697" customFormat="1" ht="12.75">
      <c r="A15" s="698" t="s">
        <v>786</v>
      </c>
      <c r="B15" s="699"/>
      <c r="C15" s="699"/>
      <c r="D15" s="699"/>
      <c r="E15" s="699"/>
      <c r="F15" s="699"/>
      <c r="G15" s="699"/>
      <c r="H15" s="699"/>
      <c r="I15" s="700"/>
      <c r="J15" s="700"/>
      <c r="K15" s="701"/>
      <c r="L15" s="702"/>
      <c r="M15" s="703"/>
      <c r="N15" s="703">
        <v>2922.8</v>
      </c>
      <c r="O15" s="703"/>
      <c r="P15" s="703"/>
      <c r="Q15" s="703"/>
      <c r="R15" s="704"/>
      <c r="S15" s="703">
        <v>0</v>
      </c>
      <c r="T15" s="702"/>
      <c r="U15" s="705" t="s">
        <v>750</v>
      </c>
      <c r="V15" s="718">
        <v>-100</v>
      </c>
    </row>
    <row r="16" spans="1:22" s="47" customFormat="1" ht="12.75">
      <c r="A16" s="707" t="s">
        <v>522</v>
      </c>
      <c r="B16" s="708"/>
      <c r="C16" s="708"/>
      <c r="D16" s="708"/>
      <c r="E16" s="708"/>
      <c r="F16" s="708"/>
      <c r="G16" s="708"/>
      <c r="H16" s="708"/>
      <c r="I16" s="709">
        <v>6442.3</v>
      </c>
      <c r="J16" s="709">
        <v>7465.6</v>
      </c>
      <c r="K16" s="709">
        <v>7734.5</v>
      </c>
      <c r="L16" s="710">
        <v>8313.9</v>
      </c>
      <c r="M16" s="710">
        <v>10243</v>
      </c>
      <c r="N16" s="710">
        <v>9859.1</v>
      </c>
      <c r="O16" s="710"/>
      <c r="P16" s="710"/>
      <c r="Q16" s="710"/>
      <c r="R16" s="710"/>
      <c r="S16" s="710">
        <v>615.5999999999999</v>
      </c>
      <c r="T16" s="711" t="e">
        <v>#REF!</v>
      </c>
      <c r="U16" s="711">
        <v>-3.7479254124768175</v>
      </c>
      <c r="V16" s="712">
        <v>-93.7560223549817</v>
      </c>
    </row>
    <row r="17" spans="1:22" s="25" customFormat="1" ht="12.75">
      <c r="A17" s="252" t="s">
        <v>509</v>
      </c>
      <c r="B17" s="687"/>
      <c r="C17" s="687"/>
      <c r="D17" s="687"/>
      <c r="E17" s="687"/>
      <c r="F17" s="687"/>
      <c r="G17" s="687"/>
      <c r="H17" s="687"/>
      <c r="I17" s="688" t="s">
        <v>410</v>
      </c>
      <c r="J17" s="688" t="s">
        <v>410</v>
      </c>
      <c r="K17" s="689">
        <v>5689.4</v>
      </c>
      <c r="L17" s="690">
        <v>5686.4</v>
      </c>
      <c r="M17" s="690"/>
      <c r="N17" s="690">
        <v>7827.2</v>
      </c>
      <c r="O17" s="690" t="s">
        <v>750</v>
      </c>
      <c r="P17" s="690" t="s">
        <v>750</v>
      </c>
      <c r="Q17" s="690" t="s">
        <v>750</v>
      </c>
      <c r="R17" s="691">
        <v>-0.052729637571624424</v>
      </c>
      <c r="S17" s="690">
        <v>579.3</v>
      </c>
      <c r="T17" s="690" t="e">
        <v>#REF!</v>
      </c>
      <c r="U17" s="713" t="s">
        <v>750</v>
      </c>
      <c r="V17" s="714">
        <v>-92.5988859362224</v>
      </c>
    </row>
    <row r="18" spans="1:22" s="25" customFormat="1" ht="12.75">
      <c r="A18" s="252" t="s">
        <v>510</v>
      </c>
      <c r="B18" s="687"/>
      <c r="C18" s="687"/>
      <c r="D18" s="687"/>
      <c r="E18" s="687"/>
      <c r="F18" s="687"/>
      <c r="G18" s="687"/>
      <c r="H18" s="687"/>
      <c r="I18" s="688" t="s">
        <v>410</v>
      </c>
      <c r="J18" s="688" t="s">
        <v>410</v>
      </c>
      <c r="K18" s="689">
        <v>1975.7</v>
      </c>
      <c r="L18" s="690">
        <v>2156.8</v>
      </c>
      <c r="M18" s="690"/>
      <c r="N18" s="690">
        <v>548.8</v>
      </c>
      <c r="O18" s="690" t="s">
        <v>750</v>
      </c>
      <c r="P18" s="690" t="s">
        <v>750</v>
      </c>
      <c r="Q18" s="690" t="s">
        <v>750</v>
      </c>
      <c r="R18" s="691">
        <v>9.166371412663873</v>
      </c>
      <c r="S18" s="690">
        <v>36.3</v>
      </c>
      <c r="T18" s="690" t="e">
        <v>#REF!</v>
      </c>
      <c r="U18" s="713" t="s">
        <v>750</v>
      </c>
      <c r="V18" s="714" t="s">
        <v>750</v>
      </c>
    </row>
    <row r="19" spans="1:22" s="25" customFormat="1" ht="12.75">
      <c r="A19" s="253" t="s">
        <v>237</v>
      </c>
      <c r="B19" s="715"/>
      <c r="C19" s="715"/>
      <c r="D19" s="715"/>
      <c r="E19" s="715"/>
      <c r="F19" s="715"/>
      <c r="G19" s="715"/>
      <c r="H19" s="715"/>
      <c r="I19" s="700" t="s">
        <v>410</v>
      </c>
      <c r="J19" s="700" t="s">
        <v>410</v>
      </c>
      <c r="K19" s="716">
        <v>69.4</v>
      </c>
      <c r="L19" s="703">
        <v>470.7</v>
      </c>
      <c r="M19" s="703"/>
      <c r="N19" s="703">
        <v>1483.1</v>
      </c>
      <c r="O19" s="703" t="s">
        <v>750</v>
      </c>
      <c r="P19" s="703" t="s">
        <v>750</v>
      </c>
      <c r="Q19" s="703" t="s">
        <v>750</v>
      </c>
      <c r="R19" s="704">
        <v>578.2420749279538</v>
      </c>
      <c r="S19" s="703">
        <v>0</v>
      </c>
      <c r="T19" s="703" t="e">
        <v>#REF!</v>
      </c>
      <c r="U19" s="713" t="s">
        <v>750</v>
      </c>
      <c r="V19" s="714">
        <v>-100</v>
      </c>
    </row>
    <row r="20" spans="1:22" s="47" customFormat="1" ht="12.75">
      <c r="A20" s="681" t="s">
        <v>238</v>
      </c>
      <c r="B20" s="682"/>
      <c r="C20" s="682"/>
      <c r="D20" s="682"/>
      <c r="E20" s="682"/>
      <c r="F20" s="682"/>
      <c r="G20" s="682"/>
      <c r="H20" s="682"/>
      <c r="I20" s="683">
        <v>50717</v>
      </c>
      <c r="J20" s="683">
        <v>54929.3</v>
      </c>
      <c r="K20" s="683" t="e">
        <v>#REF!</v>
      </c>
      <c r="L20" s="684" t="e">
        <v>#REF!</v>
      </c>
      <c r="M20" s="684">
        <v>12082.5</v>
      </c>
      <c r="N20" s="684">
        <v>19380.3</v>
      </c>
      <c r="O20" s="684"/>
      <c r="P20" s="684"/>
      <c r="Q20" s="684"/>
      <c r="R20" s="684"/>
      <c r="S20" s="684">
        <v>15547.800000000001</v>
      </c>
      <c r="T20" s="685" t="e">
        <v>#REF!</v>
      </c>
      <c r="U20" s="685">
        <v>60.399751707014275</v>
      </c>
      <c r="V20" s="686">
        <v>-19.775235677466284</v>
      </c>
    </row>
    <row r="21" spans="1:22" s="25" customFormat="1" ht="12.75">
      <c r="A21" s="252" t="s">
        <v>509</v>
      </c>
      <c r="B21" s="687"/>
      <c r="C21" s="687"/>
      <c r="D21" s="687"/>
      <c r="E21" s="687"/>
      <c r="F21" s="687"/>
      <c r="G21" s="687"/>
      <c r="H21" s="687"/>
      <c r="I21" s="688" t="s">
        <v>410</v>
      </c>
      <c r="J21" s="688" t="s">
        <v>410</v>
      </c>
      <c r="K21" s="689">
        <v>43151.3</v>
      </c>
      <c r="L21" s="690">
        <v>46777.4</v>
      </c>
      <c r="M21" s="690"/>
      <c r="N21" s="690">
        <v>17717.8</v>
      </c>
      <c r="O21" s="690"/>
      <c r="P21" s="690"/>
      <c r="Q21" s="690"/>
      <c r="R21" s="691"/>
      <c r="S21" s="690">
        <v>14549.800000000001</v>
      </c>
      <c r="T21" s="690" t="e">
        <v>#REF!</v>
      </c>
      <c r="U21" s="713" t="s">
        <v>750</v>
      </c>
      <c r="V21" s="714">
        <v>-17.88032374222533</v>
      </c>
    </row>
    <row r="22" spans="1:22" s="25" customFormat="1" ht="12.75">
      <c r="A22" s="252" t="s">
        <v>510</v>
      </c>
      <c r="B22" s="687"/>
      <c r="C22" s="687"/>
      <c r="D22" s="687"/>
      <c r="E22" s="687"/>
      <c r="F22" s="687"/>
      <c r="G22" s="687"/>
      <c r="H22" s="687"/>
      <c r="I22" s="688" t="s">
        <v>410</v>
      </c>
      <c r="J22" s="688" t="s">
        <v>410</v>
      </c>
      <c r="K22" s="689">
        <v>8198.4</v>
      </c>
      <c r="L22" s="690">
        <v>11122.5</v>
      </c>
      <c r="M22" s="690"/>
      <c r="N22" s="690">
        <v>222.8</v>
      </c>
      <c r="O22" s="690"/>
      <c r="P22" s="690"/>
      <c r="Q22" s="690"/>
      <c r="R22" s="691"/>
      <c r="S22" s="690">
        <v>382.5</v>
      </c>
      <c r="T22" s="690" t="e">
        <v>#REF!</v>
      </c>
      <c r="U22" s="713" t="s">
        <v>750</v>
      </c>
      <c r="V22" s="714">
        <v>71.67863554757628</v>
      </c>
    </row>
    <row r="23" spans="1:22" s="25" customFormat="1" ht="12.75">
      <c r="A23" s="253" t="s">
        <v>411</v>
      </c>
      <c r="B23" s="715"/>
      <c r="C23" s="715"/>
      <c r="D23" s="715"/>
      <c r="E23" s="715"/>
      <c r="F23" s="715"/>
      <c r="G23" s="715"/>
      <c r="H23" s="715"/>
      <c r="I23" s="700" t="s">
        <v>410</v>
      </c>
      <c r="J23" s="700" t="s">
        <v>410</v>
      </c>
      <c r="K23" s="716">
        <v>8279.7</v>
      </c>
      <c r="L23" s="703" t="e">
        <v>#REF!</v>
      </c>
      <c r="M23" s="703"/>
      <c r="N23" s="703">
        <v>1439.7</v>
      </c>
      <c r="O23" s="703"/>
      <c r="P23" s="703"/>
      <c r="Q23" s="703"/>
      <c r="R23" s="704"/>
      <c r="S23" s="703">
        <v>615.5</v>
      </c>
      <c r="T23" s="703" t="e">
        <v>#REF!</v>
      </c>
      <c r="U23" s="717" t="s">
        <v>750</v>
      </c>
      <c r="V23" s="718">
        <v>-57.24803778564979</v>
      </c>
    </row>
    <row r="24" spans="1:22" s="25" customFormat="1" ht="12.75">
      <c r="A24" s="681" t="s">
        <v>412</v>
      </c>
      <c r="B24" s="719"/>
      <c r="C24" s="719"/>
      <c r="D24" s="719"/>
      <c r="E24" s="719"/>
      <c r="F24" s="719"/>
      <c r="G24" s="719"/>
      <c r="H24" s="719"/>
      <c r="I24" s="720"/>
      <c r="J24" s="720"/>
      <c r="K24" s="721"/>
      <c r="L24" s="722"/>
      <c r="M24" s="685">
        <v>7693.1</v>
      </c>
      <c r="N24" s="685">
        <v>3627.5</v>
      </c>
      <c r="O24" s="685"/>
      <c r="P24" s="685"/>
      <c r="Q24" s="685"/>
      <c r="R24" s="684"/>
      <c r="S24" s="685">
        <v>12377.6</v>
      </c>
      <c r="T24" s="722"/>
      <c r="U24" s="685">
        <v>-52.84735672225761</v>
      </c>
      <c r="V24" s="686">
        <v>241.2157133011716</v>
      </c>
    </row>
    <row r="25" spans="1:22" s="25" customFormat="1" ht="12.75">
      <c r="A25" s="252" t="s">
        <v>413</v>
      </c>
      <c r="B25" s="687"/>
      <c r="C25" s="687"/>
      <c r="D25" s="687"/>
      <c r="E25" s="687"/>
      <c r="F25" s="687"/>
      <c r="G25" s="687"/>
      <c r="H25" s="687"/>
      <c r="I25" s="688"/>
      <c r="J25" s="688"/>
      <c r="K25" s="689"/>
      <c r="L25" s="690"/>
      <c r="M25" s="690"/>
      <c r="N25" s="690">
        <v>1100.2</v>
      </c>
      <c r="O25" s="690"/>
      <c r="P25" s="690"/>
      <c r="Q25" s="690"/>
      <c r="R25" s="691"/>
      <c r="S25" s="690">
        <v>3706</v>
      </c>
      <c r="T25" s="690"/>
      <c r="U25" s="713" t="s">
        <v>750</v>
      </c>
      <c r="V25" s="714">
        <v>236.84784584620974</v>
      </c>
    </row>
    <row r="26" spans="1:22" s="25" customFormat="1" ht="12.75">
      <c r="A26" s="252" t="s">
        <v>414</v>
      </c>
      <c r="B26" s="687"/>
      <c r="C26" s="687"/>
      <c r="D26" s="687"/>
      <c r="E26" s="687"/>
      <c r="F26" s="687"/>
      <c r="G26" s="687"/>
      <c r="H26" s="687"/>
      <c r="I26" s="688"/>
      <c r="J26" s="688"/>
      <c r="K26" s="689"/>
      <c r="L26" s="690"/>
      <c r="M26" s="690"/>
      <c r="N26" s="690">
        <v>2527.3</v>
      </c>
      <c r="O26" s="690"/>
      <c r="P26" s="690"/>
      <c r="Q26" s="690"/>
      <c r="R26" s="691"/>
      <c r="S26" s="690">
        <v>2953.8</v>
      </c>
      <c r="T26" s="690"/>
      <c r="U26" s="713" t="s">
        <v>750</v>
      </c>
      <c r="V26" s="714">
        <v>16.875717168519756</v>
      </c>
    </row>
    <row r="27" spans="1:22" s="47" customFormat="1" ht="12.75">
      <c r="A27" s="253" t="s">
        <v>415</v>
      </c>
      <c r="B27" s="723"/>
      <c r="C27" s="723"/>
      <c r="D27" s="723"/>
      <c r="E27" s="723"/>
      <c r="F27" s="723"/>
      <c r="G27" s="723"/>
      <c r="H27" s="723"/>
      <c r="I27" s="724">
        <v>45553.3</v>
      </c>
      <c r="J27" s="724">
        <v>51513.4</v>
      </c>
      <c r="K27" s="724">
        <v>57918</v>
      </c>
      <c r="L27" s="725">
        <v>65414.9</v>
      </c>
      <c r="M27" s="726"/>
      <c r="N27" s="726">
        <v>0</v>
      </c>
      <c r="O27" s="726">
        <v>0</v>
      </c>
      <c r="P27" s="726">
        <v>0</v>
      </c>
      <c r="Q27" s="726">
        <v>0</v>
      </c>
      <c r="R27" s="726">
        <v>0</v>
      </c>
      <c r="S27" s="704">
        <v>5717.8</v>
      </c>
      <c r="T27" s="727" t="e">
        <v>#REF!</v>
      </c>
      <c r="U27" s="705" t="s">
        <v>750</v>
      </c>
      <c r="V27" s="706" t="s">
        <v>750</v>
      </c>
    </row>
    <row r="28" spans="1:22" s="47" customFormat="1" ht="12.75">
      <c r="A28" s="728" t="s">
        <v>416</v>
      </c>
      <c r="B28" s="723"/>
      <c r="C28" s="723"/>
      <c r="D28" s="723"/>
      <c r="E28" s="723"/>
      <c r="F28" s="723"/>
      <c r="G28" s="723"/>
      <c r="H28" s="723"/>
      <c r="I28" s="724"/>
      <c r="J28" s="724"/>
      <c r="K28" s="724"/>
      <c r="L28" s="725"/>
      <c r="M28" s="725">
        <v>19775.6</v>
      </c>
      <c r="N28" s="725">
        <v>23007.8</v>
      </c>
      <c r="O28" s="725">
        <v>0</v>
      </c>
      <c r="P28" s="725">
        <v>0</v>
      </c>
      <c r="Q28" s="725">
        <v>0</v>
      </c>
      <c r="R28" s="725">
        <v>0</v>
      </c>
      <c r="S28" s="725">
        <v>27925.4</v>
      </c>
      <c r="T28" s="729"/>
      <c r="U28" s="729">
        <v>16.344383988349293</v>
      </c>
      <c r="V28" s="730">
        <v>21.373621119794166</v>
      </c>
    </row>
    <row r="29" spans="1:22" s="47" customFormat="1" ht="12.75">
      <c r="A29" s="681" t="s">
        <v>239</v>
      </c>
      <c r="B29" s="682"/>
      <c r="C29" s="682"/>
      <c r="D29" s="682"/>
      <c r="E29" s="682"/>
      <c r="F29" s="682"/>
      <c r="G29" s="682"/>
      <c r="H29" s="682"/>
      <c r="I29" s="683"/>
      <c r="J29" s="683"/>
      <c r="K29" s="683"/>
      <c r="L29" s="684"/>
      <c r="M29" s="684">
        <v>27836.6</v>
      </c>
      <c r="N29" s="684">
        <v>33912.3</v>
      </c>
      <c r="O29" s="684"/>
      <c r="P29" s="684"/>
      <c r="Q29" s="684"/>
      <c r="R29" s="684"/>
      <c r="S29" s="684">
        <v>41278.299999999996</v>
      </c>
      <c r="T29" s="685"/>
      <c r="U29" s="685">
        <v>21.82630062579483</v>
      </c>
      <c r="V29" s="686">
        <v>21.7207325955479</v>
      </c>
    </row>
    <row r="30" spans="1:22" s="25" customFormat="1" ht="12.75">
      <c r="A30" s="252" t="s">
        <v>240</v>
      </c>
      <c r="B30" s="687"/>
      <c r="C30" s="687"/>
      <c r="D30" s="687"/>
      <c r="E30" s="687"/>
      <c r="F30" s="687"/>
      <c r="G30" s="687"/>
      <c r="H30" s="687"/>
      <c r="I30" s="689">
        <v>40947.8</v>
      </c>
      <c r="J30" s="689">
        <v>46439.6</v>
      </c>
      <c r="K30" s="689">
        <v>52144.4</v>
      </c>
      <c r="L30" s="690">
        <v>52023.8</v>
      </c>
      <c r="M30" s="690"/>
      <c r="N30" s="690">
        <v>33112.7</v>
      </c>
      <c r="O30" s="690"/>
      <c r="P30" s="690"/>
      <c r="Q30" s="690"/>
      <c r="R30" s="691"/>
      <c r="S30" s="690">
        <v>39427.5</v>
      </c>
      <c r="T30" s="690" t="e">
        <v>#REF!</v>
      </c>
      <c r="U30" s="713" t="s">
        <v>750</v>
      </c>
      <c r="V30" s="714">
        <v>-11.876000992269951</v>
      </c>
    </row>
    <row r="31" spans="1:22" s="25" customFormat="1" ht="12.75">
      <c r="A31" s="252" t="s">
        <v>523</v>
      </c>
      <c r="B31" s="687"/>
      <c r="C31" s="687"/>
      <c r="D31" s="687"/>
      <c r="E31" s="687"/>
      <c r="F31" s="687"/>
      <c r="G31" s="687"/>
      <c r="H31" s="687"/>
      <c r="I31" s="689">
        <v>1508.4</v>
      </c>
      <c r="J31" s="689">
        <v>3451.5</v>
      </c>
      <c r="K31" s="689">
        <v>4287</v>
      </c>
      <c r="L31" s="690">
        <v>7771.1</v>
      </c>
      <c r="M31" s="690"/>
      <c r="N31" s="690">
        <v>29039.7</v>
      </c>
      <c r="O31" s="690"/>
      <c r="P31" s="690"/>
      <c r="Q31" s="690"/>
      <c r="R31" s="691"/>
      <c r="S31" s="690">
        <v>36947.3</v>
      </c>
      <c r="T31" s="690" t="e">
        <v>#REF!</v>
      </c>
      <c r="U31" s="713" t="s">
        <v>750</v>
      </c>
      <c r="V31" s="714">
        <v>27.230308853052904</v>
      </c>
    </row>
    <row r="32" spans="1:22" s="25" customFormat="1" ht="12.75">
      <c r="A32" s="252" t="s">
        <v>325</v>
      </c>
      <c r="B32" s="687"/>
      <c r="C32" s="687"/>
      <c r="D32" s="687"/>
      <c r="E32" s="687"/>
      <c r="F32" s="687"/>
      <c r="G32" s="687"/>
      <c r="H32" s="687"/>
      <c r="I32" s="689">
        <v>2511.6</v>
      </c>
      <c r="J32" s="689">
        <v>1240.1</v>
      </c>
      <c r="K32" s="689">
        <v>1486.6</v>
      </c>
      <c r="L32" s="690">
        <v>2030.8</v>
      </c>
      <c r="M32" s="690"/>
      <c r="N32" s="690">
        <v>4073</v>
      </c>
      <c r="O32" s="690"/>
      <c r="P32" s="690"/>
      <c r="Q32" s="690"/>
      <c r="R32" s="691"/>
      <c r="S32" s="690">
        <v>2480.2</v>
      </c>
      <c r="T32" s="690" t="e">
        <v>#REF!</v>
      </c>
      <c r="U32" s="713" t="s">
        <v>750</v>
      </c>
      <c r="V32" s="714">
        <v>-39.106309845322855</v>
      </c>
    </row>
    <row r="33" spans="1:22" s="25" customFormat="1" ht="12.75">
      <c r="A33" s="127" t="s">
        <v>241</v>
      </c>
      <c r="B33" s="687"/>
      <c r="C33" s="687"/>
      <c r="D33" s="687"/>
      <c r="E33" s="687"/>
      <c r="F33" s="687"/>
      <c r="G33" s="687"/>
      <c r="H33" s="687"/>
      <c r="I33" s="689"/>
      <c r="J33" s="689"/>
      <c r="K33" s="689"/>
      <c r="L33" s="690"/>
      <c r="M33" s="690"/>
      <c r="N33" s="690">
        <v>627.7</v>
      </c>
      <c r="O33" s="690"/>
      <c r="P33" s="690"/>
      <c r="Q33" s="690"/>
      <c r="R33" s="691"/>
      <c r="S33" s="690">
        <v>1238.9</v>
      </c>
      <c r="T33" s="690"/>
      <c r="U33" s="713" t="s">
        <v>750</v>
      </c>
      <c r="V33" s="714">
        <v>97.37135574318944</v>
      </c>
    </row>
    <row r="34" spans="1:22" s="25" customFormat="1" ht="12.75">
      <c r="A34" s="127" t="s">
        <v>417</v>
      </c>
      <c r="B34" s="687"/>
      <c r="C34" s="687"/>
      <c r="D34" s="687"/>
      <c r="E34" s="687"/>
      <c r="F34" s="687"/>
      <c r="G34" s="687"/>
      <c r="H34" s="687"/>
      <c r="I34" s="689"/>
      <c r="J34" s="689"/>
      <c r="K34" s="689"/>
      <c r="L34" s="690"/>
      <c r="M34" s="690"/>
      <c r="N34" s="690">
        <v>27</v>
      </c>
      <c r="O34" s="690"/>
      <c r="P34" s="690"/>
      <c r="Q34" s="690"/>
      <c r="R34" s="691"/>
      <c r="S34" s="690">
        <v>63.2</v>
      </c>
      <c r="T34" s="690"/>
      <c r="U34" s="713" t="s">
        <v>750</v>
      </c>
      <c r="V34" s="714">
        <v>134.07407407407408</v>
      </c>
    </row>
    <row r="35" spans="1:22" s="25" customFormat="1" ht="12.75">
      <c r="A35" s="127" t="s">
        <v>242</v>
      </c>
      <c r="B35" s="687"/>
      <c r="C35" s="687"/>
      <c r="D35" s="687"/>
      <c r="E35" s="687"/>
      <c r="F35" s="687"/>
      <c r="G35" s="687"/>
      <c r="H35" s="687"/>
      <c r="I35" s="689"/>
      <c r="J35" s="689"/>
      <c r="K35" s="689"/>
      <c r="L35" s="690"/>
      <c r="M35" s="690"/>
      <c r="N35" s="690">
        <v>683.8</v>
      </c>
      <c r="O35" s="690"/>
      <c r="P35" s="690"/>
      <c r="Q35" s="690"/>
      <c r="R35" s="691"/>
      <c r="S35" s="690">
        <v>1356.6</v>
      </c>
      <c r="T35" s="690"/>
      <c r="U35" s="713" t="s">
        <v>750</v>
      </c>
      <c r="V35" s="714">
        <v>98.39134249780639</v>
      </c>
    </row>
    <row r="36" spans="1:22" s="25" customFormat="1" ht="12.75">
      <c r="A36" s="127" t="s">
        <v>243</v>
      </c>
      <c r="B36" s="687"/>
      <c r="C36" s="687"/>
      <c r="D36" s="687"/>
      <c r="E36" s="687"/>
      <c r="F36" s="687"/>
      <c r="G36" s="687"/>
      <c r="H36" s="687"/>
      <c r="I36" s="689"/>
      <c r="J36" s="689"/>
      <c r="K36" s="689"/>
      <c r="L36" s="690"/>
      <c r="M36" s="690"/>
      <c r="N36" s="690">
        <v>38.8</v>
      </c>
      <c r="O36" s="690"/>
      <c r="P36" s="690"/>
      <c r="Q36" s="690"/>
      <c r="R36" s="691"/>
      <c r="S36" s="690">
        <v>-84.3</v>
      </c>
      <c r="T36" s="690"/>
      <c r="U36" s="713"/>
      <c r="V36" s="714">
        <v>-317.2680412371134</v>
      </c>
    </row>
    <row r="37" spans="1:22" s="25" customFormat="1" ht="12.75">
      <c r="A37" s="1421" t="s">
        <v>244</v>
      </c>
      <c r="B37" s="715"/>
      <c r="C37" s="715"/>
      <c r="D37" s="715"/>
      <c r="E37" s="715"/>
      <c r="F37" s="715"/>
      <c r="G37" s="715"/>
      <c r="H37" s="715"/>
      <c r="I37" s="716"/>
      <c r="J37" s="731" t="s">
        <v>750</v>
      </c>
      <c r="K37" s="731" t="s">
        <v>750</v>
      </c>
      <c r="L37" s="703">
        <v>3589.2</v>
      </c>
      <c r="M37" s="703"/>
      <c r="N37" s="703">
        <v>-577.7</v>
      </c>
      <c r="O37" s="703"/>
      <c r="P37" s="703"/>
      <c r="Q37" s="703"/>
      <c r="R37" s="732"/>
      <c r="S37" s="703">
        <v>-723.6</v>
      </c>
      <c r="T37" s="703" t="e">
        <v>#REF!</v>
      </c>
      <c r="U37" s="717" t="s">
        <v>750</v>
      </c>
      <c r="V37" s="718">
        <v>25.255322831919685</v>
      </c>
    </row>
    <row r="38" spans="1:22" s="47" customFormat="1" ht="12.75">
      <c r="A38" s="733" t="s">
        <v>418</v>
      </c>
      <c r="B38" s="734"/>
      <c r="C38" s="734"/>
      <c r="D38" s="734"/>
      <c r="E38" s="734"/>
      <c r="F38" s="734"/>
      <c r="G38" s="734"/>
      <c r="H38" s="734"/>
      <c r="I38" s="734">
        <v>-5163.7</v>
      </c>
      <c r="J38" s="734">
        <v>-3415.9000000000087</v>
      </c>
      <c r="K38" s="734" t="e">
        <v>#REF!</v>
      </c>
      <c r="L38" s="735" t="e">
        <v>#REF!</v>
      </c>
      <c r="M38" s="725">
        <v>8061</v>
      </c>
      <c r="N38" s="725">
        <v>10904.500000000004</v>
      </c>
      <c r="O38" s="725">
        <v>0</v>
      </c>
      <c r="P38" s="725">
        <v>0</v>
      </c>
      <c r="Q38" s="725">
        <v>0</v>
      </c>
      <c r="R38" s="725">
        <v>0</v>
      </c>
      <c r="S38" s="725">
        <v>13352.899999999994</v>
      </c>
      <c r="T38" s="711"/>
      <c r="U38" s="685">
        <v>35.27477980399459</v>
      </c>
      <c r="V38" s="686">
        <v>22.453115686184518</v>
      </c>
    </row>
    <row r="39" spans="1:22" s="47" customFormat="1" ht="12.75">
      <c r="A39" s="707" t="s">
        <v>524</v>
      </c>
      <c r="B39" s="708"/>
      <c r="C39" s="708"/>
      <c r="D39" s="708"/>
      <c r="E39" s="708"/>
      <c r="F39" s="708"/>
      <c r="G39" s="708"/>
      <c r="H39" s="708"/>
      <c r="I39" s="736">
        <v>5163.7</v>
      </c>
      <c r="J39" s="736">
        <v>3415.9</v>
      </c>
      <c r="K39" s="736">
        <v>2669.1</v>
      </c>
      <c r="L39" s="711">
        <v>5079</v>
      </c>
      <c r="M39" s="711">
        <v>-8061</v>
      </c>
      <c r="N39" s="711">
        <v>-10904.5</v>
      </c>
      <c r="O39" s="711">
        <v>0</v>
      </c>
      <c r="P39" s="711">
        <v>0</v>
      </c>
      <c r="Q39" s="711">
        <v>0</v>
      </c>
      <c r="R39" s="711">
        <v>0</v>
      </c>
      <c r="S39" s="711">
        <v>-13352.9</v>
      </c>
      <c r="T39" s="685" t="e">
        <v>#REF!</v>
      </c>
      <c r="U39" s="685">
        <v>35.274779803994534</v>
      </c>
      <c r="V39" s="686">
        <v>22.453115686184603</v>
      </c>
    </row>
    <row r="40" spans="1:22" s="25" customFormat="1" ht="12.75">
      <c r="A40" s="252" t="s">
        <v>525</v>
      </c>
      <c r="B40" s="687"/>
      <c r="C40" s="687"/>
      <c r="D40" s="687"/>
      <c r="E40" s="687"/>
      <c r="F40" s="687"/>
      <c r="G40" s="687"/>
      <c r="H40" s="687"/>
      <c r="I40" s="737">
        <v>2788.8</v>
      </c>
      <c r="J40" s="737">
        <v>-3808.5</v>
      </c>
      <c r="K40" s="737">
        <v>876.9</v>
      </c>
      <c r="L40" s="691">
        <v>2051.3</v>
      </c>
      <c r="M40" s="691">
        <v>-8787.4</v>
      </c>
      <c r="N40" s="691">
        <v>-11468.2</v>
      </c>
      <c r="O40" s="691">
        <v>0</v>
      </c>
      <c r="P40" s="691">
        <v>0</v>
      </c>
      <c r="Q40" s="691">
        <v>0</v>
      </c>
      <c r="R40" s="691">
        <v>0</v>
      </c>
      <c r="S40" s="691">
        <v>-13911.199999999999</v>
      </c>
      <c r="T40" s="690" t="e">
        <v>#REF!</v>
      </c>
      <c r="U40" s="690">
        <v>30.507317295218172</v>
      </c>
      <c r="V40" s="738">
        <v>21.30238398353707</v>
      </c>
    </row>
    <row r="41" spans="1:22" s="13" customFormat="1" ht="12.75">
      <c r="A41" s="127" t="s">
        <v>245</v>
      </c>
      <c r="B41" s="739">
        <v>0</v>
      </c>
      <c r="C41" s="739">
        <v>0</v>
      </c>
      <c r="D41" s="739">
        <v>0</v>
      </c>
      <c r="E41" s="740">
        <v>0</v>
      </c>
      <c r="F41" s="740">
        <v>0</v>
      </c>
      <c r="G41" s="740">
        <v>0</v>
      </c>
      <c r="H41" s="739">
        <v>0</v>
      </c>
      <c r="I41" s="739">
        <v>2303</v>
      </c>
      <c r="J41" s="741">
        <v>3347.8</v>
      </c>
      <c r="K41" s="742">
        <v>4358.1</v>
      </c>
      <c r="L41" s="742">
        <v>7097.5</v>
      </c>
      <c r="M41" s="690">
        <v>0</v>
      </c>
      <c r="N41" s="690">
        <v>0</v>
      </c>
      <c r="O41" s="690">
        <v>0</v>
      </c>
      <c r="P41" s="690">
        <v>0</v>
      </c>
      <c r="Q41" s="690">
        <v>0</v>
      </c>
      <c r="R41" s="690">
        <v>0</v>
      </c>
      <c r="S41" s="690">
        <v>0</v>
      </c>
      <c r="T41" s="691" t="e">
        <v>#REF!</v>
      </c>
      <c r="U41" s="713" t="s">
        <v>750</v>
      </c>
      <c r="V41" s="714" t="s">
        <v>750</v>
      </c>
    </row>
    <row r="42" spans="1:22" s="697" customFormat="1" ht="12.75">
      <c r="A42" s="693" t="s">
        <v>246</v>
      </c>
      <c r="B42" s="694"/>
      <c r="C42" s="694"/>
      <c r="D42" s="694"/>
      <c r="E42" s="694"/>
      <c r="F42" s="694"/>
      <c r="G42" s="694"/>
      <c r="H42" s="694"/>
      <c r="I42" s="695">
        <v>0</v>
      </c>
      <c r="J42" s="743">
        <v>2700</v>
      </c>
      <c r="K42" s="743">
        <v>4141.2</v>
      </c>
      <c r="L42" s="744">
        <v>6097.5</v>
      </c>
      <c r="M42" s="744">
        <v>0</v>
      </c>
      <c r="N42" s="744">
        <v>0</v>
      </c>
      <c r="O42" s="744"/>
      <c r="P42" s="744"/>
      <c r="Q42" s="691"/>
      <c r="R42" s="691"/>
      <c r="S42" s="744">
        <v>0</v>
      </c>
      <c r="T42" s="696" t="e">
        <v>#REF!</v>
      </c>
      <c r="U42" s="713" t="s">
        <v>750</v>
      </c>
      <c r="V42" s="714" t="s">
        <v>750</v>
      </c>
    </row>
    <row r="43" spans="1:22" s="697" customFormat="1" ht="12.75">
      <c r="A43" s="693" t="s">
        <v>247</v>
      </c>
      <c r="B43" s="694"/>
      <c r="C43" s="694"/>
      <c r="D43" s="694"/>
      <c r="E43" s="694"/>
      <c r="F43" s="694"/>
      <c r="G43" s="694"/>
      <c r="H43" s="694"/>
      <c r="I43" s="695">
        <v>2000</v>
      </c>
      <c r="J43" s="743">
        <v>0</v>
      </c>
      <c r="K43" s="743">
        <v>0</v>
      </c>
      <c r="L43" s="744">
        <v>750</v>
      </c>
      <c r="M43" s="744">
        <v>0</v>
      </c>
      <c r="N43" s="744">
        <v>0</v>
      </c>
      <c r="O43" s="744"/>
      <c r="P43" s="744"/>
      <c r="Q43" s="744"/>
      <c r="R43" s="745"/>
      <c r="S43" s="744">
        <v>0</v>
      </c>
      <c r="T43" s="696" t="s">
        <v>750</v>
      </c>
      <c r="U43" s="713" t="s">
        <v>750</v>
      </c>
      <c r="V43" s="714" t="s">
        <v>750</v>
      </c>
    </row>
    <row r="44" spans="1:22" s="697" customFormat="1" ht="12.75">
      <c r="A44" s="693" t="s">
        <v>248</v>
      </c>
      <c r="B44" s="694"/>
      <c r="C44" s="694"/>
      <c r="D44" s="694"/>
      <c r="E44" s="694"/>
      <c r="F44" s="694"/>
      <c r="G44" s="694"/>
      <c r="H44" s="694"/>
      <c r="I44" s="695">
        <v>0</v>
      </c>
      <c r="J44" s="743">
        <v>400</v>
      </c>
      <c r="K44" s="743">
        <v>216.9</v>
      </c>
      <c r="L44" s="744">
        <v>250</v>
      </c>
      <c r="M44" s="744">
        <v>0</v>
      </c>
      <c r="N44" s="744">
        <v>0</v>
      </c>
      <c r="O44" s="744"/>
      <c r="P44" s="744"/>
      <c r="Q44" s="691"/>
      <c r="R44" s="691"/>
      <c r="S44" s="744">
        <v>0</v>
      </c>
      <c r="T44" s="696" t="e">
        <v>#REF!</v>
      </c>
      <c r="U44" s="713" t="s">
        <v>750</v>
      </c>
      <c r="V44" s="714" t="s">
        <v>750</v>
      </c>
    </row>
    <row r="45" spans="1:22" s="697" customFormat="1" ht="12.75">
      <c r="A45" s="693" t="s">
        <v>249</v>
      </c>
      <c r="B45" s="694"/>
      <c r="C45" s="694"/>
      <c r="D45" s="694"/>
      <c r="E45" s="694"/>
      <c r="F45" s="694"/>
      <c r="G45" s="694"/>
      <c r="H45" s="694"/>
      <c r="I45" s="695">
        <v>303</v>
      </c>
      <c r="J45" s="743">
        <v>247.8</v>
      </c>
      <c r="K45" s="743">
        <v>0</v>
      </c>
      <c r="L45" s="744">
        <v>0</v>
      </c>
      <c r="M45" s="744">
        <v>0</v>
      </c>
      <c r="N45" s="744">
        <v>0</v>
      </c>
      <c r="O45" s="744"/>
      <c r="P45" s="744"/>
      <c r="Q45" s="744"/>
      <c r="R45" s="745"/>
      <c r="S45" s="744">
        <v>0</v>
      </c>
      <c r="T45" s="696" t="s">
        <v>750</v>
      </c>
      <c r="U45" s="713" t="s">
        <v>750</v>
      </c>
      <c r="V45" s="714" t="s">
        <v>750</v>
      </c>
    </row>
    <row r="46" spans="1:23" s="697" customFormat="1" ht="12.75">
      <c r="A46" s="693" t="s">
        <v>250</v>
      </c>
      <c r="B46" s="694"/>
      <c r="C46" s="694"/>
      <c r="D46" s="694"/>
      <c r="E46" s="694"/>
      <c r="F46" s="694"/>
      <c r="G46" s="694"/>
      <c r="H46" s="694"/>
      <c r="I46" s="695">
        <v>583.5</v>
      </c>
      <c r="J46" s="695">
        <v>-6017.1</v>
      </c>
      <c r="K46" s="695">
        <v>-3369.1</v>
      </c>
      <c r="L46" s="696">
        <v>-4802.8</v>
      </c>
      <c r="M46" s="691">
        <v>-8880.4</v>
      </c>
      <c r="N46" s="691">
        <v>-11719.1</v>
      </c>
      <c r="O46" s="696"/>
      <c r="P46" s="691"/>
      <c r="Q46" s="691"/>
      <c r="R46" s="691"/>
      <c r="S46" s="691">
        <v>-14012.4</v>
      </c>
      <c r="T46" s="696" t="e">
        <v>#REF!</v>
      </c>
      <c r="U46" s="690">
        <v>31.96590243682718</v>
      </c>
      <c r="V46" s="738">
        <v>19.56890887525492</v>
      </c>
      <c r="W46" s="746"/>
    </row>
    <row r="47" spans="1:22" s="697" customFormat="1" ht="12.75">
      <c r="A47" s="693" t="s">
        <v>251</v>
      </c>
      <c r="B47" s="694"/>
      <c r="C47" s="694"/>
      <c r="D47" s="694"/>
      <c r="E47" s="694"/>
      <c r="F47" s="694"/>
      <c r="G47" s="694"/>
      <c r="H47" s="694"/>
      <c r="I47" s="695">
        <v>-97.7</v>
      </c>
      <c r="J47" s="695">
        <v>-1139.2</v>
      </c>
      <c r="K47" s="695">
        <v>-112.1</v>
      </c>
      <c r="L47" s="696">
        <v>-243.4</v>
      </c>
      <c r="M47" s="691">
        <v>93</v>
      </c>
      <c r="N47" s="691">
        <v>250.9</v>
      </c>
      <c r="O47" s="696"/>
      <c r="P47" s="691"/>
      <c r="Q47" s="691"/>
      <c r="R47" s="691"/>
      <c r="S47" s="691">
        <v>101.2</v>
      </c>
      <c r="T47" s="696" t="e">
        <v>#REF!</v>
      </c>
      <c r="U47" s="690">
        <v>169.7849462365591</v>
      </c>
      <c r="V47" s="738">
        <v>-59.66520526106018</v>
      </c>
    </row>
    <row r="48" spans="1:22" s="25" customFormat="1" ht="12.75">
      <c r="A48" s="252" t="s">
        <v>252</v>
      </c>
      <c r="B48" s="687"/>
      <c r="C48" s="687"/>
      <c r="D48" s="687"/>
      <c r="E48" s="687"/>
      <c r="F48" s="687"/>
      <c r="G48" s="687"/>
      <c r="H48" s="687"/>
      <c r="I48" s="689">
        <v>2374.9</v>
      </c>
      <c r="J48" s="689">
        <v>7224.4</v>
      </c>
      <c r="K48" s="689">
        <v>1792.2</v>
      </c>
      <c r="L48" s="690">
        <v>3027.7</v>
      </c>
      <c r="M48" s="691">
        <v>0</v>
      </c>
      <c r="N48" s="691">
        <v>6.5</v>
      </c>
      <c r="O48" s="690"/>
      <c r="P48" s="691"/>
      <c r="Q48" s="691"/>
      <c r="R48" s="691"/>
      <c r="S48" s="691">
        <v>68.5</v>
      </c>
      <c r="T48" s="690" t="e">
        <v>#REF!</v>
      </c>
      <c r="U48" s="690"/>
      <c r="V48" s="738" t="s">
        <v>750</v>
      </c>
    </row>
    <row r="49" spans="1:22" s="25" customFormat="1" ht="13.5" thickBot="1">
      <c r="A49" s="747" t="s">
        <v>253</v>
      </c>
      <c r="B49" s="748"/>
      <c r="C49" s="748"/>
      <c r="D49" s="748"/>
      <c r="E49" s="748"/>
      <c r="F49" s="748"/>
      <c r="G49" s="748"/>
      <c r="H49" s="748"/>
      <c r="I49" s="749"/>
      <c r="J49" s="749"/>
      <c r="K49" s="749"/>
      <c r="L49" s="750"/>
      <c r="M49" s="751">
        <v>726.4</v>
      </c>
      <c r="N49" s="751">
        <v>557.2</v>
      </c>
      <c r="O49" s="750"/>
      <c r="P49" s="751"/>
      <c r="Q49" s="751"/>
      <c r="R49" s="751"/>
      <c r="S49" s="751">
        <v>489.8</v>
      </c>
      <c r="T49" s="750"/>
      <c r="U49" s="751">
        <v>-23.2929515418502</v>
      </c>
      <c r="V49" s="803">
        <v>-12.096195262024409</v>
      </c>
    </row>
    <row r="50" spans="1:22" ht="13.5" thickTop="1">
      <c r="A50" s="1632" t="s">
        <v>1336</v>
      </c>
      <c r="B50" s="1632"/>
      <c r="C50" s="1632"/>
      <c r="D50" s="1632"/>
      <c r="E50" s="1632"/>
      <c r="F50" s="1632"/>
      <c r="G50" s="1632"/>
      <c r="H50" s="1632"/>
      <c r="I50" s="1632"/>
      <c r="J50" s="1632"/>
      <c r="K50" s="1632"/>
      <c r="L50" s="1632"/>
      <c r="M50" s="1632"/>
      <c r="N50" s="1632"/>
      <c r="O50" s="1632"/>
      <c r="P50" s="1632"/>
      <c r="Q50" s="1632"/>
      <c r="R50" s="1632"/>
      <c r="S50" s="1632"/>
      <c r="T50" s="1632"/>
      <c r="U50" s="1632"/>
      <c r="V50" s="1632"/>
    </row>
    <row r="51" spans="1:22" ht="12.75">
      <c r="A51" s="1632"/>
      <c r="B51" s="1632"/>
      <c r="C51" s="1632"/>
      <c r="D51" s="1632"/>
      <c r="E51" s="1632"/>
      <c r="F51" s="1632"/>
      <c r="G51" s="1632"/>
      <c r="H51" s="1632"/>
      <c r="I51" s="1632"/>
      <c r="J51" s="1632"/>
      <c r="K51" s="1632"/>
      <c r="L51" s="1632"/>
      <c r="M51" s="1632"/>
      <c r="N51" s="1632"/>
      <c r="O51" s="1632"/>
      <c r="P51" s="1632"/>
      <c r="Q51" s="1632"/>
      <c r="R51" s="1632"/>
      <c r="S51" s="1632"/>
      <c r="T51" s="1632"/>
      <c r="U51" s="1632"/>
      <c r="V51" s="1632"/>
    </row>
    <row r="52" spans="1:22" ht="12.75">
      <c r="A52" s="1632"/>
      <c r="B52" s="1632"/>
      <c r="C52" s="1632"/>
      <c r="D52" s="1632"/>
      <c r="E52" s="1632"/>
      <c r="F52" s="1632"/>
      <c r="G52" s="1632"/>
      <c r="H52" s="1632"/>
      <c r="I52" s="1632"/>
      <c r="J52" s="1632"/>
      <c r="K52" s="1632"/>
      <c r="L52" s="1632"/>
      <c r="M52" s="1632"/>
      <c r="N52" s="1632"/>
      <c r="O52" s="1632"/>
      <c r="P52" s="1632"/>
      <c r="Q52" s="1632"/>
      <c r="R52" s="1632"/>
      <c r="S52" s="1632"/>
      <c r="T52" s="1632"/>
      <c r="U52" s="1632"/>
      <c r="V52" s="1632"/>
    </row>
    <row r="53" spans="1:22" ht="12.75">
      <c r="A53" s="1631" t="s">
        <v>419</v>
      </c>
      <c r="B53" s="1631"/>
      <c r="C53" s="1631"/>
      <c r="D53" s="1631"/>
      <c r="E53" s="1631"/>
      <c r="F53" s="1631"/>
      <c r="G53" s="1631"/>
      <c r="H53" s="1631"/>
      <c r="I53" s="1631"/>
      <c r="J53" s="1631"/>
      <c r="K53" s="1631"/>
      <c r="L53" s="1631"/>
      <c r="M53" s="1631"/>
      <c r="N53" s="1631"/>
      <c r="O53" s="1631"/>
      <c r="P53" s="1631"/>
      <c r="Q53" s="1631"/>
      <c r="R53" s="1631"/>
      <c r="S53" s="1631"/>
      <c r="T53" s="1631"/>
      <c r="U53" s="1631"/>
      <c r="V53" s="1631"/>
    </row>
    <row r="54" spans="1:22" ht="12.75">
      <c r="A54" s="752" t="s">
        <v>430</v>
      </c>
      <c r="B54" s="752"/>
      <c r="C54" s="752"/>
      <c r="D54" s="752"/>
      <c r="E54" s="752"/>
      <c r="F54" s="752"/>
      <c r="G54" s="752"/>
      <c r="H54" s="752"/>
      <c r="I54" s="544"/>
      <c r="J54" s="544"/>
      <c r="K54" s="544"/>
      <c r="L54" s="544"/>
      <c r="M54" s="544"/>
      <c r="N54" s="544"/>
      <c r="O54" s="544"/>
      <c r="P54" s="544"/>
      <c r="Q54" s="544"/>
      <c r="R54" s="544"/>
      <c r="S54" s="753"/>
      <c r="T54" s="544"/>
      <c r="U54" s="544"/>
      <c r="V54" s="544"/>
    </row>
    <row r="55" spans="1:22" ht="12.75">
      <c r="A55" s="753" t="s">
        <v>526</v>
      </c>
      <c r="B55" s="753"/>
      <c r="C55" s="753"/>
      <c r="D55" s="753"/>
      <c r="E55" s="753"/>
      <c r="F55" s="753"/>
      <c r="G55" s="753"/>
      <c r="H55" s="753"/>
      <c r="I55" s="544"/>
      <c r="J55" s="544"/>
      <c r="K55" s="544"/>
      <c r="L55" s="544"/>
      <c r="M55" s="544"/>
      <c r="N55" s="544"/>
      <c r="O55" s="544"/>
      <c r="P55" s="544"/>
      <c r="Q55" s="544"/>
      <c r="R55" s="544"/>
      <c r="S55" s="753"/>
      <c r="T55" s="544"/>
      <c r="U55" s="544"/>
      <c r="V55" s="544"/>
    </row>
    <row r="56" spans="1:22" ht="12.75">
      <c r="A56" s="754" t="s">
        <v>10</v>
      </c>
      <c r="B56" s="754"/>
      <c r="C56" s="754"/>
      <c r="D56" s="754"/>
      <c r="E56" s="754"/>
      <c r="F56" s="754"/>
      <c r="G56" s="754"/>
      <c r="H56" s="754"/>
      <c r="I56" s="544"/>
      <c r="J56" s="544"/>
      <c r="K56" s="544"/>
      <c r="L56" s="544"/>
      <c r="M56" s="544"/>
      <c r="N56" s="544"/>
      <c r="O56" s="544"/>
      <c r="P56" s="544"/>
      <c r="Q56" s="544"/>
      <c r="R56" s="544"/>
      <c r="S56" s="753"/>
      <c r="T56" s="544"/>
      <c r="U56" s="544"/>
      <c r="V56" s="544"/>
    </row>
    <row r="57" spans="1:22" ht="12.75">
      <c r="A57" s="544" t="s">
        <v>787</v>
      </c>
      <c r="B57" s="544"/>
      <c r="C57" s="544"/>
      <c r="D57" s="544"/>
      <c r="E57" s="544"/>
      <c r="F57" s="544"/>
      <c r="G57" s="544"/>
      <c r="H57" s="544"/>
      <c r="I57" s="544"/>
      <c r="J57" s="544"/>
      <c r="K57" s="544"/>
      <c r="L57" s="544"/>
      <c r="M57" s="544"/>
      <c r="N57" s="544"/>
      <c r="O57" s="544"/>
      <c r="P57" s="544"/>
      <c r="Q57" s="544"/>
      <c r="R57" s="544"/>
      <c r="S57" s="753"/>
      <c r="T57" s="544"/>
      <c r="U57" s="544"/>
      <c r="V57" s="544"/>
    </row>
    <row r="58" spans="1:22" ht="12.75">
      <c r="A58" s="804" t="s">
        <v>654</v>
      </c>
      <c r="B58" s="544"/>
      <c r="C58" s="544"/>
      <c r="D58" s="544"/>
      <c r="E58" s="544"/>
      <c r="F58" s="544"/>
      <c r="G58" s="544"/>
      <c r="H58" s="544"/>
      <c r="I58" s="544"/>
      <c r="J58" s="544"/>
      <c r="K58" s="544"/>
      <c r="L58" s="544"/>
      <c r="M58" s="544"/>
      <c r="N58" s="544"/>
      <c r="O58" s="544"/>
      <c r="P58" s="544"/>
      <c r="Q58" s="544"/>
      <c r="R58" s="544"/>
      <c r="S58" s="753"/>
      <c r="T58" s="544"/>
      <c r="U58" s="544"/>
      <c r="V58" s="544"/>
    </row>
    <row r="59" ht="12.75">
      <c r="A59" s="804" t="s">
        <v>655</v>
      </c>
    </row>
  </sheetData>
  <sheetProtection/>
  <mergeCells count="19">
    <mergeCell ref="O5:P5"/>
    <mergeCell ref="A1:V1"/>
    <mergeCell ref="A2:V2"/>
    <mergeCell ref="A3:V3"/>
    <mergeCell ref="A4:V4"/>
    <mergeCell ref="G5:H5"/>
    <mergeCell ref="I5:J5"/>
    <mergeCell ref="K5:L5"/>
    <mergeCell ref="M5:N5"/>
    <mergeCell ref="A53:V53"/>
    <mergeCell ref="A50:V52"/>
    <mergeCell ref="Q5:R5"/>
    <mergeCell ref="S5:T5"/>
    <mergeCell ref="U5:V5"/>
    <mergeCell ref="I6:S6"/>
    <mergeCell ref="U6:V6"/>
    <mergeCell ref="A5:B5"/>
    <mergeCell ref="C5:D5"/>
    <mergeCell ref="E5:F5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26.28125" style="9" customWidth="1"/>
    <col min="2" max="2" width="7.7109375" style="9" hidden="1" customWidth="1"/>
    <col min="3" max="5" width="9.57421875" style="9" bestFit="1" customWidth="1"/>
    <col min="6" max="6" width="7.421875" style="9" hidden="1" customWidth="1"/>
    <col min="7" max="8" width="9.57421875" style="9" bestFit="1" customWidth="1"/>
    <col min="9" max="9" width="7.421875" style="9" hidden="1" customWidth="1"/>
    <col min="10" max="11" width="9.57421875" style="9" bestFit="1" customWidth="1"/>
    <col min="12" max="12" width="18.8515625" style="9" bestFit="1" customWidth="1"/>
    <col min="13" max="16384" width="9.140625" style="9" customWidth="1"/>
  </cols>
  <sheetData>
    <row r="1" spans="1:12" ht="12.75">
      <c r="A1" s="1538" t="s">
        <v>929</v>
      </c>
      <c r="B1" s="1538"/>
      <c r="C1" s="1538"/>
      <c r="D1" s="1538"/>
      <c r="E1" s="1538"/>
      <c r="F1" s="1538"/>
      <c r="G1" s="1538"/>
      <c r="H1" s="1538"/>
      <c r="I1" s="1538"/>
      <c r="J1" s="1538"/>
      <c r="K1" s="1538"/>
      <c r="L1" s="41"/>
    </row>
    <row r="2" spans="1:12" ht="15.75">
      <c r="A2" s="1443" t="s">
        <v>886</v>
      </c>
      <c r="B2" s="1443"/>
      <c r="C2" s="1443"/>
      <c r="D2" s="1443"/>
      <c r="E2" s="1443"/>
      <c r="F2" s="1443"/>
      <c r="G2" s="1443"/>
      <c r="H2" s="1443"/>
      <c r="I2" s="1443"/>
      <c r="J2" s="1443"/>
      <c r="K2" s="1443"/>
      <c r="L2" s="41"/>
    </row>
    <row r="3" spans="1:11" ht="12.75">
      <c r="A3" s="1538" t="s">
        <v>1319</v>
      </c>
      <c r="B3" s="1538"/>
      <c r="C3" s="1538"/>
      <c r="D3" s="1538"/>
      <c r="E3" s="1538"/>
      <c r="F3" s="1538"/>
      <c r="G3" s="1538"/>
      <c r="H3" s="1538"/>
      <c r="I3" s="1538"/>
      <c r="J3" s="1538"/>
      <c r="K3" s="1538"/>
    </row>
    <row r="4" spans="1:11" ht="16.5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111"/>
    </row>
    <row r="5" spans="1:11" ht="19.5" customHeight="1" thickTop="1">
      <c r="A5" s="159"/>
      <c r="B5" s="160"/>
      <c r="C5" s="1640" t="s">
        <v>916</v>
      </c>
      <c r="D5" s="1640"/>
      <c r="E5" s="1640"/>
      <c r="F5" s="1640" t="s">
        <v>753</v>
      </c>
      <c r="G5" s="1640"/>
      <c r="H5" s="1640"/>
      <c r="I5" s="1640" t="s">
        <v>740</v>
      </c>
      <c r="J5" s="1640"/>
      <c r="K5" s="1641"/>
    </row>
    <row r="6" spans="1:11" ht="19.5" customHeight="1">
      <c r="A6" s="161"/>
      <c r="B6" s="56" t="s">
        <v>358</v>
      </c>
      <c r="C6" s="162" t="s">
        <v>716</v>
      </c>
      <c r="D6" s="162" t="s">
        <v>398</v>
      </c>
      <c r="E6" s="162" t="s">
        <v>234</v>
      </c>
      <c r="F6" s="162" t="str">
        <f>C6</f>
        <v>2010/11</v>
      </c>
      <c r="G6" s="162" t="s">
        <v>398</v>
      </c>
      <c r="H6" s="162" t="s">
        <v>946</v>
      </c>
      <c r="I6" s="162" t="str">
        <f>C6</f>
        <v>2010/11</v>
      </c>
      <c r="J6" s="162" t="s">
        <v>398</v>
      </c>
      <c r="K6" s="163" t="s">
        <v>946</v>
      </c>
    </row>
    <row r="7" spans="1:11" ht="19.5" customHeight="1">
      <c r="A7" s="164" t="s">
        <v>741</v>
      </c>
      <c r="B7" s="128">
        <v>4640.034</v>
      </c>
      <c r="C7" s="128">
        <v>10218.135</v>
      </c>
      <c r="D7" s="87">
        <v>11698.018</v>
      </c>
      <c r="E7" s="87">
        <v>13770.966</v>
      </c>
      <c r="F7" s="165" t="e">
        <v>#REF!</v>
      </c>
      <c r="G7" s="165">
        <v>14.482907105846607</v>
      </c>
      <c r="H7" s="165">
        <v>17.72050615753882</v>
      </c>
      <c r="I7" s="165">
        <v>37.59611137396184</v>
      </c>
      <c r="J7" s="165">
        <v>40.28284727459306</v>
      </c>
      <c r="K7" s="166">
        <v>37.27191432120885</v>
      </c>
    </row>
    <row r="8" spans="1:11" ht="19.5" customHeight="1">
      <c r="A8" s="167" t="s">
        <v>742</v>
      </c>
      <c r="B8" s="129">
        <v>3447.944</v>
      </c>
      <c r="C8" s="129">
        <v>5395.783</v>
      </c>
      <c r="D8" s="88">
        <v>6344.512</v>
      </c>
      <c r="E8" s="88">
        <v>9000.392</v>
      </c>
      <c r="F8" s="121" t="e">
        <v>#REF!</v>
      </c>
      <c r="G8" s="121">
        <v>17.58278640931259</v>
      </c>
      <c r="H8" s="121">
        <v>41.861060393612604</v>
      </c>
      <c r="I8" s="121">
        <v>17.448207690761482</v>
      </c>
      <c r="J8" s="121">
        <v>21.847718812522167</v>
      </c>
      <c r="K8" s="168">
        <v>24.36008043889539</v>
      </c>
    </row>
    <row r="9" spans="1:11" ht="19.5" customHeight="1">
      <c r="A9" s="167" t="s">
        <v>743</v>
      </c>
      <c r="B9" s="129"/>
      <c r="C9" s="129">
        <v>3501.457</v>
      </c>
      <c r="D9" s="88">
        <v>3754.936</v>
      </c>
      <c r="E9" s="88">
        <v>5090.704</v>
      </c>
      <c r="F9" s="121" t="e">
        <v>#REF!</v>
      </c>
      <c r="G9" s="121">
        <v>7.239243549185389</v>
      </c>
      <c r="H9" s="121">
        <v>35.57365558294467</v>
      </c>
      <c r="I9" s="121">
        <v>8.498282882591473</v>
      </c>
      <c r="J9" s="121">
        <v>12.930353963711747</v>
      </c>
      <c r="K9" s="168">
        <v>13.778284204799803</v>
      </c>
    </row>
    <row r="10" spans="1:11" ht="19.5" customHeight="1">
      <c r="A10" s="167" t="s">
        <v>744</v>
      </c>
      <c r="B10" s="129">
        <v>1282.336</v>
      </c>
      <c r="C10" s="129">
        <v>3925.768</v>
      </c>
      <c r="D10" s="88">
        <v>4422.263</v>
      </c>
      <c r="E10" s="88">
        <v>5255.459</v>
      </c>
      <c r="F10" s="121" t="e">
        <v>#REF!</v>
      </c>
      <c r="G10" s="121">
        <v>12.647079501386727</v>
      </c>
      <c r="H10" s="121">
        <v>18.840941843576474</v>
      </c>
      <c r="I10" s="121">
        <v>13.198077344696713</v>
      </c>
      <c r="J10" s="121">
        <v>15.228335692173129</v>
      </c>
      <c r="K10" s="168">
        <v>14.224203121743667</v>
      </c>
    </row>
    <row r="11" spans="1:11" ht="19.5" customHeight="1">
      <c r="A11" s="167" t="s">
        <v>745</v>
      </c>
      <c r="B11" s="129">
        <v>538.45</v>
      </c>
      <c r="C11" s="129">
        <v>580</v>
      </c>
      <c r="D11" s="88">
        <v>566.356</v>
      </c>
      <c r="E11" s="88">
        <v>462.963</v>
      </c>
      <c r="F11" s="121" t="e">
        <v>#REF!</v>
      </c>
      <c r="G11" s="121">
        <v>-2.3524137931034517</v>
      </c>
      <c r="H11" s="121">
        <v>-18.25583202084907</v>
      </c>
      <c r="I11" s="121">
        <v>2.722139221239598</v>
      </c>
      <c r="J11" s="121">
        <v>1.9502818555288106</v>
      </c>
      <c r="K11" s="168">
        <v>1.2530360811209476</v>
      </c>
    </row>
    <row r="12" spans="1:11" ht="19.5" customHeight="1">
      <c r="A12" s="167" t="s">
        <v>746</v>
      </c>
      <c r="B12" s="129">
        <v>319.423</v>
      </c>
      <c r="C12" s="129">
        <v>560</v>
      </c>
      <c r="D12" s="88">
        <v>650</v>
      </c>
      <c r="E12" s="88">
        <v>986.307</v>
      </c>
      <c r="F12" s="121" t="e">
        <v>#REF!</v>
      </c>
      <c r="G12" s="121">
        <v>16.071428571428584</v>
      </c>
      <c r="H12" s="121">
        <v>51.73953846153847</v>
      </c>
      <c r="I12" s="121">
        <v>2.1255280646263994</v>
      </c>
      <c r="J12" s="121">
        <v>2.2383151341095124</v>
      </c>
      <c r="K12" s="168">
        <v>2.6694968238545163</v>
      </c>
    </row>
    <row r="13" spans="1:11" ht="19.5" customHeight="1">
      <c r="A13" s="167" t="s">
        <v>531</v>
      </c>
      <c r="B13" s="129">
        <v>1301.542</v>
      </c>
      <c r="C13" s="72">
        <v>34.779</v>
      </c>
      <c r="D13" s="88">
        <v>24.643</v>
      </c>
      <c r="E13" s="88">
        <v>47.209</v>
      </c>
      <c r="F13" s="121" t="e">
        <v>#REF!</v>
      </c>
      <c r="G13" s="72">
        <v>-29.14402369245809</v>
      </c>
      <c r="H13" s="121">
        <v>91.57164306293876</v>
      </c>
      <c r="I13" s="121">
        <v>18.411653422122484</v>
      </c>
      <c r="J13" s="121">
        <v>0.08485969207670879</v>
      </c>
      <c r="K13" s="168">
        <v>0.12777388334194917</v>
      </c>
    </row>
    <row r="14" spans="1:12" ht="19.5" customHeight="1" thickBot="1">
      <c r="A14" s="167" t="s">
        <v>747</v>
      </c>
      <c r="B14" s="169">
        <v>11529.729</v>
      </c>
      <c r="C14" s="129">
        <v>856.378</v>
      </c>
      <c r="D14" s="129">
        <v>1578.972</v>
      </c>
      <c r="E14" s="129">
        <v>2333.3</v>
      </c>
      <c r="F14" s="121" t="e">
        <v>#REF!</v>
      </c>
      <c r="G14" s="121">
        <v>84.37792656980912</v>
      </c>
      <c r="H14" s="121">
        <v>47.7733614022288</v>
      </c>
      <c r="I14" s="121">
        <v>100</v>
      </c>
      <c r="J14" s="121">
        <v>5.437287575284869</v>
      </c>
      <c r="K14" s="168">
        <v>6.315211125034845</v>
      </c>
      <c r="L14" s="1"/>
    </row>
    <row r="15" spans="1:11" ht="13.5" thickBot="1">
      <c r="A15" s="170" t="s">
        <v>748</v>
      </c>
      <c r="B15" s="147"/>
      <c r="C15" s="148">
        <v>25072.3</v>
      </c>
      <c r="D15" s="149">
        <v>29039.7</v>
      </c>
      <c r="E15" s="149">
        <v>36947.30000000001</v>
      </c>
      <c r="F15" s="149"/>
      <c r="G15" s="172">
        <v>15.823837462059728</v>
      </c>
      <c r="H15" s="172">
        <v>27.230308853052932</v>
      </c>
      <c r="I15" s="171"/>
      <c r="J15" s="172">
        <v>100</v>
      </c>
      <c r="K15" s="173">
        <v>100</v>
      </c>
    </row>
    <row r="16" spans="1:11" ht="13.5" thickTop="1">
      <c r="A16" s="9" t="s">
        <v>1295</v>
      </c>
      <c r="B16" s="107"/>
      <c r="K16" s="41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P17" s="11"/>
      <c r="Q17" s="11"/>
      <c r="R17" s="11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P18" s="35"/>
      <c r="Q18" s="11"/>
      <c r="R18" s="11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L19" s="35"/>
      <c r="M19" s="18"/>
      <c r="N19" s="150"/>
      <c r="O19" s="150"/>
      <c r="P19" s="35"/>
      <c r="Q19" s="150"/>
      <c r="R19" s="18"/>
      <c r="S19" s="18"/>
      <c r="T19" s="18"/>
      <c r="U19" s="18"/>
      <c r="V19" s="18"/>
      <c r="W19" s="18"/>
      <c r="X19" s="18"/>
      <c r="Y19" s="18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L20" s="11"/>
      <c r="M20" s="151"/>
      <c r="N20" s="152"/>
      <c r="O20" s="152"/>
      <c r="P20" s="35"/>
      <c r="Q20" s="152"/>
      <c r="R20" s="151"/>
      <c r="S20" s="151"/>
      <c r="T20" s="151"/>
      <c r="U20" s="151"/>
      <c r="V20" s="151"/>
      <c r="W20" s="151"/>
      <c r="X20" s="151"/>
      <c r="Y20" s="151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L21" s="11"/>
      <c r="M21" s="151"/>
      <c r="N21" s="152"/>
      <c r="O21" s="152"/>
      <c r="P21" s="11"/>
      <c r="Q21" s="152"/>
      <c r="R21" s="151"/>
      <c r="S21" s="151"/>
      <c r="T21" s="151"/>
      <c r="U21" s="151"/>
      <c r="V21" s="151"/>
      <c r="W21" s="151"/>
      <c r="X21" s="151"/>
      <c r="Y21" s="151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L22" s="11"/>
      <c r="M22" s="151"/>
      <c r="N22" s="152"/>
      <c r="O22" s="152"/>
      <c r="P22" s="11"/>
      <c r="Q22" s="152"/>
      <c r="R22" s="151"/>
      <c r="S22" s="151"/>
      <c r="T22" s="151"/>
      <c r="U22" s="151"/>
      <c r="V22" s="151"/>
      <c r="W22" s="151"/>
      <c r="X22" s="151"/>
      <c r="Y22" s="151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L23" s="11"/>
      <c r="M23" s="152"/>
      <c r="N23" s="152"/>
      <c r="O23" s="152"/>
      <c r="P23" s="11"/>
      <c r="Q23" s="152"/>
      <c r="R23" s="152"/>
      <c r="S23" s="151"/>
      <c r="T23" s="151"/>
      <c r="U23" s="151"/>
      <c r="V23" s="151"/>
      <c r="W23" s="151"/>
      <c r="X23" s="151"/>
      <c r="Y23" s="15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L24" s="11"/>
      <c r="M24" s="151"/>
      <c r="N24" s="152"/>
      <c r="O24" s="152"/>
      <c r="P24" s="11"/>
      <c r="Q24" s="152"/>
      <c r="R24" s="151"/>
      <c r="S24" s="151"/>
      <c r="T24" s="151"/>
      <c r="U24" s="151"/>
      <c r="V24" s="151"/>
      <c r="W24" s="151"/>
      <c r="X24" s="151"/>
      <c r="Y24" s="15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L25" s="35"/>
      <c r="M25" s="18"/>
      <c r="N25" s="150"/>
      <c r="O25" s="150"/>
      <c r="P25" s="11"/>
      <c r="Q25" s="150"/>
      <c r="R25" s="18"/>
      <c r="S25" s="18"/>
      <c r="T25" s="18"/>
      <c r="U25" s="18"/>
      <c r="V25" s="18"/>
      <c r="W25" s="18"/>
      <c r="X25" s="18"/>
      <c r="Y25" s="18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L26" s="11"/>
      <c r="M26" s="151"/>
      <c r="N26" s="152"/>
      <c r="O26" s="152"/>
      <c r="P26" s="35"/>
      <c r="Q26" s="152"/>
      <c r="R26" s="151"/>
      <c r="S26" s="151"/>
      <c r="T26" s="151"/>
      <c r="U26" s="151"/>
      <c r="V26" s="151"/>
      <c r="W26" s="151"/>
      <c r="X26" s="151"/>
      <c r="Y26" s="151"/>
    </row>
    <row r="27" spans="12:25" ht="12.75">
      <c r="L27" s="11"/>
      <c r="M27" s="151"/>
      <c r="N27" s="152"/>
      <c r="O27" s="152"/>
      <c r="P27" s="11"/>
      <c r="Q27" s="152"/>
      <c r="R27" s="151"/>
      <c r="S27" s="151"/>
      <c r="T27" s="151"/>
      <c r="U27" s="151"/>
      <c r="V27" s="151"/>
      <c r="W27" s="151"/>
      <c r="X27" s="151"/>
      <c r="Y27" s="151"/>
    </row>
    <row r="28" spans="12:25" ht="12.75">
      <c r="L28" s="11"/>
      <c r="M28" s="151"/>
      <c r="N28" s="152"/>
      <c r="O28" s="152"/>
      <c r="P28" s="11"/>
      <c r="Q28" s="152"/>
      <c r="R28" s="151"/>
      <c r="S28" s="151"/>
      <c r="T28" s="151"/>
      <c r="U28" s="151"/>
      <c r="V28" s="151"/>
      <c r="W28" s="151"/>
      <c r="X28" s="151"/>
      <c r="Y28" s="151"/>
    </row>
    <row r="29" spans="12:25" ht="15.75">
      <c r="L29" s="11"/>
      <c r="M29" s="17"/>
      <c r="N29" s="153"/>
      <c r="O29" s="153"/>
      <c r="P29" s="11"/>
      <c r="Q29" s="150"/>
      <c r="R29" s="17"/>
      <c r="S29" s="17"/>
      <c r="T29" s="17"/>
      <c r="U29" s="17"/>
      <c r="V29" s="17"/>
      <c r="W29" s="17"/>
      <c r="X29" s="17"/>
      <c r="Y29" s="17"/>
    </row>
    <row r="30" spans="12:25" ht="12.75">
      <c r="L30" s="35"/>
      <c r="M30" s="18"/>
      <c r="N30" s="152"/>
      <c r="O30" s="152"/>
      <c r="P30" s="11"/>
      <c r="Q30" s="152"/>
      <c r="R30" s="18"/>
      <c r="S30" s="18"/>
      <c r="T30" s="18"/>
      <c r="U30" s="18"/>
      <c r="V30" s="18"/>
      <c r="W30" s="18"/>
      <c r="X30" s="18"/>
      <c r="Y30" s="18"/>
    </row>
    <row r="31" spans="12:25" ht="12.75">
      <c r="L31" s="11"/>
      <c r="M31" s="151"/>
      <c r="N31" s="152"/>
      <c r="O31" s="152"/>
      <c r="P31" s="35"/>
      <c r="Q31" s="152"/>
      <c r="R31" s="151"/>
      <c r="S31" s="151"/>
      <c r="T31" s="151"/>
      <c r="U31" s="151"/>
      <c r="V31" s="151"/>
      <c r="W31" s="151"/>
      <c r="X31" s="151"/>
      <c r="Y31" s="151"/>
    </row>
    <row r="32" spans="12:25" ht="12.75">
      <c r="L32" s="11"/>
      <c r="M32" s="151"/>
      <c r="N32" s="152"/>
      <c r="O32" s="152"/>
      <c r="P32" s="11"/>
      <c r="Q32" s="152"/>
      <c r="R32" s="151"/>
      <c r="S32" s="151"/>
      <c r="T32" s="151"/>
      <c r="U32" s="151"/>
      <c r="V32" s="151"/>
      <c r="W32" s="151"/>
      <c r="X32" s="151"/>
      <c r="Y32" s="151"/>
    </row>
    <row r="33" spans="12:25" ht="12.75">
      <c r="L33" s="11"/>
      <c r="M33" s="154"/>
      <c r="N33" s="150"/>
      <c r="O33" s="150"/>
      <c r="P33" s="11"/>
      <c r="Q33" s="150"/>
      <c r="R33" s="154"/>
      <c r="S33" s="154"/>
      <c r="T33" s="154"/>
      <c r="U33" s="154"/>
      <c r="V33" s="154"/>
      <c r="W33" s="154"/>
      <c r="X33" s="154"/>
      <c r="Y33" s="154"/>
    </row>
    <row r="34" spans="12:25" ht="12.75">
      <c r="L34" s="11"/>
      <c r="M34" s="154"/>
      <c r="N34" s="150"/>
      <c r="O34" s="150"/>
      <c r="P34" s="11"/>
      <c r="Q34" s="150"/>
      <c r="R34" s="154"/>
      <c r="S34" s="154"/>
      <c r="T34" s="154"/>
      <c r="U34" s="154"/>
      <c r="V34" s="154"/>
      <c r="W34" s="154"/>
      <c r="X34" s="154"/>
      <c r="Y34" s="154"/>
    </row>
    <row r="35" spans="12:25" ht="12.75">
      <c r="L35" s="11"/>
      <c r="M35" s="154"/>
      <c r="N35" s="150"/>
      <c r="O35" s="150"/>
      <c r="P35" s="11"/>
      <c r="Q35" s="150"/>
      <c r="R35" s="154"/>
      <c r="S35" s="154"/>
      <c r="T35" s="154"/>
      <c r="U35" s="154"/>
      <c r="V35" s="154"/>
      <c r="W35" s="154"/>
      <c r="X35" s="154"/>
      <c r="Y35" s="154"/>
    </row>
    <row r="36" spans="12:25" ht="12.75">
      <c r="L36" s="35"/>
      <c r="M36" s="18"/>
      <c r="N36" s="150"/>
      <c r="O36" s="150"/>
      <c r="P36" s="11"/>
      <c r="Q36" s="150"/>
      <c r="R36" s="18"/>
      <c r="S36" s="18"/>
      <c r="T36" s="18"/>
      <c r="U36" s="18"/>
      <c r="V36" s="18"/>
      <c r="W36" s="18"/>
      <c r="X36" s="18"/>
      <c r="Y36" s="18"/>
    </row>
    <row r="37" spans="12:25" ht="13.5">
      <c r="L37" s="35"/>
      <c r="M37" s="155"/>
      <c r="N37" s="156"/>
      <c r="O37" s="156"/>
      <c r="P37" s="35"/>
      <c r="Q37" s="156"/>
      <c r="R37" s="155"/>
      <c r="S37" s="155"/>
      <c r="T37" s="155"/>
      <c r="U37" s="155"/>
      <c r="V37" s="18"/>
      <c r="W37" s="18"/>
      <c r="X37" s="18"/>
      <c r="Y37" s="18"/>
    </row>
    <row r="38" spans="12:25" ht="12.75">
      <c r="L38" s="11"/>
      <c r="M38" s="17"/>
      <c r="N38" s="150"/>
      <c r="O38" s="150"/>
      <c r="P38" s="35"/>
      <c r="Q38" s="150"/>
      <c r="R38" s="17"/>
      <c r="S38" s="17"/>
      <c r="T38" s="17"/>
      <c r="U38" s="17"/>
      <c r="V38" s="17"/>
      <c r="W38" s="17"/>
      <c r="X38" s="17"/>
      <c r="Y38" s="17"/>
    </row>
    <row r="39" spans="12:25" ht="12.75">
      <c r="L39" s="11"/>
      <c r="M39" s="151"/>
      <c r="N39" s="152"/>
      <c r="O39" s="152"/>
      <c r="P39" s="11"/>
      <c r="Q39" s="152"/>
      <c r="R39" s="151"/>
      <c r="S39" s="151"/>
      <c r="T39" s="151"/>
      <c r="U39" s="152"/>
      <c r="V39" s="152"/>
      <c r="W39" s="152"/>
      <c r="X39" s="152"/>
      <c r="Y39" s="152"/>
    </row>
    <row r="40" spans="12:25" ht="12.75">
      <c r="L40" s="11"/>
      <c r="M40" s="151"/>
      <c r="N40" s="152"/>
      <c r="O40" s="152"/>
      <c r="P40" s="11"/>
      <c r="Q40" s="152"/>
      <c r="R40" s="151"/>
      <c r="S40" s="151"/>
      <c r="T40" s="151"/>
      <c r="U40" s="151"/>
      <c r="V40" s="151"/>
      <c r="W40" s="151"/>
      <c r="X40" s="151"/>
      <c r="Y40" s="151"/>
    </row>
    <row r="41" spans="12:25" ht="12.75">
      <c r="L41" s="11"/>
      <c r="M41" s="154"/>
      <c r="N41" s="150"/>
      <c r="O41" s="150"/>
      <c r="P41" s="11"/>
      <c r="Q41" s="150"/>
      <c r="R41" s="154"/>
      <c r="S41" s="154"/>
      <c r="T41" s="154"/>
      <c r="U41" s="154"/>
      <c r="V41" s="154"/>
      <c r="W41" s="154"/>
      <c r="X41" s="154"/>
      <c r="Y41" s="154"/>
    </row>
    <row r="42" spans="12:25" ht="12.75">
      <c r="L42" s="11"/>
      <c r="M42" s="154"/>
      <c r="N42" s="150"/>
      <c r="O42" s="150"/>
      <c r="P42" s="11"/>
      <c r="Q42" s="150"/>
      <c r="R42" s="154"/>
      <c r="S42" s="154"/>
      <c r="T42" s="154"/>
      <c r="U42" s="154"/>
      <c r="V42" s="154"/>
      <c r="W42" s="154"/>
      <c r="X42" s="154"/>
      <c r="Y42" s="154"/>
    </row>
    <row r="43" spans="12:25" ht="12.75">
      <c r="L43" s="11"/>
      <c r="M43" s="154"/>
      <c r="N43" s="150"/>
      <c r="O43" s="150"/>
      <c r="P43" s="11"/>
      <c r="Q43" s="150"/>
      <c r="R43" s="150"/>
      <c r="S43" s="154"/>
      <c r="T43" s="154"/>
      <c r="U43" s="150"/>
      <c r="V43" s="150"/>
      <c r="W43" s="150"/>
      <c r="X43" s="150"/>
      <c r="Y43" s="150"/>
    </row>
    <row r="44" spans="12:25" ht="12.75">
      <c r="L44" s="11"/>
      <c r="M44" s="154"/>
      <c r="N44" s="157"/>
      <c r="O44" s="157"/>
      <c r="P44" s="11"/>
      <c r="Q44" s="157"/>
      <c r="R44" s="154"/>
      <c r="S44" s="154"/>
      <c r="T44" s="154"/>
      <c r="U44" s="154"/>
      <c r="V44" s="154"/>
      <c r="W44" s="154"/>
      <c r="X44" s="154"/>
      <c r="Y44" s="154"/>
    </row>
    <row r="45" spans="12:25" ht="12.75">
      <c r="L45" s="11"/>
      <c r="M45" s="154"/>
      <c r="N45" s="150"/>
      <c r="O45" s="150"/>
      <c r="P45" s="11"/>
      <c r="Q45" s="150"/>
      <c r="R45" s="154"/>
      <c r="S45" s="154"/>
      <c r="T45" s="154"/>
      <c r="U45" s="154"/>
      <c r="V45" s="154"/>
      <c r="W45" s="154"/>
      <c r="X45" s="154"/>
      <c r="Y45" s="154"/>
    </row>
    <row r="46" spans="12:25" ht="12.75">
      <c r="L46" s="11"/>
      <c r="M46" s="150"/>
      <c r="N46" s="150"/>
      <c r="O46" s="150"/>
      <c r="P46" s="11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2:25" ht="12.75">
      <c r="L47" s="35"/>
      <c r="M47" s="158"/>
      <c r="N47" s="150"/>
      <c r="O47" s="150"/>
      <c r="P47" s="11"/>
      <c r="Q47" s="150"/>
      <c r="R47" s="158"/>
      <c r="S47" s="158"/>
      <c r="T47" s="158"/>
      <c r="U47" s="158"/>
      <c r="V47" s="158"/>
      <c r="W47" s="158"/>
      <c r="X47" s="158"/>
      <c r="Y47" s="158"/>
    </row>
    <row r="48" spans="12:25" ht="15.75">
      <c r="L48" s="35"/>
      <c r="M48" s="158"/>
      <c r="N48" s="153"/>
      <c r="O48" s="153"/>
      <c r="P48" s="35"/>
      <c r="Q48" s="150"/>
      <c r="R48" s="158"/>
      <c r="S48" s="158"/>
      <c r="T48" s="158"/>
      <c r="U48" s="158"/>
      <c r="V48" s="158"/>
      <c r="W48" s="158"/>
      <c r="X48" s="158"/>
      <c r="Y48" s="158"/>
    </row>
    <row r="49" spans="12:25" ht="15.75">
      <c r="L49" s="35"/>
      <c r="M49" s="158"/>
      <c r="N49" s="153"/>
      <c r="O49" s="153"/>
      <c r="P49" s="35"/>
      <c r="Q49" s="150"/>
      <c r="R49" s="158"/>
      <c r="S49" s="158"/>
      <c r="T49" s="158"/>
      <c r="U49" s="158"/>
      <c r="V49" s="158"/>
      <c r="W49" s="158"/>
      <c r="X49" s="158"/>
      <c r="Y49" s="158"/>
    </row>
    <row r="50" spans="12:25" ht="12.75">
      <c r="L50" s="35"/>
      <c r="M50" s="18"/>
      <c r="N50" s="150"/>
      <c r="O50" s="150"/>
      <c r="P50" s="35"/>
      <c r="Q50" s="150"/>
      <c r="R50" s="18"/>
      <c r="S50" s="18"/>
      <c r="T50" s="18"/>
      <c r="U50" s="18"/>
      <c r="V50" s="18"/>
      <c r="W50" s="18"/>
      <c r="X50" s="18"/>
      <c r="Y50" s="18"/>
    </row>
    <row r="51" spans="16:18" ht="12.75">
      <c r="P51" s="35"/>
      <c r="Q51" s="11"/>
      <c r="R51" s="11"/>
    </row>
  </sheetData>
  <sheetProtection/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2.7109375" style="1015" customWidth="1"/>
    <col min="2" max="2" width="13.421875" style="1015" bestFit="1" customWidth="1"/>
    <col min="3" max="3" width="15.00390625" style="1015" customWidth="1"/>
    <col min="4" max="4" width="13.57421875" style="1015" customWidth="1"/>
    <col min="5" max="5" width="14.57421875" style="1015" customWidth="1"/>
    <col min="6" max="6" width="13.421875" style="1015" customWidth="1"/>
    <col min="7" max="7" width="14.7109375" style="1015" customWidth="1"/>
    <col min="8" max="16384" width="9.140625" style="1015" customWidth="1"/>
  </cols>
  <sheetData>
    <row r="1" spans="1:7" ht="12.75">
      <c r="A1" s="1642" t="s">
        <v>931</v>
      </c>
      <c r="B1" s="1642"/>
      <c r="C1" s="1642"/>
      <c r="D1" s="1642"/>
      <c r="E1" s="1642"/>
      <c r="F1" s="1642"/>
      <c r="G1" s="1642"/>
    </row>
    <row r="2" spans="1:7" ht="16.5" customHeight="1">
      <c r="A2" s="1480" t="s">
        <v>863</v>
      </c>
      <c r="B2" s="1480"/>
      <c r="C2" s="1480"/>
      <c r="D2" s="1480"/>
      <c r="E2" s="1480"/>
      <c r="F2" s="1480"/>
      <c r="G2" s="1480"/>
    </row>
    <row r="3" spans="1:7" ht="13.5" thickBot="1">
      <c r="A3" s="9"/>
      <c r="G3" s="1279" t="s">
        <v>116</v>
      </c>
    </row>
    <row r="4" spans="1:7" s="1038" customFormat="1" ht="18.75" customHeight="1" thickTop="1">
      <c r="A4" s="1643" t="s">
        <v>681</v>
      </c>
      <c r="B4" s="1645" t="s">
        <v>716</v>
      </c>
      <c r="C4" s="1646"/>
      <c r="D4" s="1645" t="s">
        <v>398</v>
      </c>
      <c r="E4" s="1646"/>
      <c r="F4" s="1645" t="s">
        <v>235</v>
      </c>
      <c r="G4" s="1647"/>
    </row>
    <row r="5" spans="1:7" s="1038" customFormat="1" ht="15.75" customHeight="1">
      <c r="A5" s="1644"/>
      <c r="B5" s="1039" t="s">
        <v>360</v>
      </c>
      <c r="C5" s="1039" t="s">
        <v>1179</v>
      </c>
      <c r="D5" s="1039" t="s">
        <v>360</v>
      </c>
      <c r="E5" s="1039" t="s">
        <v>1179</v>
      </c>
      <c r="F5" s="1039" t="s">
        <v>360</v>
      </c>
      <c r="G5" s="1040" t="s">
        <v>1179</v>
      </c>
    </row>
    <row r="6" spans="1:7" ht="19.5" customHeight="1">
      <c r="A6" s="255" t="s">
        <v>842</v>
      </c>
      <c r="B6" s="256">
        <v>0</v>
      </c>
      <c r="C6" s="256">
        <v>0</v>
      </c>
      <c r="D6" s="256">
        <v>0</v>
      </c>
      <c r="E6" s="256">
        <v>0</v>
      </c>
      <c r="F6" s="1041">
        <v>0</v>
      </c>
      <c r="G6" s="286">
        <v>0</v>
      </c>
    </row>
    <row r="7" spans="1:7" ht="19.5" customHeight="1">
      <c r="A7" s="255" t="s">
        <v>843</v>
      </c>
      <c r="B7" s="134">
        <v>0</v>
      </c>
      <c r="C7" s="256">
        <v>0</v>
      </c>
      <c r="D7" s="256">
        <v>0</v>
      </c>
      <c r="E7" s="256">
        <v>0</v>
      </c>
      <c r="F7" s="1041">
        <v>0</v>
      </c>
      <c r="G7" s="286">
        <v>0</v>
      </c>
    </row>
    <row r="8" spans="1:7" ht="19.5" customHeight="1">
      <c r="A8" s="255" t="s">
        <v>844</v>
      </c>
      <c r="B8" s="134">
        <v>0</v>
      </c>
      <c r="C8" s="256">
        <v>0</v>
      </c>
      <c r="D8" s="256">
        <v>0</v>
      </c>
      <c r="E8" s="256">
        <v>0</v>
      </c>
      <c r="F8" s="1041"/>
      <c r="G8" s="286"/>
    </row>
    <row r="9" spans="1:7" ht="19.5" customHeight="1">
      <c r="A9" s="255" t="s">
        <v>845</v>
      </c>
      <c r="B9" s="134">
        <v>0</v>
      </c>
      <c r="C9" s="256">
        <v>0</v>
      </c>
      <c r="D9" s="134">
        <v>0</v>
      </c>
      <c r="E9" s="256">
        <v>0</v>
      </c>
      <c r="F9" s="1042"/>
      <c r="G9" s="257"/>
    </row>
    <row r="10" spans="1:7" ht="19.5" customHeight="1">
      <c r="A10" s="255" t="s">
        <v>846</v>
      </c>
      <c r="B10" s="135">
        <v>1500</v>
      </c>
      <c r="C10" s="135">
        <v>7.037</v>
      </c>
      <c r="D10" s="135">
        <v>3500</v>
      </c>
      <c r="E10" s="1043">
        <v>1.61</v>
      </c>
      <c r="F10" s="1043"/>
      <c r="G10" s="258"/>
    </row>
    <row r="11" spans="1:11" ht="19.5" customHeight="1">
      <c r="A11" s="255" t="s">
        <v>847</v>
      </c>
      <c r="B11" s="134">
        <v>0</v>
      </c>
      <c r="C11" s="256">
        <v>0</v>
      </c>
      <c r="D11" s="134">
        <v>0</v>
      </c>
      <c r="E11" s="256">
        <v>0</v>
      </c>
      <c r="F11" s="1042"/>
      <c r="G11" s="257"/>
      <c r="K11" s="1044"/>
    </row>
    <row r="12" spans="1:7" ht="19.5" customHeight="1">
      <c r="A12" s="255" t="s">
        <v>848</v>
      </c>
      <c r="B12" s="134">
        <v>0</v>
      </c>
      <c r="C12" s="256">
        <v>0</v>
      </c>
      <c r="D12" s="134">
        <v>0</v>
      </c>
      <c r="E12" s="256">
        <v>0</v>
      </c>
      <c r="F12" s="1042"/>
      <c r="G12" s="257"/>
    </row>
    <row r="13" spans="1:7" ht="19.5" customHeight="1">
      <c r="A13" s="255" t="s">
        <v>849</v>
      </c>
      <c r="B13" s="134">
        <v>0</v>
      </c>
      <c r="C13" s="256">
        <v>0</v>
      </c>
      <c r="D13" s="134">
        <v>3000</v>
      </c>
      <c r="E13" s="1042">
        <v>1.96</v>
      </c>
      <c r="F13" s="1042"/>
      <c r="G13" s="257"/>
    </row>
    <row r="14" spans="1:7" ht="19.5" customHeight="1">
      <c r="A14" s="255" t="s">
        <v>850</v>
      </c>
      <c r="B14" s="1045">
        <v>0</v>
      </c>
      <c r="C14" s="256">
        <v>0</v>
      </c>
      <c r="D14" s="1045">
        <v>0</v>
      </c>
      <c r="E14" s="256">
        <v>0</v>
      </c>
      <c r="F14" s="1046"/>
      <c r="G14" s="259"/>
    </row>
    <row r="15" spans="1:7" ht="19.5" customHeight="1">
      <c r="A15" s="255" t="s">
        <v>540</v>
      </c>
      <c r="B15" s="260">
        <v>2250</v>
      </c>
      <c r="C15" s="260">
        <v>9</v>
      </c>
      <c r="D15" s="260">
        <v>4000</v>
      </c>
      <c r="E15" s="1047">
        <v>1.26</v>
      </c>
      <c r="F15" s="1047"/>
      <c r="G15" s="261"/>
    </row>
    <row r="16" spans="1:7" ht="19.5" customHeight="1">
      <c r="A16" s="255" t="s">
        <v>541</v>
      </c>
      <c r="B16" s="260">
        <v>3250</v>
      </c>
      <c r="C16" s="260">
        <v>8.39</v>
      </c>
      <c r="D16" s="260">
        <f>1283.43+5500</f>
        <v>6783.43</v>
      </c>
      <c r="E16" s="1047">
        <v>1.1</v>
      </c>
      <c r="F16" s="1047"/>
      <c r="G16" s="261"/>
    </row>
    <row r="17" spans="1:7" ht="19.5" customHeight="1">
      <c r="A17" s="262" t="s">
        <v>542</v>
      </c>
      <c r="B17" s="54">
        <f>3000+4996.6</f>
        <v>7996.6</v>
      </c>
      <c r="C17" s="1048">
        <v>8.62</v>
      </c>
      <c r="D17" s="54">
        <v>0</v>
      </c>
      <c r="E17" s="1048">
        <v>0</v>
      </c>
      <c r="F17" s="133"/>
      <c r="G17" s="263"/>
    </row>
    <row r="18" spans="1:7" s="1051" customFormat="1" ht="19.5" customHeight="1" thickBot="1">
      <c r="A18" s="1049" t="s">
        <v>545</v>
      </c>
      <c r="B18" s="264">
        <f>+SUM(B6:B17)</f>
        <v>14996.6</v>
      </c>
      <c r="C18" s="264">
        <v>8.47</v>
      </c>
      <c r="D18" s="264">
        <f>+SUM(D6:D17)</f>
        <v>17283.43</v>
      </c>
      <c r="E18" s="1050">
        <v>1.39</v>
      </c>
      <c r="F18" s="1050"/>
      <c r="G18" s="265">
        <f>+SUM(G6:G17)</f>
        <v>0</v>
      </c>
    </row>
    <row r="19" ht="13.5" thickTop="1">
      <c r="A19" s="37" t="s">
        <v>1296</v>
      </c>
    </row>
    <row r="20" s="1032" customFormat="1" ht="12.75">
      <c r="A20" s="49"/>
    </row>
    <row r="29" ht="12.75">
      <c r="D29" s="1044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scale="9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00390625" style="44" customWidth="1"/>
    <col min="4" max="4" width="10.00390625" style="48" customWidth="1"/>
    <col min="5" max="5" width="10.00390625" style="44" customWidth="1"/>
    <col min="6" max="6" width="10.00390625" style="48" customWidth="1"/>
    <col min="7" max="8" width="10.00390625" style="0" customWidth="1"/>
  </cols>
  <sheetData>
    <row r="1" spans="1:9" ht="12.75">
      <c r="A1" s="1519" t="s">
        <v>1273</v>
      </c>
      <c r="B1" s="1519"/>
      <c r="C1" s="1519"/>
      <c r="D1" s="1519"/>
      <c r="E1" s="1519"/>
      <c r="F1" s="1519"/>
      <c r="G1" s="1519"/>
      <c r="H1" s="1519"/>
      <c r="I1" s="110"/>
    </row>
    <row r="2" spans="1:9" ht="15.75">
      <c r="A2" s="1443" t="s">
        <v>737</v>
      </c>
      <c r="B2" s="1443"/>
      <c r="C2" s="1443"/>
      <c r="D2" s="1443"/>
      <c r="E2" s="1443"/>
      <c r="F2" s="1443"/>
      <c r="G2" s="1443"/>
      <c r="H2" s="1443"/>
      <c r="I2" s="110"/>
    </row>
    <row r="3" spans="1:8" ht="15.75">
      <c r="A3" s="1443"/>
      <c r="B3" s="1443"/>
      <c r="C3" s="1443"/>
      <c r="D3" s="1443"/>
      <c r="E3" s="1443"/>
      <c r="F3" s="1443"/>
      <c r="G3" s="1443"/>
      <c r="H3" s="1443"/>
    </row>
    <row r="4" spans="1:8" ht="13.5" thickBot="1">
      <c r="A4" s="1656" t="s">
        <v>116</v>
      </c>
      <c r="B4" s="1656"/>
      <c r="C4" s="1656"/>
      <c r="D4" s="1656"/>
      <c r="E4" s="1656"/>
      <c r="F4" s="1656"/>
      <c r="G4" s="1656"/>
      <c r="H4" s="1656"/>
    </row>
    <row r="5" spans="1:8" ht="13.5" thickTop="1">
      <c r="A5" s="1648" t="s">
        <v>528</v>
      </c>
      <c r="B5" s="1650" t="s">
        <v>529</v>
      </c>
      <c r="C5" s="141"/>
      <c r="D5" s="141"/>
      <c r="E5" s="141"/>
      <c r="F5" s="141"/>
      <c r="G5" s="1652" t="s">
        <v>729</v>
      </c>
      <c r="H5" s="1653"/>
    </row>
    <row r="6" spans="1:8" ht="12.75">
      <c r="A6" s="1649"/>
      <c r="B6" s="1651"/>
      <c r="C6" s="534">
        <v>2011</v>
      </c>
      <c r="D6" s="534">
        <v>2011</v>
      </c>
      <c r="E6" s="534">
        <v>2012</v>
      </c>
      <c r="F6" s="534">
        <v>2012</v>
      </c>
      <c r="G6" s="1654" t="s">
        <v>1300</v>
      </c>
      <c r="H6" s="1655"/>
    </row>
    <row r="7" spans="1:8" ht="12.75">
      <c r="A7" s="1649"/>
      <c r="B7" s="1651"/>
      <c r="C7" s="821" t="s">
        <v>478</v>
      </c>
      <c r="D7" s="821" t="s">
        <v>1299</v>
      </c>
      <c r="E7" s="821" t="s">
        <v>478</v>
      </c>
      <c r="F7" s="821" t="s">
        <v>1299</v>
      </c>
      <c r="G7" s="132" t="s">
        <v>398</v>
      </c>
      <c r="H7" s="192" t="s">
        <v>235</v>
      </c>
    </row>
    <row r="8" spans="1:12" ht="12.75">
      <c r="A8" s="805">
        <v>1</v>
      </c>
      <c r="B8" s="806" t="s">
        <v>255</v>
      </c>
      <c r="C8" s="792">
        <v>120340.683</v>
      </c>
      <c r="D8" s="792">
        <v>120340.683</v>
      </c>
      <c r="E8" s="792">
        <v>131624.107</v>
      </c>
      <c r="F8" s="792">
        <v>131624.10700000002</v>
      </c>
      <c r="G8" s="792">
        <f>D8-C8</f>
        <v>0</v>
      </c>
      <c r="H8" s="807">
        <f>F8-E8</f>
        <v>0</v>
      </c>
      <c r="I8" s="139"/>
      <c r="J8" s="139"/>
      <c r="K8" s="108"/>
      <c r="L8" s="108"/>
    </row>
    <row r="9" spans="1:12" ht="12.75">
      <c r="A9" s="143"/>
      <c r="B9" s="291" t="s">
        <v>256</v>
      </c>
      <c r="C9" s="797">
        <v>114640.03300000001</v>
      </c>
      <c r="D9" s="797">
        <v>116065.433</v>
      </c>
      <c r="E9" s="797">
        <v>127122.132</v>
      </c>
      <c r="F9" s="797">
        <v>128115.407</v>
      </c>
      <c r="G9" s="797">
        <f>D9-C9</f>
        <v>1425.3999999999942</v>
      </c>
      <c r="H9" s="822">
        <f>F9-E9</f>
        <v>993.2750000000087</v>
      </c>
      <c r="I9" s="139"/>
      <c r="J9" s="139"/>
      <c r="K9" s="108"/>
      <c r="L9" s="108"/>
    </row>
    <row r="10" spans="1:12" ht="12.75">
      <c r="A10" s="144"/>
      <c r="B10" s="289" t="s">
        <v>257</v>
      </c>
      <c r="C10" s="793">
        <v>28178.933</v>
      </c>
      <c r="D10" s="793">
        <v>27528.933</v>
      </c>
      <c r="E10" s="793">
        <v>25072.932</v>
      </c>
      <c r="F10" s="793">
        <v>24572.932</v>
      </c>
      <c r="G10" s="140">
        <f aca="true" t="shared" si="0" ref="G10:G54">D10-C10</f>
        <v>-650</v>
      </c>
      <c r="H10" s="290">
        <f aca="true" t="shared" si="1" ref="H10:H54">F10-E10</f>
        <v>-500</v>
      </c>
      <c r="I10" s="139"/>
      <c r="J10" s="139"/>
      <c r="K10" s="108"/>
      <c r="L10" s="108"/>
    </row>
    <row r="11" spans="1:12" ht="12.75">
      <c r="A11" s="144"/>
      <c r="B11" s="289" t="s">
        <v>258</v>
      </c>
      <c r="C11" s="793">
        <v>86461.1</v>
      </c>
      <c r="D11" s="793">
        <v>88536.5</v>
      </c>
      <c r="E11" s="793">
        <v>102049.2</v>
      </c>
      <c r="F11" s="793">
        <v>103542.475</v>
      </c>
      <c r="G11" s="140">
        <f t="shared" si="0"/>
        <v>2075.399999999994</v>
      </c>
      <c r="H11" s="290">
        <f t="shared" si="1"/>
        <v>1493.2750000000087</v>
      </c>
      <c r="I11" s="139"/>
      <c r="J11" s="139"/>
      <c r="K11" s="108"/>
      <c r="L11" s="108"/>
    </row>
    <row r="12" spans="1:12" ht="12.75">
      <c r="A12" s="143"/>
      <c r="B12" s="291" t="s">
        <v>259</v>
      </c>
      <c r="C12" s="797">
        <v>5700.65</v>
      </c>
      <c r="D12" s="797">
        <v>4275.25</v>
      </c>
      <c r="E12" s="797">
        <v>4501.975</v>
      </c>
      <c r="F12" s="797">
        <v>3508.7</v>
      </c>
      <c r="G12" s="797">
        <f t="shared" si="0"/>
        <v>-1425.3999999999996</v>
      </c>
      <c r="H12" s="822">
        <f t="shared" si="1"/>
        <v>-993.2750000000005</v>
      </c>
      <c r="I12" s="139"/>
      <c r="J12" s="139"/>
      <c r="K12" s="108"/>
      <c r="L12" s="108"/>
    </row>
    <row r="13" spans="1:12" ht="12.75">
      <c r="A13" s="142"/>
      <c r="B13" s="289" t="s">
        <v>260</v>
      </c>
      <c r="C13" s="140">
        <v>1760.95</v>
      </c>
      <c r="D13" s="793">
        <v>1742.05</v>
      </c>
      <c r="E13" s="140">
        <v>2794.975</v>
      </c>
      <c r="F13" s="793">
        <v>2009.1</v>
      </c>
      <c r="G13" s="140">
        <f t="shared" si="0"/>
        <v>-18.90000000000009</v>
      </c>
      <c r="H13" s="290">
        <f t="shared" si="1"/>
        <v>-785.875</v>
      </c>
      <c r="I13" s="139"/>
      <c r="J13" s="139"/>
      <c r="K13" s="108"/>
      <c r="L13" s="108"/>
    </row>
    <row r="14" spans="1:12" ht="12.75">
      <c r="A14" s="143"/>
      <c r="B14" s="289" t="s">
        <v>261</v>
      </c>
      <c r="C14" s="140">
        <v>922.4</v>
      </c>
      <c r="D14" s="793">
        <v>796.9</v>
      </c>
      <c r="E14" s="140">
        <v>1664.5</v>
      </c>
      <c r="F14" s="793">
        <v>1457.1</v>
      </c>
      <c r="G14" s="140">
        <f t="shared" si="0"/>
        <v>-125.5</v>
      </c>
      <c r="H14" s="290">
        <f t="shared" si="1"/>
        <v>-207.4000000000001</v>
      </c>
      <c r="I14" s="139"/>
      <c r="J14" s="139"/>
      <c r="K14" s="108"/>
      <c r="L14" s="108"/>
    </row>
    <row r="15" spans="1:12" ht="12.75">
      <c r="A15" s="144"/>
      <c r="B15" s="289" t="s">
        <v>262</v>
      </c>
      <c r="C15" s="793">
        <v>3017.3</v>
      </c>
      <c r="D15" s="793">
        <v>1736.3</v>
      </c>
      <c r="E15" s="793">
        <v>42.5</v>
      </c>
      <c r="F15" s="793">
        <v>42.5</v>
      </c>
      <c r="G15" s="140">
        <f t="shared" si="0"/>
        <v>-1281.0000000000002</v>
      </c>
      <c r="H15" s="290">
        <f t="shared" si="1"/>
        <v>0</v>
      </c>
      <c r="I15" s="139"/>
      <c r="J15" s="139"/>
      <c r="K15" s="108"/>
      <c r="L15" s="108"/>
    </row>
    <row r="16" spans="1:12" ht="13.5">
      <c r="A16" s="808">
        <v>2</v>
      </c>
      <c r="B16" s="287" t="s">
        <v>866</v>
      </c>
      <c r="C16" s="794">
        <v>43519.4</v>
      </c>
      <c r="D16" s="138">
        <v>43519.4</v>
      </c>
      <c r="E16" s="794">
        <v>57519.4</v>
      </c>
      <c r="F16" s="138">
        <v>57519.4</v>
      </c>
      <c r="G16" s="138">
        <f t="shared" si="0"/>
        <v>0</v>
      </c>
      <c r="H16" s="288">
        <f t="shared" si="1"/>
        <v>0</v>
      </c>
      <c r="I16" s="139"/>
      <c r="J16" s="139"/>
      <c r="K16" s="108"/>
      <c r="L16" s="108"/>
    </row>
    <row r="17" spans="1:12" ht="12.75">
      <c r="A17" s="143"/>
      <c r="B17" s="291" t="s">
        <v>256</v>
      </c>
      <c r="C17" s="797">
        <v>19670.325</v>
      </c>
      <c r="D17" s="797">
        <v>19690.325</v>
      </c>
      <c r="E17" s="797">
        <v>27162.575</v>
      </c>
      <c r="F17" s="797">
        <v>27163.575</v>
      </c>
      <c r="G17" s="797">
        <f t="shared" si="0"/>
        <v>20</v>
      </c>
      <c r="H17" s="822">
        <f t="shared" si="1"/>
        <v>1</v>
      </c>
      <c r="I17" s="139"/>
      <c r="J17" s="139"/>
      <c r="K17" s="108"/>
      <c r="L17" s="108"/>
    </row>
    <row r="18" spans="1:12" ht="12.75">
      <c r="A18" s="142"/>
      <c r="B18" s="289" t="s">
        <v>257</v>
      </c>
      <c r="C18" s="140">
        <v>348.15</v>
      </c>
      <c r="D18" s="793">
        <v>368.15</v>
      </c>
      <c r="E18" s="140">
        <v>382</v>
      </c>
      <c r="F18" s="793">
        <v>383</v>
      </c>
      <c r="G18" s="140">
        <f t="shared" si="0"/>
        <v>20</v>
      </c>
      <c r="H18" s="290">
        <f t="shared" si="1"/>
        <v>1</v>
      </c>
      <c r="I18" s="139"/>
      <c r="J18" s="139"/>
      <c r="K18" s="108"/>
      <c r="L18" s="108"/>
    </row>
    <row r="19" spans="1:12" ht="12.75">
      <c r="A19" s="143"/>
      <c r="B19" s="289" t="s">
        <v>258</v>
      </c>
      <c r="C19" s="795">
        <v>19322.175</v>
      </c>
      <c r="D19" s="793">
        <v>19322.175</v>
      </c>
      <c r="E19" s="795">
        <v>26780.575</v>
      </c>
      <c r="F19" s="793">
        <v>26780.575</v>
      </c>
      <c r="G19" s="140">
        <f t="shared" si="0"/>
        <v>0</v>
      </c>
      <c r="H19" s="290">
        <f t="shared" si="1"/>
        <v>0</v>
      </c>
      <c r="I19" s="139"/>
      <c r="J19" s="139"/>
      <c r="K19" s="108"/>
      <c r="L19" s="108"/>
    </row>
    <row r="20" spans="1:12" ht="12.75">
      <c r="A20" s="144"/>
      <c r="B20" s="291" t="s">
        <v>259</v>
      </c>
      <c r="C20" s="797">
        <v>23849.075</v>
      </c>
      <c r="D20" s="797">
        <v>23829.075</v>
      </c>
      <c r="E20" s="797">
        <v>30356.825</v>
      </c>
      <c r="F20" s="797">
        <v>30355.825</v>
      </c>
      <c r="G20" s="797">
        <f t="shared" si="0"/>
        <v>-20</v>
      </c>
      <c r="H20" s="822">
        <f t="shared" si="1"/>
        <v>-1</v>
      </c>
      <c r="I20" s="139"/>
      <c r="J20" s="139"/>
      <c r="K20" s="108"/>
      <c r="L20" s="108"/>
    </row>
    <row r="21" spans="1:12" ht="12.75">
      <c r="A21" s="144"/>
      <c r="B21" s="291" t="s">
        <v>260</v>
      </c>
      <c r="C21" s="793">
        <v>814.075</v>
      </c>
      <c r="D21" s="795">
        <v>794.075</v>
      </c>
      <c r="E21" s="793">
        <v>1712.175</v>
      </c>
      <c r="F21" s="795">
        <v>1712.175</v>
      </c>
      <c r="G21" s="140">
        <f t="shared" si="0"/>
        <v>-20</v>
      </c>
      <c r="H21" s="290">
        <f t="shared" si="1"/>
        <v>0</v>
      </c>
      <c r="I21" s="139"/>
      <c r="J21" s="139"/>
      <c r="K21" s="108"/>
      <c r="L21" s="108"/>
    </row>
    <row r="22" spans="1:12" ht="12.75">
      <c r="A22" s="143"/>
      <c r="B22" s="289" t="s">
        <v>261</v>
      </c>
      <c r="C22" s="793">
        <v>1462.8</v>
      </c>
      <c r="D22" s="795">
        <v>1462.8</v>
      </c>
      <c r="E22" s="793">
        <v>1872.45</v>
      </c>
      <c r="F22" s="795">
        <v>1871.45</v>
      </c>
      <c r="G22" s="140">
        <f t="shared" si="0"/>
        <v>0</v>
      </c>
      <c r="H22" s="290">
        <f t="shared" si="1"/>
        <v>-1</v>
      </c>
      <c r="I22" s="139"/>
      <c r="J22" s="139"/>
      <c r="K22" s="108"/>
      <c r="L22" s="108"/>
    </row>
    <row r="23" spans="1:12" ht="12.75">
      <c r="A23" s="142"/>
      <c r="B23" s="289" t="s">
        <v>262</v>
      </c>
      <c r="C23" s="795">
        <v>21572.2</v>
      </c>
      <c r="D23" s="793">
        <v>21572.2</v>
      </c>
      <c r="E23" s="795">
        <v>26772.2</v>
      </c>
      <c r="F23" s="793">
        <v>26772.2</v>
      </c>
      <c r="G23" s="140">
        <f t="shared" si="0"/>
        <v>0</v>
      </c>
      <c r="H23" s="290">
        <f t="shared" si="1"/>
        <v>0</v>
      </c>
      <c r="I23" s="139"/>
      <c r="J23" s="139"/>
      <c r="K23" s="108"/>
      <c r="L23" s="108"/>
    </row>
    <row r="24" spans="1:12" ht="12.75">
      <c r="A24" s="142">
        <v>3</v>
      </c>
      <c r="B24" s="287" t="s">
        <v>263</v>
      </c>
      <c r="C24" s="796">
        <v>10680</v>
      </c>
      <c r="D24" s="794">
        <v>10680</v>
      </c>
      <c r="E24" s="796">
        <v>15680</v>
      </c>
      <c r="F24" s="794">
        <v>15680</v>
      </c>
      <c r="G24" s="138">
        <f t="shared" si="0"/>
        <v>0</v>
      </c>
      <c r="H24" s="288">
        <f t="shared" si="1"/>
        <v>0</v>
      </c>
      <c r="I24" s="139"/>
      <c r="J24" s="139"/>
      <c r="K24" s="108"/>
      <c r="L24" s="108"/>
    </row>
    <row r="25" spans="1:12" ht="12.75">
      <c r="A25" s="144"/>
      <c r="B25" s="291" t="s">
        <v>256</v>
      </c>
      <c r="C25" s="797">
        <v>7.56</v>
      </c>
      <c r="D25" s="797">
        <v>10.86</v>
      </c>
      <c r="E25" s="797">
        <v>14.96</v>
      </c>
      <c r="F25" s="797">
        <v>16.46</v>
      </c>
      <c r="G25" s="797">
        <f t="shared" si="0"/>
        <v>3.3</v>
      </c>
      <c r="H25" s="822">
        <f t="shared" si="1"/>
        <v>1.5</v>
      </c>
      <c r="I25" s="139"/>
      <c r="J25" s="139"/>
      <c r="K25" s="108"/>
      <c r="L25" s="108"/>
    </row>
    <row r="26" spans="1:12" ht="12.75">
      <c r="A26" s="143"/>
      <c r="B26" s="289" t="s">
        <v>257</v>
      </c>
      <c r="C26" s="793">
        <v>7.56</v>
      </c>
      <c r="D26" s="795">
        <v>10.86</v>
      </c>
      <c r="E26" s="793">
        <v>14.96</v>
      </c>
      <c r="F26" s="793">
        <v>16.46</v>
      </c>
      <c r="G26" s="140">
        <f t="shared" si="0"/>
        <v>3.3</v>
      </c>
      <c r="H26" s="290">
        <f t="shared" si="1"/>
        <v>1.5</v>
      </c>
      <c r="I26" s="139"/>
      <c r="J26" s="139"/>
      <c r="K26" s="108"/>
      <c r="L26" s="108"/>
    </row>
    <row r="27" spans="1:12" ht="12.75">
      <c r="A27" s="143"/>
      <c r="B27" s="289" t="s">
        <v>258</v>
      </c>
      <c r="C27" s="793">
        <v>0</v>
      </c>
      <c r="D27" s="795">
        <v>0</v>
      </c>
      <c r="E27" s="793">
        <v>0</v>
      </c>
      <c r="F27" s="793">
        <v>0</v>
      </c>
      <c r="G27" s="140">
        <f t="shared" si="0"/>
        <v>0</v>
      </c>
      <c r="H27" s="290">
        <f t="shared" si="1"/>
        <v>0</v>
      </c>
      <c r="I27" s="139"/>
      <c r="J27" s="139"/>
      <c r="K27" s="108"/>
      <c r="L27" s="108"/>
    </row>
    <row r="28" spans="1:12" ht="12.75">
      <c r="A28" s="142"/>
      <c r="B28" s="291" t="s">
        <v>259</v>
      </c>
      <c r="C28" s="797">
        <v>10672.44</v>
      </c>
      <c r="D28" s="797">
        <v>10669.14</v>
      </c>
      <c r="E28" s="797">
        <v>15665.04</v>
      </c>
      <c r="F28" s="797">
        <v>15663.54</v>
      </c>
      <c r="G28" s="797">
        <f t="shared" si="0"/>
        <v>-3.3000000000010914</v>
      </c>
      <c r="H28" s="822">
        <f t="shared" si="1"/>
        <v>-1.5</v>
      </c>
      <c r="I28" s="139"/>
      <c r="J28" s="139"/>
      <c r="K28" s="108"/>
      <c r="L28" s="108"/>
    </row>
    <row r="29" spans="1:12" ht="12.75">
      <c r="A29" s="143"/>
      <c r="B29" s="289" t="s">
        <v>260</v>
      </c>
      <c r="C29" s="795">
        <v>0</v>
      </c>
      <c r="D29" s="793">
        <v>0</v>
      </c>
      <c r="E29" s="795">
        <v>0</v>
      </c>
      <c r="F29" s="793">
        <v>0</v>
      </c>
      <c r="G29" s="140">
        <f t="shared" si="0"/>
        <v>0</v>
      </c>
      <c r="H29" s="290">
        <f t="shared" si="1"/>
        <v>0</v>
      </c>
      <c r="I29" s="139"/>
      <c r="J29" s="139"/>
      <c r="K29" s="108"/>
      <c r="L29" s="108"/>
    </row>
    <row r="30" spans="1:12" ht="12.75">
      <c r="A30" s="144"/>
      <c r="B30" s="289" t="s">
        <v>261</v>
      </c>
      <c r="C30" s="793">
        <v>0</v>
      </c>
      <c r="D30" s="793">
        <v>0</v>
      </c>
      <c r="E30" s="793">
        <v>0</v>
      </c>
      <c r="F30" s="793">
        <v>0</v>
      </c>
      <c r="G30" s="140">
        <f t="shared" si="0"/>
        <v>0</v>
      </c>
      <c r="H30" s="290">
        <f t="shared" si="1"/>
        <v>0</v>
      </c>
      <c r="I30" s="139"/>
      <c r="J30" s="139"/>
      <c r="K30" s="108"/>
      <c r="L30" s="108"/>
    </row>
    <row r="31" spans="1:12" ht="12.75">
      <c r="A31" s="143"/>
      <c r="B31" s="289" t="s">
        <v>262</v>
      </c>
      <c r="C31" s="793">
        <v>10672.44</v>
      </c>
      <c r="D31" s="793">
        <v>10669.14</v>
      </c>
      <c r="E31" s="793">
        <v>15665.04</v>
      </c>
      <c r="F31" s="793">
        <v>15663.54</v>
      </c>
      <c r="G31" s="140">
        <f t="shared" si="0"/>
        <v>-3.3000000000010914</v>
      </c>
      <c r="H31" s="290">
        <f t="shared" si="1"/>
        <v>-1.5</v>
      </c>
      <c r="I31" s="139"/>
      <c r="J31" s="139"/>
      <c r="K31" s="108"/>
      <c r="L31" s="108"/>
    </row>
    <row r="32" spans="1:12" ht="14.25">
      <c r="A32" s="142">
        <v>4</v>
      </c>
      <c r="B32" s="287" t="s">
        <v>264</v>
      </c>
      <c r="C32" s="794">
        <v>4630.274</v>
      </c>
      <c r="D32" s="794">
        <v>4630.274</v>
      </c>
      <c r="E32" s="794">
        <v>4139.097</v>
      </c>
      <c r="F32" s="809">
        <v>4139.097</v>
      </c>
      <c r="G32" s="138">
        <f t="shared" si="0"/>
        <v>0</v>
      </c>
      <c r="H32" s="288">
        <f t="shared" si="1"/>
        <v>0</v>
      </c>
      <c r="I32" s="139"/>
      <c r="J32" s="139"/>
      <c r="K32" s="108"/>
      <c r="L32" s="108"/>
    </row>
    <row r="33" spans="1:12" ht="15">
      <c r="A33" s="142"/>
      <c r="B33" s="291" t="s">
        <v>256</v>
      </c>
      <c r="C33" s="797">
        <v>3136.673</v>
      </c>
      <c r="D33" s="797">
        <v>3197.765</v>
      </c>
      <c r="E33" s="797">
        <v>2753.319</v>
      </c>
      <c r="F33" s="823">
        <v>2755.519</v>
      </c>
      <c r="G33" s="797">
        <f t="shared" si="0"/>
        <v>61.0920000000001</v>
      </c>
      <c r="H33" s="822">
        <f t="shared" si="1"/>
        <v>2.199999999999818</v>
      </c>
      <c r="I33" s="139"/>
      <c r="J33" s="139"/>
      <c r="K33" s="108"/>
      <c r="L33" s="108"/>
    </row>
    <row r="34" spans="1:12" ht="15">
      <c r="A34" s="142"/>
      <c r="B34" s="289" t="s">
        <v>265</v>
      </c>
      <c r="C34" s="793">
        <v>3136.673</v>
      </c>
      <c r="D34" s="140">
        <v>3197.765</v>
      </c>
      <c r="E34" s="793">
        <v>2753.319</v>
      </c>
      <c r="F34" s="810">
        <v>2755.519</v>
      </c>
      <c r="G34" s="140">
        <f t="shared" si="0"/>
        <v>61.0920000000001</v>
      </c>
      <c r="H34" s="290">
        <f t="shared" si="1"/>
        <v>2.199999999999818</v>
      </c>
      <c r="I34" s="139"/>
      <c r="J34" s="139"/>
      <c r="K34" s="108"/>
      <c r="L34" s="108"/>
    </row>
    <row r="35" spans="1:12" ht="15">
      <c r="A35" s="142"/>
      <c r="B35" s="289" t="s">
        <v>258</v>
      </c>
      <c r="C35" s="140">
        <v>0</v>
      </c>
      <c r="D35" s="797">
        <v>0</v>
      </c>
      <c r="E35" s="140">
        <v>0</v>
      </c>
      <c r="F35" s="810">
        <v>0</v>
      </c>
      <c r="G35" s="140">
        <f t="shared" si="0"/>
        <v>0</v>
      </c>
      <c r="H35" s="290">
        <f t="shared" si="1"/>
        <v>0</v>
      </c>
      <c r="I35" s="139"/>
      <c r="J35" s="139"/>
      <c r="K35" s="108"/>
      <c r="L35" s="108"/>
    </row>
    <row r="36" spans="1:12" ht="15">
      <c r="A36" s="142"/>
      <c r="B36" s="291" t="s">
        <v>259</v>
      </c>
      <c r="C36" s="797">
        <v>1493.6010000000006</v>
      </c>
      <c r="D36" s="797">
        <v>1432.5090000000005</v>
      </c>
      <c r="E36" s="797">
        <v>1385.7779999999998</v>
      </c>
      <c r="F36" s="824">
        <v>1383.578</v>
      </c>
      <c r="G36" s="797">
        <f t="shared" si="0"/>
        <v>-61.0920000000001</v>
      </c>
      <c r="H36" s="822">
        <f t="shared" si="1"/>
        <v>-2.199999999999818</v>
      </c>
      <c r="I36" s="139"/>
      <c r="J36" s="139"/>
      <c r="K36" s="108"/>
      <c r="L36" s="108"/>
    </row>
    <row r="37" spans="1:12" ht="15">
      <c r="A37" s="145"/>
      <c r="B37" s="289" t="s">
        <v>260</v>
      </c>
      <c r="C37" s="140">
        <v>0</v>
      </c>
      <c r="D37" s="795">
        <v>0</v>
      </c>
      <c r="E37" s="140">
        <v>0</v>
      </c>
      <c r="F37" s="811">
        <v>0</v>
      </c>
      <c r="G37" s="140">
        <f t="shared" si="0"/>
        <v>0</v>
      </c>
      <c r="H37" s="290">
        <f t="shared" si="1"/>
        <v>0</v>
      </c>
      <c r="I37" s="139"/>
      <c r="J37" s="139"/>
      <c r="K37" s="108"/>
      <c r="L37" s="108"/>
    </row>
    <row r="38" spans="1:12" ht="15">
      <c r="A38" s="146"/>
      <c r="B38" s="289" t="s">
        <v>261</v>
      </c>
      <c r="C38" s="795">
        <v>0</v>
      </c>
      <c r="D38" s="793">
        <v>0</v>
      </c>
      <c r="E38" s="795">
        <v>0</v>
      </c>
      <c r="F38" s="811">
        <v>0</v>
      </c>
      <c r="G38" s="138">
        <f t="shared" si="0"/>
        <v>0</v>
      </c>
      <c r="H38" s="288">
        <f t="shared" si="1"/>
        <v>0</v>
      </c>
      <c r="I38" s="139"/>
      <c r="J38" s="139"/>
      <c r="K38" s="108"/>
      <c r="L38" s="108"/>
    </row>
    <row r="39" spans="1:12" ht="15">
      <c r="A39" s="145"/>
      <c r="B39" s="289" t="s">
        <v>262</v>
      </c>
      <c r="C39" s="795">
        <v>1493.6010000000006</v>
      </c>
      <c r="D39" s="793">
        <v>1432.5090000000005</v>
      </c>
      <c r="E39" s="795">
        <v>1385.7779999999998</v>
      </c>
      <c r="F39" s="811">
        <v>1383.578</v>
      </c>
      <c r="G39" s="140">
        <f t="shared" si="0"/>
        <v>-61.0920000000001</v>
      </c>
      <c r="H39" s="290">
        <f t="shared" si="1"/>
        <v>-2.199999999999818</v>
      </c>
      <c r="J39" s="139"/>
      <c r="K39" s="108"/>
      <c r="L39" s="108"/>
    </row>
    <row r="40" spans="1:12" ht="15">
      <c r="A40" s="146"/>
      <c r="B40" s="291" t="s">
        <v>266</v>
      </c>
      <c r="C40" s="793">
        <v>7.38</v>
      </c>
      <c r="D40" s="793">
        <v>7.38</v>
      </c>
      <c r="E40" s="793">
        <v>16.04</v>
      </c>
      <c r="F40" s="811">
        <v>16.04</v>
      </c>
      <c r="G40" s="138">
        <f t="shared" si="0"/>
        <v>0</v>
      </c>
      <c r="H40" s="288">
        <f t="shared" si="1"/>
        <v>0</v>
      </c>
      <c r="J40" s="139"/>
      <c r="K40" s="108"/>
      <c r="L40" s="108"/>
    </row>
    <row r="41" spans="1:10" ht="12.75">
      <c r="A41" s="180">
        <v>5</v>
      </c>
      <c r="B41" s="812" t="s">
        <v>267</v>
      </c>
      <c r="C41" s="138">
        <v>158.033</v>
      </c>
      <c r="D41" s="138">
        <v>157.6</v>
      </c>
      <c r="E41" s="138">
        <v>157.6</v>
      </c>
      <c r="F41" s="138">
        <v>157.6</v>
      </c>
      <c r="G41" s="138">
        <f t="shared" si="0"/>
        <v>-0.4329999999999927</v>
      </c>
      <c r="H41" s="288">
        <f t="shared" si="1"/>
        <v>0</v>
      </c>
      <c r="J41" s="139"/>
    </row>
    <row r="42" spans="1:10" ht="12.75">
      <c r="A42" s="167"/>
      <c r="B42" s="40" t="s">
        <v>268</v>
      </c>
      <c r="C42" s="140">
        <v>0</v>
      </c>
      <c r="D42" s="140">
        <v>0</v>
      </c>
      <c r="E42" s="140">
        <v>0</v>
      </c>
      <c r="F42" s="140">
        <v>0</v>
      </c>
      <c r="G42" s="140">
        <f t="shared" si="0"/>
        <v>0</v>
      </c>
      <c r="H42" s="290">
        <f t="shared" si="1"/>
        <v>0</v>
      </c>
      <c r="J42" s="139"/>
    </row>
    <row r="43" spans="1:10" ht="12.75">
      <c r="A43" s="167"/>
      <c r="B43" s="40" t="s">
        <v>269</v>
      </c>
      <c r="C43" s="140">
        <v>157.6</v>
      </c>
      <c r="D43" s="140">
        <v>157.6</v>
      </c>
      <c r="E43" s="140">
        <v>157.6</v>
      </c>
      <c r="F43" s="140">
        <v>157.6</v>
      </c>
      <c r="G43" s="140">
        <f t="shared" si="0"/>
        <v>0</v>
      </c>
      <c r="H43" s="290">
        <f t="shared" si="1"/>
        <v>0</v>
      </c>
      <c r="J43" s="139"/>
    </row>
    <row r="44" spans="1:10" ht="12.75">
      <c r="A44" s="167"/>
      <c r="B44" s="40" t="s">
        <v>270</v>
      </c>
      <c r="C44" s="140">
        <v>0.433</v>
      </c>
      <c r="D44" s="140">
        <v>0</v>
      </c>
      <c r="E44" s="140">
        <v>0</v>
      </c>
      <c r="F44" s="140">
        <v>0</v>
      </c>
      <c r="G44" s="140">
        <f t="shared" si="0"/>
        <v>-0.433</v>
      </c>
      <c r="H44" s="290">
        <f t="shared" si="1"/>
        <v>0</v>
      </c>
      <c r="J44" s="139"/>
    </row>
    <row r="45" spans="1:10" ht="12.75">
      <c r="A45" s="180">
        <v>6</v>
      </c>
      <c r="B45" s="812" t="s">
        <v>271</v>
      </c>
      <c r="C45" s="138">
        <v>20765</v>
      </c>
      <c r="D45" s="138">
        <v>9167.8</v>
      </c>
      <c r="E45" s="138">
        <v>-11005</v>
      </c>
      <c r="F45" s="138">
        <v>-25017.4</v>
      </c>
      <c r="G45" s="138">
        <f t="shared" si="0"/>
        <v>-11597.2</v>
      </c>
      <c r="H45" s="288">
        <f t="shared" si="1"/>
        <v>-14012.400000000001</v>
      </c>
      <c r="J45" s="139"/>
    </row>
    <row r="46" spans="1:10" ht="12.75">
      <c r="A46" s="167"/>
      <c r="B46" s="40" t="s">
        <v>257</v>
      </c>
      <c r="C46" s="140">
        <v>20765</v>
      </c>
      <c r="D46" s="140">
        <v>9167.8</v>
      </c>
      <c r="E46" s="140">
        <v>-11005</v>
      </c>
      <c r="F46" s="140">
        <v>-25017.4</v>
      </c>
      <c r="G46" s="140">
        <f t="shared" si="0"/>
        <v>-11597.2</v>
      </c>
      <c r="H46" s="290">
        <f t="shared" si="1"/>
        <v>-14012.400000000001</v>
      </c>
      <c r="J46" s="139"/>
    </row>
    <row r="47" spans="1:10" ht="14.25">
      <c r="A47" s="180"/>
      <c r="B47" s="813" t="s">
        <v>272</v>
      </c>
      <c r="C47" s="814">
        <v>200093.39</v>
      </c>
      <c r="D47" s="814">
        <v>188495.75699999998</v>
      </c>
      <c r="E47" s="814">
        <v>198115.20400000003</v>
      </c>
      <c r="F47" s="814">
        <v>184102.80400000003</v>
      </c>
      <c r="G47" s="814">
        <f t="shared" si="0"/>
        <v>-11597.63300000003</v>
      </c>
      <c r="H47" s="825">
        <f t="shared" si="1"/>
        <v>-14012.399999999994</v>
      </c>
      <c r="J47" s="139"/>
    </row>
    <row r="48" spans="1:10" ht="12.75">
      <c r="A48" s="167"/>
      <c r="B48" s="291" t="s">
        <v>256</v>
      </c>
      <c r="C48" s="797">
        <v>158377.19100000002</v>
      </c>
      <c r="D48" s="797">
        <v>148289.783</v>
      </c>
      <c r="E48" s="797">
        <v>146205.586</v>
      </c>
      <c r="F48" s="797">
        <v>133191.16100000002</v>
      </c>
      <c r="G48" s="797">
        <f t="shared" si="0"/>
        <v>-10087.408000000025</v>
      </c>
      <c r="H48" s="822">
        <f t="shared" si="1"/>
        <v>-13014.424999999988</v>
      </c>
      <c r="J48" s="139"/>
    </row>
    <row r="49" spans="1:10" ht="12.75">
      <c r="A49" s="167"/>
      <c r="B49" s="40" t="s">
        <v>257</v>
      </c>
      <c r="C49" s="140">
        <v>52436.316000000006</v>
      </c>
      <c r="D49" s="140">
        <v>40273.508</v>
      </c>
      <c r="E49" s="140">
        <v>17218.211</v>
      </c>
      <c r="F49" s="140">
        <v>2710.5109999999986</v>
      </c>
      <c r="G49" s="140">
        <f t="shared" si="0"/>
        <v>-12162.808000000005</v>
      </c>
      <c r="H49" s="290">
        <f t="shared" si="1"/>
        <v>-14507.7</v>
      </c>
      <c r="J49" s="139"/>
    </row>
    <row r="50" spans="1:10" ht="12.75">
      <c r="A50" s="167"/>
      <c r="B50" s="40" t="s">
        <v>258</v>
      </c>
      <c r="C50" s="140">
        <v>105940.87500000001</v>
      </c>
      <c r="D50" s="140">
        <v>108016.27500000001</v>
      </c>
      <c r="E50" s="140">
        <v>128987.375</v>
      </c>
      <c r="F50" s="140">
        <v>130480.65000000001</v>
      </c>
      <c r="G50" s="140">
        <f t="shared" si="0"/>
        <v>2075.399999999994</v>
      </c>
      <c r="H50" s="290">
        <f t="shared" si="1"/>
        <v>1493.2750000000087</v>
      </c>
      <c r="J50" s="139"/>
    </row>
    <row r="51" spans="1:10" ht="12.75">
      <c r="A51" s="167"/>
      <c r="B51" s="291" t="s">
        <v>259</v>
      </c>
      <c r="C51" s="797">
        <v>41716.199</v>
      </c>
      <c r="D51" s="797">
        <v>40205.973999999995</v>
      </c>
      <c r="E51" s="797">
        <v>51909.618</v>
      </c>
      <c r="F51" s="797">
        <v>50911.643000000004</v>
      </c>
      <c r="G51" s="797">
        <f t="shared" si="0"/>
        <v>-1510.2250000000058</v>
      </c>
      <c r="H51" s="822">
        <f t="shared" si="1"/>
        <v>-997.9749999999985</v>
      </c>
      <c r="J51" s="139"/>
    </row>
    <row r="52" spans="1:10" ht="12.75">
      <c r="A52" s="167"/>
      <c r="B52" s="40" t="s">
        <v>260</v>
      </c>
      <c r="C52" s="140">
        <v>2575.025</v>
      </c>
      <c r="D52" s="140">
        <v>2536.125</v>
      </c>
      <c r="E52" s="140">
        <v>4507.15</v>
      </c>
      <c r="F52" s="140">
        <v>3721.2749999999996</v>
      </c>
      <c r="G52" s="140">
        <f t="shared" si="0"/>
        <v>-38.90000000000009</v>
      </c>
      <c r="H52" s="290">
        <f t="shared" si="1"/>
        <v>-785.875</v>
      </c>
      <c r="J52" s="139"/>
    </row>
    <row r="53" spans="1:10" ht="12.75">
      <c r="A53" s="167"/>
      <c r="B53" s="40" t="s">
        <v>261</v>
      </c>
      <c r="C53" s="140">
        <v>2385.2</v>
      </c>
      <c r="D53" s="140">
        <v>2259.7</v>
      </c>
      <c r="E53" s="140">
        <v>3536.95</v>
      </c>
      <c r="F53" s="140">
        <v>3328.55</v>
      </c>
      <c r="G53" s="140">
        <f t="shared" si="0"/>
        <v>-125.5</v>
      </c>
      <c r="H53" s="290">
        <f t="shared" si="1"/>
        <v>-208.39999999999964</v>
      </c>
      <c r="J53" s="139"/>
    </row>
    <row r="54" spans="1:10" ht="13.5" thickBot="1">
      <c r="A54" s="815"/>
      <c r="B54" s="816" t="s">
        <v>262</v>
      </c>
      <c r="C54" s="817">
        <v>36755.974</v>
      </c>
      <c r="D54" s="817">
        <v>35410.149</v>
      </c>
      <c r="E54" s="817">
        <v>43865.518000000004</v>
      </c>
      <c r="F54" s="817">
        <v>43861.81800000001</v>
      </c>
      <c r="G54" s="817">
        <f t="shared" si="0"/>
        <v>-1345.8250000000044</v>
      </c>
      <c r="H54" s="818">
        <f t="shared" si="1"/>
        <v>-3.6999999999970896</v>
      </c>
      <c r="J54" s="139"/>
    </row>
    <row r="55" ht="13.5" thickTop="1"/>
    <row r="58" spans="3:8" ht="12.75">
      <c r="C58" s="819"/>
      <c r="D58" s="819"/>
      <c r="E58" s="819"/>
      <c r="F58" s="819"/>
      <c r="G58" s="819"/>
      <c r="H58" s="819"/>
    </row>
    <row r="61" spans="3:8" ht="12.75">
      <c r="C61" s="820"/>
      <c r="D61" s="820"/>
      <c r="E61" s="820"/>
      <c r="F61" s="820"/>
      <c r="G61" s="820"/>
      <c r="H61" s="820"/>
    </row>
    <row r="64" spans="3:8" ht="12.75">
      <c r="C64" s="820"/>
      <c r="D64" s="820"/>
      <c r="E64" s="820"/>
      <c r="F64" s="820"/>
      <c r="G64" s="820"/>
      <c r="H64" s="820"/>
    </row>
  </sheetData>
  <sheetProtection/>
  <mergeCells count="8">
    <mergeCell ref="A5:A7"/>
    <mergeCell ref="B5:B7"/>
    <mergeCell ref="G5:H5"/>
    <mergeCell ref="G6:H6"/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zoomScalePageLayoutView="0" workbookViewId="0" topLeftCell="A1">
      <selection activeCell="F5" sqref="F5:G5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663" t="s">
        <v>1274</v>
      </c>
      <c r="C1" s="1663"/>
      <c r="D1" s="1663"/>
      <c r="E1" s="1663"/>
      <c r="F1" s="1663"/>
      <c r="G1" s="1663"/>
    </row>
    <row r="2" spans="2:7" ht="15.75">
      <c r="B2" s="1664" t="s">
        <v>695</v>
      </c>
      <c r="C2" s="1664"/>
      <c r="D2" s="1664"/>
      <c r="E2" s="1664"/>
      <c r="F2" s="1664"/>
      <c r="G2" s="1664"/>
    </row>
    <row r="3" spans="2:7" ht="15.75" customHeight="1">
      <c r="B3" s="1660" t="s">
        <v>1318</v>
      </c>
      <c r="C3" s="1660"/>
      <c r="D3" s="1660"/>
      <c r="E3" s="1660"/>
      <c r="F3" s="1660"/>
      <c r="G3" s="1660"/>
    </row>
    <row r="4" spans="2:7" ht="13.5" thickBot="1">
      <c r="B4" s="59" t="s">
        <v>357</v>
      </c>
      <c r="C4" s="59"/>
      <c r="D4" s="59"/>
      <c r="E4" s="292"/>
      <c r="F4" s="59"/>
      <c r="G4" s="543" t="s">
        <v>1511</v>
      </c>
    </row>
    <row r="5" spans="2:7" ht="15" customHeight="1" thickTop="1">
      <c r="B5" s="1665"/>
      <c r="C5" s="1667" t="s">
        <v>716</v>
      </c>
      <c r="D5" s="1669" t="s">
        <v>1265</v>
      </c>
      <c r="E5" s="1671" t="s">
        <v>254</v>
      </c>
      <c r="F5" s="1673" t="s">
        <v>753</v>
      </c>
      <c r="G5" s="1674"/>
    </row>
    <row r="6" spans="2:7" ht="15" customHeight="1">
      <c r="B6" s="1666"/>
      <c r="C6" s="1668"/>
      <c r="D6" s="1670"/>
      <c r="E6" s="1672"/>
      <c r="F6" s="307" t="s">
        <v>398</v>
      </c>
      <c r="G6" s="295" t="s">
        <v>235</v>
      </c>
    </row>
    <row r="7" spans="2:7" ht="15" customHeight="1">
      <c r="B7" s="302"/>
      <c r="C7" s="74"/>
      <c r="D7" s="293"/>
      <c r="E7" s="312"/>
      <c r="F7" s="308"/>
      <c r="G7" s="296"/>
    </row>
    <row r="8" spans="2:7" ht="15" customHeight="1">
      <c r="B8" s="303" t="s">
        <v>572</v>
      </c>
      <c r="C8" s="60">
        <v>10595.7</v>
      </c>
      <c r="D8" s="61">
        <v>12483.099999999999</v>
      </c>
      <c r="E8" s="62">
        <v>13966.66013</v>
      </c>
      <c r="F8" s="309">
        <v>17.812886359560935</v>
      </c>
      <c r="G8" s="297">
        <v>11.884548950180658</v>
      </c>
    </row>
    <row r="9" spans="2:7" ht="15" customHeight="1">
      <c r="B9" s="304"/>
      <c r="C9" s="60"/>
      <c r="D9" s="61"/>
      <c r="E9" s="62"/>
      <c r="F9" s="309"/>
      <c r="G9" s="297"/>
    </row>
    <row r="10" spans="2:7" ht="15" customHeight="1">
      <c r="B10" s="304" t="s">
        <v>573</v>
      </c>
      <c r="C10" s="63">
        <v>6781.3</v>
      </c>
      <c r="D10" s="64">
        <v>8036.799999999999</v>
      </c>
      <c r="E10" s="65">
        <v>8006.966654000001</v>
      </c>
      <c r="F10" s="310">
        <v>18.514149204429813</v>
      </c>
      <c r="G10" s="298">
        <v>-0.37120926239296637</v>
      </c>
    </row>
    <row r="11" spans="2:7" ht="15" customHeight="1">
      <c r="B11" s="305" t="s">
        <v>574</v>
      </c>
      <c r="C11" s="66">
        <v>3814.4</v>
      </c>
      <c r="D11" s="67">
        <v>4446.3</v>
      </c>
      <c r="E11" s="68">
        <v>5959.693476</v>
      </c>
      <c r="F11" s="71">
        <v>16.56617030201342</v>
      </c>
      <c r="G11" s="299">
        <v>34.03714270292153</v>
      </c>
    </row>
    <row r="12" spans="2:7" ht="15" customHeight="1">
      <c r="B12" s="302"/>
      <c r="C12" s="63"/>
      <c r="D12" s="64"/>
      <c r="E12" s="65"/>
      <c r="F12" s="309"/>
      <c r="G12" s="297"/>
    </row>
    <row r="13" spans="2:7" ht="15" customHeight="1">
      <c r="B13" s="303" t="s">
        <v>575</v>
      </c>
      <c r="C13" s="60">
        <v>61085.9</v>
      </c>
      <c r="D13" s="61">
        <v>69915.6</v>
      </c>
      <c r="E13" s="62">
        <v>90648.08343</v>
      </c>
      <c r="F13" s="309">
        <v>14.454563164330892</v>
      </c>
      <c r="G13" s="297">
        <v>29.65358722516862</v>
      </c>
    </row>
    <row r="14" spans="2:7" ht="15" customHeight="1">
      <c r="B14" s="304"/>
      <c r="C14" s="60"/>
      <c r="D14" s="61"/>
      <c r="E14" s="62"/>
      <c r="F14" s="309"/>
      <c r="G14" s="297"/>
    </row>
    <row r="15" spans="2:7" ht="15" customHeight="1">
      <c r="B15" s="304" t="s">
        <v>576</v>
      </c>
      <c r="C15" s="63">
        <v>42644.8</v>
      </c>
      <c r="D15" s="64">
        <v>43491.4</v>
      </c>
      <c r="E15" s="65">
        <v>57172.711884000004</v>
      </c>
      <c r="F15" s="310">
        <v>1.9852361835440746</v>
      </c>
      <c r="G15" s="298">
        <v>31.457510873414066</v>
      </c>
    </row>
    <row r="16" spans="2:7" ht="15" customHeight="1">
      <c r="B16" s="305" t="s">
        <v>577</v>
      </c>
      <c r="C16" s="66">
        <v>18441.1</v>
      </c>
      <c r="D16" s="67">
        <v>26424.199999999997</v>
      </c>
      <c r="E16" s="68">
        <v>33475.371546</v>
      </c>
      <c r="F16" s="71">
        <v>43.28971699085196</v>
      </c>
      <c r="G16" s="299">
        <v>26.6845223166643</v>
      </c>
    </row>
    <row r="17" spans="2:7" ht="15" customHeight="1">
      <c r="B17" s="302"/>
      <c r="C17" s="60"/>
      <c r="D17" s="61"/>
      <c r="E17" s="62"/>
      <c r="F17" s="309"/>
      <c r="G17" s="297"/>
    </row>
    <row r="18" spans="2:7" ht="15" customHeight="1">
      <c r="B18" s="303" t="s">
        <v>578</v>
      </c>
      <c r="C18" s="60">
        <v>-50490.2</v>
      </c>
      <c r="D18" s="61">
        <v>-57432.5</v>
      </c>
      <c r="E18" s="62">
        <v>-76681.4233</v>
      </c>
      <c r="F18" s="309">
        <v>13.749796990307033</v>
      </c>
      <c r="G18" s="297">
        <v>33.515732903843656</v>
      </c>
    </row>
    <row r="19" spans="2:7" ht="15" customHeight="1">
      <c r="B19" s="304"/>
      <c r="C19" s="63"/>
      <c r="D19" s="64"/>
      <c r="E19" s="65"/>
      <c r="F19" s="309"/>
      <c r="G19" s="297"/>
    </row>
    <row r="20" spans="2:7" ht="15" customHeight="1">
      <c r="B20" s="304" t="s">
        <v>579</v>
      </c>
      <c r="C20" s="63">
        <v>-35863.5</v>
      </c>
      <c r="D20" s="64">
        <v>-35454.600000000006</v>
      </c>
      <c r="E20" s="65">
        <v>-49165.74523</v>
      </c>
      <c r="F20" s="310">
        <v>-1.1401564264502753</v>
      </c>
      <c r="G20" s="298">
        <v>38.672401409126024</v>
      </c>
    </row>
    <row r="21" spans="2:7" ht="15" customHeight="1">
      <c r="B21" s="305" t="s">
        <v>580</v>
      </c>
      <c r="C21" s="66">
        <v>-14626.699999999999</v>
      </c>
      <c r="D21" s="67">
        <v>-21977.899999999998</v>
      </c>
      <c r="E21" s="68">
        <v>-27515.67807</v>
      </c>
      <c r="F21" s="71">
        <v>50.25877333916742</v>
      </c>
      <c r="G21" s="299">
        <v>25.19703006201685</v>
      </c>
    </row>
    <row r="22" spans="2:7" ht="15" customHeight="1">
      <c r="B22" s="302"/>
      <c r="C22" s="63"/>
      <c r="D22" s="64"/>
      <c r="E22" s="65"/>
      <c r="F22" s="309"/>
      <c r="G22" s="297"/>
    </row>
    <row r="23" spans="2:7" ht="15" customHeight="1">
      <c r="B23" s="303" t="s">
        <v>581</v>
      </c>
      <c r="C23" s="60">
        <v>71681.6</v>
      </c>
      <c r="D23" s="61">
        <v>82398.7</v>
      </c>
      <c r="E23" s="62">
        <v>104614.74356</v>
      </c>
      <c r="F23" s="309">
        <v>14.950977656748705</v>
      </c>
      <c r="G23" s="297">
        <v>26.96164327835271</v>
      </c>
    </row>
    <row r="24" spans="2:7" ht="15" customHeight="1">
      <c r="B24" s="304"/>
      <c r="C24" s="63"/>
      <c r="D24" s="64"/>
      <c r="E24" s="65"/>
      <c r="F24" s="309"/>
      <c r="G24" s="297"/>
    </row>
    <row r="25" spans="2:7" ht="15" customHeight="1">
      <c r="B25" s="304" t="s">
        <v>579</v>
      </c>
      <c r="C25" s="63">
        <v>49426.100000000006</v>
      </c>
      <c r="D25" s="64">
        <v>51528.2</v>
      </c>
      <c r="E25" s="65">
        <v>65179.67853800001</v>
      </c>
      <c r="F25" s="310">
        <v>4.253016119014035</v>
      </c>
      <c r="G25" s="298">
        <v>26.493218350340214</v>
      </c>
    </row>
    <row r="26" spans="2:7" ht="15" customHeight="1" thickBot="1">
      <c r="B26" s="306" t="s">
        <v>580</v>
      </c>
      <c r="C26" s="313">
        <v>22255.5</v>
      </c>
      <c r="D26" s="300">
        <v>30870.499999999996</v>
      </c>
      <c r="E26" s="314">
        <v>39435.065022</v>
      </c>
      <c r="F26" s="311">
        <v>38.70953247511849</v>
      </c>
      <c r="G26" s="301">
        <v>27.74352544338447</v>
      </c>
    </row>
    <row r="27" spans="2:7" ht="13.5" thickTop="1">
      <c r="B27" s="59"/>
      <c r="C27" s="59"/>
      <c r="D27" s="69"/>
      <c r="E27" s="69"/>
      <c r="F27" s="59"/>
      <c r="G27" s="59"/>
    </row>
    <row r="28" spans="2:7" ht="12.75">
      <c r="B28" s="59"/>
      <c r="C28" s="59"/>
      <c r="D28" s="292"/>
      <c r="E28" s="292"/>
      <c r="F28" s="59"/>
      <c r="G28" s="59"/>
    </row>
    <row r="29" spans="2:7" ht="12.75">
      <c r="B29" s="59"/>
      <c r="C29" s="69"/>
      <c r="D29" s="69"/>
      <c r="E29" s="294"/>
      <c r="F29" s="59"/>
      <c r="G29" s="59"/>
    </row>
    <row r="30" spans="2:7" ht="15" customHeight="1">
      <c r="B30" s="1280" t="s">
        <v>567</v>
      </c>
      <c r="C30" s="1281">
        <v>17.345574019536425</v>
      </c>
      <c r="D30" s="1281">
        <v>17.854527458821774</v>
      </c>
      <c r="E30" s="70">
        <v>15.407562522582504</v>
      </c>
      <c r="F30" s="59"/>
      <c r="G30" s="59"/>
    </row>
    <row r="31" spans="2:7" ht="15" customHeight="1">
      <c r="B31" s="1282" t="s">
        <v>582</v>
      </c>
      <c r="C31" s="70">
        <v>15.901821558548757</v>
      </c>
      <c r="D31" s="1283">
        <v>18.479055629388796</v>
      </c>
      <c r="E31" s="70">
        <v>14.004874686101395</v>
      </c>
      <c r="F31" s="59"/>
      <c r="G31" s="59"/>
    </row>
    <row r="32" spans="2:7" ht="15" customHeight="1">
      <c r="B32" s="1284" t="s">
        <v>583</v>
      </c>
      <c r="C32" s="67">
        <v>20.68423250239953</v>
      </c>
      <c r="D32" s="1285">
        <v>16.826621051914536</v>
      </c>
      <c r="E32" s="67">
        <v>17.803218308751315</v>
      </c>
      <c r="F32" s="59"/>
      <c r="G32" s="59"/>
    </row>
    <row r="33" spans="2:7" ht="15" customHeight="1">
      <c r="B33" s="1657" t="s">
        <v>773</v>
      </c>
      <c r="C33" s="1661"/>
      <c r="D33" s="1661"/>
      <c r="E33" s="1662"/>
      <c r="F33" s="59"/>
      <c r="G33" s="59"/>
    </row>
    <row r="34" spans="2:7" ht="15" customHeight="1">
      <c r="B34" s="1286" t="s">
        <v>582</v>
      </c>
      <c r="C34" s="1287">
        <v>64.0004907651217</v>
      </c>
      <c r="D34" s="1287">
        <v>64.38144371189848</v>
      </c>
      <c r="E34" s="1287">
        <v>57.32914368554911</v>
      </c>
      <c r="F34" s="59"/>
      <c r="G34" s="59"/>
    </row>
    <row r="35" spans="2:7" ht="15" customHeight="1">
      <c r="B35" s="1288" t="s">
        <v>583</v>
      </c>
      <c r="C35" s="71">
        <v>35.999509234878296</v>
      </c>
      <c r="D35" s="71">
        <v>35.618556288101516</v>
      </c>
      <c r="E35" s="71">
        <v>42.670856314450894</v>
      </c>
      <c r="F35" s="59"/>
      <c r="G35" s="59"/>
    </row>
    <row r="36" spans="2:7" ht="15" customHeight="1">
      <c r="B36" s="1657" t="s">
        <v>774</v>
      </c>
      <c r="C36" s="1658"/>
      <c r="D36" s="1658"/>
      <c r="E36" s="1659"/>
      <c r="F36" s="59"/>
      <c r="G36" s="59"/>
    </row>
    <row r="37" spans="2:7" ht="15" customHeight="1">
      <c r="B37" s="1286" t="s">
        <v>582</v>
      </c>
      <c r="C37" s="1287">
        <v>69.81120029335739</v>
      </c>
      <c r="D37" s="1287">
        <v>62.20557357728461</v>
      </c>
      <c r="E37" s="1287">
        <v>63.071065289703284</v>
      </c>
      <c r="F37" s="59"/>
      <c r="G37" s="59"/>
    </row>
    <row r="38" spans="2:7" ht="15" customHeight="1">
      <c r="B38" s="1288" t="s">
        <v>583</v>
      </c>
      <c r="C38" s="71">
        <v>30.188799706642612</v>
      </c>
      <c r="D38" s="71">
        <v>37.79442642271538</v>
      </c>
      <c r="E38" s="71">
        <v>36.92893471029672</v>
      </c>
      <c r="F38" s="59"/>
      <c r="G38" s="59"/>
    </row>
    <row r="39" spans="2:7" ht="15" customHeight="1">
      <c r="B39" s="1657" t="s">
        <v>775</v>
      </c>
      <c r="C39" s="1658"/>
      <c r="D39" s="1658"/>
      <c r="E39" s="1659"/>
      <c r="F39" s="59"/>
      <c r="G39" s="59"/>
    </row>
    <row r="40" spans="2:7" ht="15" customHeight="1">
      <c r="B40" s="1286" t="s">
        <v>582</v>
      </c>
      <c r="C40" s="1287">
        <v>71.03061584228227</v>
      </c>
      <c r="D40" s="1287">
        <v>61.73264266747922</v>
      </c>
      <c r="E40" s="1287">
        <v>64.116891828741</v>
      </c>
      <c r="F40" s="59"/>
      <c r="G40" s="59"/>
    </row>
    <row r="41" spans="2:7" ht="15" customHeight="1">
      <c r="B41" s="1288" t="s">
        <v>583</v>
      </c>
      <c r="C41" s="71">
        <v>28.969384157717737</v>
      </c>
      <c r="D41" s="71">
        <v>38.26735733252078</v>
      </c>
      <c r="E41" s="71">
        <v>35.883108171259</v>
      </c>
      <c r="F41" s="59"/>
      <c r="G41" s="59"/>
    </row>
    <row r="42" spans="2:7" ht="15" customHeight="1">
      <c r="B42" s="1657" t="s">
        <v>776</v>
      </c>
      <c r="C42" s="1658"/>
      <c r="D42" s="1658"/>
      <c r="E42" s="1659"/>
      <c r="F42" s="59"/>
      <c r="G42" s="59"/>
    </row>
    <row r="43" spans="2:7" ht="15" customHeight="1">
      <c r="B43" s="1286" t="s">
        <v>582</v>
      </c>
      <c r="C43" s="1287">
        <v>68.95228343117341</v>
      </c>
      <c r="D43" s="1287">
        <v>62.53520990015618</v>
      </c>
      <c r="E43" s="1287">
        <v>62.30448627025245</v>
      </c>
      <c r="F43" s="59"/>
      <c r="G43" s="59"/>
    </row>
    <row r="44" spans="2:7" ht="15" customHeight="1">
      <c r="B44" s="1288" t="s">
        <v>583</v>
      </c>
      <c r="C44" s="71">
        <v>31.047716568826587</v>
      </c>
      <c r="D44" s="71">
        <v>37.4647900998438</v>
      </c>
      <c r="E44" s="71">
        <v>37.69551372974756</v>
      </c>
      <c r="F44" s="59"/>
      <c r="G44" s="59"/>
    </row>
    <row r="45" spans="2:7" ht="15" customHeight="1">
      <c r="B45" s="1657" t="s">
        <v>777</v>
      </c>
      <c r="C45" s="1658"/>
      <c r="D45" s="1658"/>
      <c r="E45" s="1659"/>
      <c r="F45" s="59"/>
      <c r="G45" s="59"/>
    </row>
    <row r="46" spans="2:7" ht="15" customHeight="1">
      <c r="B46" s="1289" t="s">
        <v>584</v>
      </c>
      <c r="C46" s="70">
        <v>14.781617597821478</v>
      </c>
      <c r="D46" s="70">
        <v>15.149632215071355</v>
      </c>
      <c r="E46" s="70">
        <v>13.3505657565271</v>
      </c>
      <c r="F46" s="59"/>
      <c r="G46" s="59"/>
    </row>
    <row r="47" spans="2:7" ht="15" customHeight="1">
      <c r="B47" s="1284" t="s">
        <v>585</v>
      </c>
      <c r="C47" s="67">
        <v>85.21838240217852</v>
      </c>
      <c r="D47" s="67">
        <v>84.85036778492866</v>
      </c>
      <c r="E47" s="67">
        <v>86.6494342434729</v>
      </c>
      <c r="F47" s="59"/>
      <c r="G47" s="59"/>
    </row>
    <row r="48" spans="2:7" ht="12.75">
      <c r="B48" s="59" t="s">
        <v>887</v>
      </c>
      <c r="C48" s="59"/>
      <c r="D48" s="59"/>
      <c r="E48" s="59"/>
      <c r="F48" s="59"/>
      <c r="G48" s="59"/>
    </row>
    <row r="49" spans="2:7" ht="12.75">
      <c r="B49" s="59" t="s">
        <v>1297</v>
      </c>
      <c r="C49" s="59"/>
      <c r="D49" s="59"/>
      <c r="E49" s="59"/>
      <c r="F49" s="59"/>
      <c r="G49" s="59"/>
    </row>
    <row r="50" spans="2:7" ht="12.75">
      <c r="B50" s="59" t="s">
        <v>1298</v>
      </c>
      <c r="C50" s="59"/>
      <c r="D50" s="59"/>
      <c r="E50" s="59"/>
      <c r="F50" s="59"/>
      <c r="G50" s="59"/>
    </row>
  </sheetData>
  <sheetProtection/>
  <mergeCells count="13">
    <mergeCell ref="B1:G1"/>
    <mergeCell ref="B2:G2"/>
    <mergeCell ref="B5:B6"/>
    <mergeCell ref="C5:C6"/>
    <mergeCell ref="D5:D6"/>
    <mergeCell ref="E5:E6"/>
    <mergeCell ref="F5:G5"/>
    <mergeCell ref="B45:E45"/>
    <mergeCell ref="B3:G3"/>
    <mergeCell ref="B33:E33"/>
    <mergeCell ref="B36:E36"/>
    <mergeCell ref="B39:E39"/>
    <mergeCell ref="B42:E4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18.281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675" t="s">
        <v>932</v>
      </c>
      <c r="C1" s="1676"/>
      <c r="D1" s="1676"/>
      <c r="E1" s="1676"/>
      <c r="F1" s="1676"/>
      <c r="G1" s="1676"/>
      <c r="H1" s="1677"/>
    </row>
    <row r="2" spans="2:8" ht="15" customHeight="1">
      <c r="B2" s="1678" t="s">
        <v>437</v>
      </c>
      <c r="C2" s="1679"/>
      <c r="D2" s="1679"/>
      <c r="E2" s="1679"/>
      <c r="F2" s="1679"/>
      <c r="G2" s="1679"/>
      <c r="H2" s="1680"/>
    </row>
    <row r="3" spans="2:8" ht="15" customHeight="1" thickBot="1">
      <c r="B3" s="1681" t="s">
        <v>116</v>
      </c>
      <c r="C3" s="1682"/>
      <c r="D3" s="1682"/>
      <c r="E3" s="1682"/>
      <c r="F3" s="1682"/>
      <c r="G3" s="1682"/>
      <c r="H3" s="1683"/>
    </row>
    <row r="4" spans="2:8" ht="15" customHeight="1" thickTop="1">
      <c r="B4" s="335"/>
      <c r="C4" s="336"/>
      <c r="D4" s="1684" t="s">
        <v>1319</v>
      </c>
      <c r="E4" s="1684"/>
      <c r="F4" s="1684"/>
      <c r="G4" s="1685" t="s">
        <v>753</v>
      </c>
      <c r="H4" s="1686"/>
    </row>
    <row r="5" spans="2:8" ht="15" customHeight="1">
      <c r="B5" s="321"/>
      <c r="C5" s="315"/>
      <c r="D5" s="316" t="s">
        <v>716</v>
      </c>
      <c r="E5" s="316" t="s">
        <v>1268</v>
      </c>
      <c r="F5" s="316" t="s">
        <v>1269</v>
      </c>
      <c r="G5" s="316" t="s">
        <v>398</v>
      </c>
      <c r="H5" s="322" t="s">
        <v>235</v>
      </c>
    </row>
    <row r="6" spans="2:8" ht="15" customHeight="1">
      <c r="B6" s="323"/>
      <c r="C6" s="317" t="s">
        <v>778</v>
      </c>
      <c r="D6" s="317">
        <v>5092.472</v>
      </c>
      <c r="E6" s="317">
        <v>7220.563</v>
      </c>
      <c r="F6" s="317">
        <v>7192.000000000001</v>
      </c>
      <c r="G6" s="318">
        <v>41.78895828980504</v>
      </c>
      <c r="H6" s="324">
        <v>-0.3955785719202112</v>
      </c>
    </row>
    <row r="7" spans="2:8" ht="15" customHeight="1">
      <c r="B7" s="325">
        <v>1</v>
      </c>
      <c r="C7" s="319" t="s">
        <v>6</v>
      </c>
      <c r="D7" s="320">
        <v>71.672</v>
      </c>
      <c r="E7" s="320">
        <v>52.962999999999994</v>
      </c>
      <c r="F7" s="320">
        <v>77.9</v>
      </c>
      <c r="G7" s="320">
        <v>-26.10363879897311</v>
      </c>
      <c r="H7" s="326">
        <v>47.083813228102656</v>
      </c>
    </row>
    <row r="8" spans="2:8" ht="15" customHeight="1">
      <c r="B8" s="325">
        <v>2</v>
      </c>
      <c r="C8" s="319" t="s">
        <v>7</v>
      </c>
      <c r="D8" s="320">
        <v>0</v>
      </c>
      <c r="E8" s="320">
        <v>0</v>
      </c>
      <c r="F8" s="320">
        <v>0.5</v>
      </c>
      <c r="G8" s="320" t="s">
        <v>750</v>
      </c>
      <c r="H8" s="326" t="s">
        <v>750</v>
      </c>
    </row>
    <row r="9" spans="2:8" ht="15" customHeight="1">
      <c r="B9" s="325">
        <v>3</v>
      </c>
      <c r="C9" s="319" t="s">
        <v>8</v>
      </c>
      <c r="D9" s="320">
        <v>10.3</v>
      </c>
      <c r="E9" s="320">
        <v>14</v>
      </c>
      <c r="F9" s="320">
        <v>69</v>
      </c>
      <c r="G9" s="320">
        <v>35.922330097087354</v>
      </c>
      <c r="H9" s="326">
        <v>392.8571428571429</v>
      </c>
    </row>
    <row r="10" spans="2:8" ht="15" customHeight="1">
      <c r="B10" s="325">
        <v>4</v>
      </c>
      <c r="C10" s="319" t="s">
        <v>9</v>
      </c>
      <c r="D10" s="320">
        <v>4.1000000000000005</v>
      </c>
      <c r="E10" s="320">
        <v>27.299999999999997</v>
      </c>
      <c r="F10" s="320">
        <v>0.30000000000000004</v>
      </c>
      <c r="G10" s="320">
        <v>565.8536585365853</v>
      </c>
      <c r="H10" s="326">
        <v>-98.9010989010989</v>
      </c>
    </row>
    <row r="11" spans="2:8" ht="15" customHeight="1">
      <c r="B11" s="325">
        <v>5</v>
      </c>
      <c r="C11" s="319" t="s">
        <v>11</v>
      </c>
      <c r="D11" s="320">
        <v>104.2</v>
      </c>
      <c r="E11" s="320">
        <v>306.5</v>
      </c>
      <c r="F11" s="320">
        <v>404.2</v>
      </c>
      <c r="G11" s="320">
        <v>194.14587332053742</v>
      </c>
      <c r="H11" s="326">
        <v>31.876019575856446</v>
      </c>
    </row>
    <row r="12" spans="2:8" ht="15" customHeight="1">
      <c r="B12" s="325">
        <v>6</v>
      </c>
      <c r="C12" s="319" t="s">
        <v>12</v>
      </c>
      <c r="D12" s="320">
        <v>175.7</v>
      </c>
      <c r="E12" s="320">
        <v>150.3</v>
      </c>
      <c r="F12" s="320">
        <v>0</v>
      </c>
      <c r="G12" s="320">
        <v>-14.45645987478656</v>
      </c>
      <c r="H12" s="326">
        <v>-100</v>
      </c>
    </row>
    <row r="13" spans="2:8" ht="15" customHeight="1">
      <c r="B13" s="325">
        <v>7</v>
      </c>
      <c r="C13" s="319" t="s">
        <v>13</v>
      </c>
      <c r="D13" s="320">
        <v>23.4</v>
      </c>
      <c r="E13" s="320">
        <v>2.6</v>
      </c>
      <c r="F13" s="320">
        <v>3.5999999999999996</v>
      </c>
      <c r="G13" s="320">
        <v>-88.88888888888889</v>
      </c>
      <c r="H13" s="326">
        <v>38.461538461538424</v>
      </c>
    </row>
    <row r="14" spans="2:8" ht="15" customHeight="1">
      <c r="B14" s="325">
        <v>8</v>
      </c>
      <c r="C14" s="319" t="s">
        <v>14</v>
      </c>
      <c r="D14" s="320">
        <v>8.7</v>
      </c>
      <c r="E14" s="320">
        <v>2.1</v>
      </c>
      <c r="F14" s="320">
        <v>0</v>
      </c>
      <c r="G14" s="320">
        <v>-75.86206896551724</v>
      </c>
      <c r="H14" s="326">
        <v>-100</v>
      </c>
    </row>
    <row r="15" spans="2:8" ht="15" customHeight="1">
      <c r="B15" s="325">
        <v>9</v>
      </c>
      <c r="C15" s="319" t="s">
        <v>15</v>
      </c>
      <c r="D15" s="320">
        <v>1.5</v>
      </c>
      <c r="E15" s="320">
        <v>2.5</v>
      </c>
      <c r="F15" s="320">
        <v>9.1</v>
      </c>
      <c r="G15" s="320">
        <v>66.66666666666669</v>
      </c>
      <c r="H15" s="326">
        <v>263.99999999999994</v>
      </c>
    </row>
    <row r="16" spans="2:8" ht="15" customHeight="1">
      <c r="B16" s="325">
        <v>10</v>
      </c>
      <c r="C16" s="319" t="s">
        <v>16</v>
      </c>
      <c r="D16" s="320">
        <v>30.8</v>
      </c>
      <c r="E16" s="320">
        <v>228.60000000000002</v>
      </c>
      <c r="F16" s="320">
        <v>235.9</v>
      </c>
      <c r="G16" s="320">
        <v>642.2077922077922</v>
      </c>
      <c r="H16" s="326">
        <v>3.193350831146091</v>
      </c>
    </row>
    <row r="17" spans="2:8" ht="15" customHeight="1">
      <c r="B17" s="325">
        <v>11</v>
      </c>
      <c r="C17" s="319" t="s">
        <v>17</v>
      </c>
      <c r="D17" s="320">
        <v>0</v>
      </c>
      <c r="E17" s="320">
        <v>0</v>
      </c>
      <c r="F17" s="320">
        <v>6.8</v>
      </c>
      <c r="G17" s="320" t="s">
        <v>750</v>
      </c>
      <c r="H17" s="326" t="s">
        <v>750</v>
      </c>
    </row>
    <row r="18" spans="2:8" ht="15" customHeight="1">
      <c r="B18" s="325">
        <v>12</v>
      </c>
      <c r="C18" s="319" t="s">
        <v>18</v>
      </c>
      <c r="D18" s="320">
        <v>109.10000000000001</v>
      </c>
      <c r="E18" s="320">
        <v>161.70000000000002</v>
      </c>
      <c r="F18" s="320">
        <v>531.1</v>
      </c>
      <c r="G18" s="320">
        <v>48.21264894592119</v>
      </c>
      <c r="H18" s="326">
        <v>228.447742733457</v>
      </c>
    </row>
    <row r="19" spans="2:8" ht="15" customHeight="1">
      <c r="B19" s="325">
        <v>13</v>
      </c>
      <c r="C19" s="319" t="s">
        <v>19</v>
      </c>
      <c r="D19" s="320">
        <v>0</v>
      </c>
      <c r="E19" s="320">
        <v>0</v>
      </c>
      <c r="F19" s="320">
        <v>0</v>
      </c>
      <c r="G19" s="320" t="s">
        <v>750</v>
      </c>
      <c r="H19" s="326" t="s">
        <v>750</v>
      </c>
    </row>
    <row r="20" spans="2:8" ht="15" customHeight="1">
      <c r="B20" s="325">
        <v>14</v>
      </c>
      <c r="C20" s="319" t="s">
        <v>20</v>
      </c>
      <c r="D20" s="320">
        <v>14.9</v>
      </c>
      <c r="E20" s="320">
        <v>50.4</v>
      </c>
      <c r="F20" s="320">
        <v>8.7</v>
      </c>
      <c r="G20" s="320">
        <v>238.255033557047</v>
      </c>
      <c r="H20" s="326">
        <v>-82.73809523809524</v>
      </c>
    </row>
    <row r="21" spans="2:8" ht="15" customHeight="1">
      <c r="B21" s="325">
        <v>15</v>
      </c>
      <c r="C21" s="319" t="s">
        <v>21</v>
      </c>
      <c r="D21" s="320">
        <v>45.099999999999994</v>
      </c>
      <c r="E21" s="320">
        <v>151.89999999999998</v>
      </c>
      <c r="F21" s="320">
        <v>231.60000000000002</v>
      </c>
      <c r="G21" s="320">
        <v>236.80709534368071</v>
      </c>
      <c r="H21" s="326">
        <v>52.4687294272548</v>
      </c>
    </row>
    <row r="22" spans="2:8" ht="15" customHeight="1">
      <c r="B22" s="325">
        <v>16</v>
      </c>
      <c r="C22" s="319" t="s">
        <v>22</v>
      </c>
      <c r="D22" s="320">
        <v>2.8</v>
      </c>
      <c r="E22" s="320">
        <v>11.7</v>
      </c>
      <c r="F22" s="320">
        <v>5.5</v>
      </c>
      <c r="G22" s="320">
        <v>317.8571428571429</v>
      </c>
      <c r="H22" s="326">
        <v>-52.99145299145299</v>
      </c>
    </row>
    <row r="23" spans="2:8" ht="15" customHeight="1">
      <c r="B23" s="325">
        <v>17</v>
      </c>
      <c r="C23" s="319" t="s">
        <v>23</v>
      </c>
      <c r="D23" s="320">
        <v>62</v>
      </c>
      <c r="E23" s="320">
        <v>11.5</v>
      </c>
      <c r="F23" s="320">
        <v>76.6</v>
      </c>
      <c r="G23" s="320">
        <v>-81.45161290322581</v>
      </c>
      <c r="H23" s="326">
        <v>566.0869565217391</v>
      </c>
    </row>
    <row r="24" spans="2:8" ht="15" customHeight="1">
      <c r="B24" s="325">
        <v>18</v>
      </c>
      <c r="C24" s="319" t="s">
        <v>24</v>
      </c>
      <c r="D24" s="320">
        <v>380.1</v>
      </c>
      <c r="E24" s="320">
        <v>478.2</v>
      </c>
      <c r="F24" s="320">
        <v>548.9</v>
      </c>
      <c r="G24" s="320">
        <v>25.808997632202036</v>
      </c>
      <c r="H24" s="326">
        <v>14.784608950230037</v>
      </c>
    </row>
    <row r="25" spans="2:8" ht="15" customHeight="1">
      <c r="B25" s="325">
        <v>19</v>
      </c>
      <c r="C25" s="319" t="s">
        <v>25</v>
      </c>
      <c r="D25" s="320">
        <v>599.8</v>
      </c>
      <c r="E25" s="320">
        <v>766.2</v>
      </c>
      <c r="F25" s="320">
        <v>780.9</v>
      </c>
      <c r="G25" s="320">
        <v>27.74258086028678</v>
      </c>
      <c r="H25" s="326">
        <v>1.9185591229443872</v>
      </c>
    </row>
    <row r="26" spans="2:8" ht="15" customHeight="1">
      <c r="B26" s="325"/>
      <c r="C26" s="319" t="s">
        <v>55</v>
      </c>
      <c r="D26" s="320">
        <v>100.39999999999999</v>
      </c>
      <c r="E26" s="320">
        <v>182</v>
      </c>
      <c r="F26" s="320">
        <v>0</v>
      </c>
      <c r="G26" s="320">
        <v>81.2749003984064</v>
      </c>
      <c r="H26" s="326">
        <v>-100</v>
      </c>
    </row>
    <row r="27" spans="2:8" ht="15" customHeight="1">
      <c r="B27" s="325"/>
      <c r="C27" s="319" t="s">
        <v>56</v>
      </c>
      <c r="D27" s="320">
        <v>274.5</v>
      </c>
      <c r="E27" s="320">
        <v>413.4</v>
      </c>
      <c r="F27" s="320">
        <v>691.5</v>
      </c>
      <c r="G27" s="320">
        <v>50.60109289617486</v>
      </c>
      <c r="H27" s="326">
        <v>67.2714078374456</v>
      </c>
    </row>
    <row r="28" spans="2:8" ht="15" customHeight="1">
      <c r="B28" s="325"/>
      <c r="C28" s="319" t="s">
        <v>57</v>
      </c>
      <c r="D28" s="320">
        <v>224.89999999999998</v>
      </c>
      <c r="E28" s="320">
        <v>170.8</v>
      </c>
      <c r="F28" s="320">
        <v>89.4</v>
      </c>
      <c r="G28" s="320">
        <v>-24.055135615829244</v>
      </c>
      <c r="H28" s="326">
        <v>-47.658079625292736</v>
      </c>
    </row>
    <row r="29" spans="2:8" ht="15" customHeight="1">
      <c r="B29" s="325">
        <v>20</v>
      </c>
      <c r="C29" s="319" t="s">
        <v>26</v>
      </c>
      <c r="D29" s="320">
        <v>1.3</v>
      </c>
      <c r="E29" s="320">
        <v>34.6</v>
      </c>
      <c r="F29" s="320">
        <v>92.5</v>
      </c>
      <c r="G29" s="320" t="s">
        <v>750</v>
      </c>
      <c r="H29" s="326">
        <v>167.3410404624277</v>
      </c>
    </row>
    <row r="30" spans="2:8" ht="15" customHeight="1">
      <c r="B30" s="325">
        <v>21</v>
      </c>
      <c r="C30" s="319" t="s">
        <v>27</v>
      </c>
      <c r="D30" s="320">
        <v>189.60000000000002</v>
      </c>
      <c r="E30" s="320">
        <v>136.29999999999998</v>
      </c>
      <c r="F30" s="320">
        <v>0</v>
      </c>
      <c r="G30" s="320">
        <v>-28.111814345991576</v>
      </c>
      <c r="H30" s="326">
        <v>-100</v>
      </c>
    </row>
    <row r="31" spans="2:8" ht="15" customHeight="1">
      <c r="B31" s="325">
        <v>22</v>
      </c>
      <c r="C31" s="319" t="s">
        <v>28</v>
      </c>
      <c r="D31" s="320">
        <v>5.1</v>
      </c>
      <c r="E31" s="320">
        <v>1.4</v>
      </c>
      <c r="F31" s="320">
        <v>28.3</v>
      </c>
      <c r="G31" s="320">
        <v>-72.54901960784314</v>
      </c>
      <c r="H31" s="326" t="s">
        <v>750</v>
      </c>
    </row>
    <row r="32" spans="2:8" ht="15" customHeight="1">
      <c r="B32" s="325">
        <v>23</v>
      </c>
      <c r="C32" s="319" t="s">
        <v>29</v>
      </c>
      <c r="D32" s="320">
        <v>92.3</v>
      </c>
      <c r="E32" s="320">
        <v>216.6</v>
      </c>
      <c r="F32" s="320">
        <v>182.3</v>
      </c>
      <c r="G32" s="320">
        <v>134.66955579631636</v>
      </c>
      <c r="H32" s="326">
        <v>-15.835641735918742</v>
      </c>
    </row>
    <row r="33" spans="2:8" ht="15" customHeight="1">
      <c r="B33" s="325">
        <v>24</v>
      </c>
      <c r="C33" s="319" t="s">
        <v>30</v>
      </c>
      <c r="D33" s="320">
        <v>8.200000000000001</v>
      </c>
      <c r="E33" s="320">
        <v>6.3</v>
      </c>
      <c r="F33" s="320">
        <v>0</v>
      </c>
      <c r="G33" s="320">
        <v>-23.17073170731709</v>
      </c>
      <c r="H33" s="326">
        <v>-100</v>
      </c>
    </row>
    <row r="34" spans="2:8" ht="15" customHeight="1">
      <c r="B34" s="325">
        <v>25</v>
      </c>
      <c r="C34" s="319" t="s">
        <v>31</v>
      </c>
      <c r="D34" s="320">
        <v>104.6</v>
      </c>
      <c r="E34" s="320">
        <v>85.1</v>
      </c>
      <c r="F34" s="320">
        <v>59.7</v>
      </c>
      <c r="G34" s="320">
        <v>-18.642447418738044</v>
      </c>
      <c r="H34" s="326">
        <v>-29.847238542890707</v>
      </c>
    </row>
    <row r="35" spans="2:8" ht="15" customHeight="1">
      <c r="B35" s="325">
        <v>26</v>
      </c>
      <c r="C35" s="319" t="s">
        <v>32</v>
      </c>
      <c r="D35" s="320">
        <v>123.1</v>
      </c>
      <c r="E35" s="320">
        <v>93</v>
      </c>
      <c r="F35" s="320">
        <v>124.60000000000001</v>
      </c>
      <c r="G35" s="320">
        <v>-24.45166531275386</v>
      </c>
      <c r="H35" s="326">
        <v>33.97849462365593</v>
      </c>
    </row>
    <row r="36" spans="2:8" ht="15" customHeight="1">
      <c r="B36" s="325">
        <v>27</v>
      </c>
      <c r="C36" s="319" t="s">
        <v>33</v>
      </c>
      <c r="D36" s="320">
        <v>1.9</v>
      </c>
      <c r="E36" s="320">
        <v>5.4</v>
      </c>
      <c r="F36" s="320">
        <v>0</v>
      </c>
      <c r="G36" s="320">
        <v>184.21052631578954</v>
      </c>
      <c r="H36" s="326">
        <v>-100</v>
      </c>
    </row>
    <row r="37" spans="2:8" ht="15" customHeight="1">
      <c r="B37" s="325">
        <v>28</v>
      </c>
      <c r="C37" s="319" t="s">
        <v>34</v>
      </c>
      <c r="D37" s="320">
        <v>0.8999999999999999</v>
      </c>
      <c r="E37" s="320">
        <v>22.4</v>
      </c>
      <c r="F37" s="320">
        <v>22.4</v>
      </c>
      <c r="G37" s="320" t="s">
        <v>750</v>
      </c>
      <c r="H37" s="326">
        <v>0</v>
      </c>
    </row>
    <row r="38" spans="2:8" ht="15" customHeight="1">
      <c r="B38" s="325">
        <v>29</v>
      </c>
      <c r="C38" s="319" t="s">
        <v>35</v>
      </c>
      <c r="D38" s="320">
        <v>1.5</v>
      </c>
      <c r="E38" s="320">
        <v>4.9</v>
      </c>
      <c r="F38" s="320">
        <v>7.1</v>
      </c>
      <c r="G38" s="320">
        <v>226.66666666666669</v>
      </c>
      <c r="H38" s="326">
        <v>44.897959183673464</v>
      </c>
    </row>
    <row r="39" spans="2:8" ht="15" customHeight="1">
      <c r="B39" s="325">
        <v>30</v>
      </c>
      <c r="C39" s="319" t="s">
        <v>36</v>
      </c>
      <c r="D39" s="320">
        <v>118.39999999999999</v>
      </c>
      <c r="E39" s="320">
        <v>84.5</v>
      </c>
      <c r="F39" s="320">
        <v>153.3</v>
      </c>
      <c r="G39" s="320">
        <v>-28.631756756756758</v>
      </c>
      <c r="H39" s="326">
        <v>81.42011834319527</v>
      </c>
    </row>
    <row r="40" spans="2:8" ht="15" customHeight="1">
      <c r="B40" s="325">
        <v>31</v>
      </c>
      <c r="C40" s="319" t="s">
        <v>37</v>
      </c>
      <c r="D40" s="320">
        <v>658.7</v>
      </c>
      <c r="E40" s="320">
        <v>528.2</v>
      </c>
      <c r="F40" s="320">
        <v>792.9</v>
      </c>
      <c r="G40" s="320">
        <v>-19.811750417488994</v>
      </c>
      <c r="H40" s="326">
        <v>50.113593335857615</v>
      </c>
    </row>
    <row r="41" spans="2:8" ht="15" customHeight="1">
      <c r="B41" s="325">
        <v>32</v>
      </c>
      <c r="C41" s="319" t="s">
        <v>396</v>
      </c>
      <c r="D41" s="320">
        <v>0.2</v>
      </c>
      <c r="E41" s="320">
        <v>6.3</v>
      </c>
      <c r="F41" s="320">
        <v>0.9</v>
      </c>
      <c r="G41" s="320" t="s">
        <v>750</v>
      </c>
      <c r="H41" s="326">
        <v>-85.71428571428571</v>
      </c>
    </row>
    <row r="42" spans="2:8" ht="15" customHeight="1">
      <c r="B42" s="325">
        <v>33</v>
      </c>
      <c r="C42" s="319" t="s">
        <v>38</v>
      </c>
      <c r="D42" s="320">
        <v>0</v>
      </c>
      <c r="E42" s="320">
        <v>0</v>
      </c>
      <c r="F42" s="320">
        <v>10.3</v>
      </c>
      <c r="G42" s="320" t="s">
        <v>750</v>
      </c>
      <c r="H42" s="326" t="s">
        <v>750</v>
      </c>
    </row>
    <row r="43" spans="2:8" ht="15" customHeight="1">
      <c r="B43" s="325">
        <v>34</v>
      </c>
      <c r="C43" s="319" t="s">
        <v>39</v>
      </c>
      <c r="D43" s="320">
        <v>83.6</v>
      </c>
      <c r="E43" s="320">
        <v>134.4</v>
      </c>
      <c r="F43" s="320">
        <v>35.2</v>
      </c>
      <c r="G43" s="320">
        <v>60.76555023923447</v>
      </c>
      <c r="H43" s="326">
        <v>-73.80952380952381</v>
      </c>
    </row>
    <row r="44" spans="2:8" ht="15" customHeight="1">
      <c r="B44" s="325">
        <v>35</v>
      </c>
      <c r="C44" s="319" t="s">
        <v>40</v>
      </c>
      <c r="D44" s="320">
        <v>2.8</v>
      </c>
      <c r="E44" s="320">
        <v>12.9</v>
      </c>
      <c r="F44" s="320">
        <v>28.2</v>
      </c>
      <c r="G44" s="320">
        <v>360.7142857142858</v>
      </c>
      <c r="H44" s="326">
        <v>118.60465116279067</v>
      </c>
    </row>
    <row r="45" spans="2:8" ht="15" customHeight="1">
      <c r="B45" s="325">
        <v>36</v>
      </c>
      <c r="C45" s="319" t="s">
        <v>41</v>
      </c>
      <c r="D45" s="320">
        <v>69.8</v>
      </c>
      <c r="E45" s="320">
        <v>39.3</v>
      </c>
      <c r="F45" s="320">
        <v>112.4</v>
      </c>
      <c r="G45" s="320">
        <v>-43.69627507163324</v>
      </c>
      <c r="H45" s="326">
        <v>186.00508905852422</v>
      </c>
    </row>
    <row r="46" spans="2:8" ht="15" customHeight="1">
      <c r="B46" s="325">
        <v>39</v>
      </c>
      <c r="C46" s="319" t="s">
        <v>1266</v>
      </c>
      <c r="D46" s="320">
        <v>10.3</v>
      </c>
      <c r="E46" s="320">
        <v>2.7</v>
      </c>
      <c r="F46" s="320">
        <v>21.5</v>
      </c>
      <c r="G46" s="320">
        <v>-73.7864077669903</v>
      </c>
      <c r="H46" s="326">
        <v>696.2962962962963</v>
      </c>
    </row>
    <row r="47" spans="2:8" ht="15" customHeight="1">
      <c r="B47" s="325">
        <v>37</v>
      </c>
      <c r="C47" s="319" t="s">
        <v>42</v>
      </c>
      <c r="D47" s="320">
        <v>70.1</v>
      </c>
      <c r="E47" s="320">
        <v>127.9</v>
      </c>
      <c r="F47" s="320">
        <v>127.69999999999999</v>
      </c>
      <c r="G47" s="320">
        <v>82.45363766048504</v>
      </c>
      <c r="H47" s="326">
        <v>-0.15637216575450452</v>
      </c>
    </row>
    <row r="48" spans="2:8" ht="15" customHeight="1">
      <c r="B48" s="325">
        <v>38</v>
      </c>
      <c r="C48" s="319" t="s">
        <v>43</v>
      </c>
      <c r="D48" s="320">
        <v>64.8</v>
      </c>
      <c r="E48" s="320">
        <v>110.39999999999999</v>
      </c>
      <c r="F48" s="320">
        <v>53.9</v>
      </c>
      <c r="G48" s="320">
        <v>70.37037037037038</v>
      </c>
      <c r="H48" s="326">
        <v>-51.177536231884055</v>
      </c>
    </row>
    <row r="49" spans="2:8" ht="15" customHeight="1">
      <c r="B49" s="325">
        <v>40</v>
      </c>
      <c r="C49" s="319" t="s">
        <v>44</v>
      </c>
      <c r="D49" s="320">
        <v>99.5</v>
      </c>
      <c r="E49" s="320">
        <v>39.4</v>
      </c>
      <c r="F49" s="320">
        <v>24.2</v>
      </c>
      <c r="G49" s="320">
        <v>-60.402010050251256</v>
      </c>
      <c r="H49" s="326">
        <v>-38.57868020304569</v>
      </c>
    </row>
    <row r="50" spans="2:8" ht="15" customHeight="1">
      <c r="B50" s="325">
        <v>41</v>
      </c>
      <c r="C50" s="319" t="s">
        <v>45</v>
      </c>
      <c r="D50" s="320">
        <v>0</v>
      </c>
      <c r="E50" s="320">
        <v>96.1</v>
      </c>
      <c r="F50" s="320">
        <v>0.1</v>
      </c>
      <c r="G50" s="320" t="s">
        <v>750</v>
      </c>
      <c r="H50" s="326">
        <v>-99.89594172736733</v>
      </c>
    </row>
    <row r="51" spans="2:8" ht="15" customHeight="1">
      <c r="B51" s="325">
        <v>42</v>
      </c>
      <c r="C51" s="319" t="s">
        <v>46</v>
      </c>
      <c r="D51" s="320">
        <v>1.3</v>
      </c>
      <c r="E51" s="320">
        <v>5.1</v>
      </c>
      <c r="F51" s="320">
        <v>19.1</v>
      </c>
      <c r="G51" s="320">
        <v>292.30769230769226</v>
      </c>
      <c r="H51" s="326">
        <v>274.5098039215687</v>
      </c>
    </row>
    <row r="52" spans="2:8" ht="15" customHeight="1">
      <c r="B52" s="325">
        <v>43</v>
      </c>
      <c r="C52" s="319" t="s">
        <v>47</v>
      </c>
      <c r="D52" s="320">
        <v>556.4</v>
      </c>
      <c r="E52" s="320">
        <v>783</v>
      </c>
      <c r="F52" s="320">
        <v>993.5</v>
      </c>
      <c r="G52" s="320">
        <v>40.72609633357297</v>
      </c>
      <c r="H52" s="326">
        <v>26.88378033205619</v>
      </c>
    </row>
    <row r="53" spans="2:8" ht="15" customHeight="1">
      <c r="B53" s="325">
        <v>44</v>
      </c>
      <c r="C53" s="319" t="s">
        <v>48</v>
      </c>
      <c r="D53" s="320">
        <v>343.7</v>
      </c>
      <c r="E53" s="320">
        <v>578.2</v>
      </c>
      <c r="F53" s="320">
        <v>57.099999999999994</v>
      </c>
      <c r="G53" s="320">
        <v>68.22810590631369</v>
      </c>
      <c r="H53" s="326">
        <v>-90.1245243860256</v>
      </c>
    </row>
    <row r="54" spans="2:8" ht="15" customHeight="1">
      <c r="B54" s="325">
        <v>45</v>
      </c>
      <c r="C54" s="319" t="s">
        <v>49</v>
      </c>
      <c r="D54" s="320">
        <v>137.8</v>
      </c>
      <c r="E54" s="320">
        <v>185.8</v>
      </c>
      <c r="F54" s="320">
        <v>157.9</v>
      </c>
      <c r="G54" s="320">
        <v>34.833091436865004</v>
      </c>
      <c r="H54" s="326">
        <v>-15.016146393972022</v>
      </c>
    </row>
    <row r="55" spans="2:8" ht="15" customHeight="1">
      <c r="B55" s="325">
        <v>46</v>
      </c>
      <c r="C55" s="319" t="s">
        <v>50</v>
      </c>
      <c r="D55" s="320">
        <v>0.2</v>
      </c>
      <c r="E55" s="320">
        <v>0</v>
      </c>
      <c r="F55" s="320">
        <v>2</v>
      </c>
      <c r="G55" s="320">
        <v>-100</v>
      </c>
      <c r="H55" s="326" t="s">
        <v>750</v>
      </c>
    </row>
    <row r="56" spans="2:8" ht="15" customHeight="1">
      <c r="B56" s="325">
        <v>47</v>
      </c>
      <c r="C56" s="319" t="s">
        <v>51</v>
      </c>
      <c r="D56" s="320">
        <v>24.5</v>
      </c>
      <c r="E56" s="320">
        <v>40.699999999999996</v>
      </c>
      <c r="F56" s="320">
        <v>17.6</v>
      </c>
      <c r="G56" s="320">
        <v>66.12244897959184</v>
      </c>
      <c r="H56" s="326">
        <v>-56.75675675675675</v>
      </c>
    </row>
    <row r="57" spans="2:8" ht="15" customHeight="1">
      <c r="B57" s="325">
        <v>48</v>
      </c>
      <c r="C57" s="319" t="s">
        <v>52</v>
      </c>
      <c r="D57" s="320">
        <v>178.2</v>
      </c>
      <c r="E57" s="320">
        <v>388.2</v>
      </c>
      <c r="F57" s="320">
        <v>532.5</v>
      </c>
      <c r="G57" s="320">
        <v>117.84511784511787</v>
      </c>
      <c r="H57" s="326">
        <v>37.17156105100463</v>
      </c>
    </row>
    <row r="58" spans="2:8" ht="15" customHeight="1">
      <c r="B58" s="325">
        <v>49</v>
      </c>
      <c r="C58" s="319" t="s">
        <v>1267</v>
      </c>
      <c r="D58" s="320">
        <v>499.5</v>
      </c>
      <c r="E58" s="320">
        <v>1033</v>
      </c>
      <c r="F58" s="320">
        <v>544.2</v>
      </c>
      <c r="G58" s="320">
        <v>106.80680680680678</v>
      </c>
      <c r="H58" s="326">
        <v>-47.318489835430775</v>
      </c>
    </row>
    <row r="59" spans="2:8" ht="15" customHeight="1">
      <c r="B59" s="1290"/>
      <c r="C59" s="317" t="s">
        <v>53</v>
      </c>
      <c r="D59" s="1291">
        <v>1688.8280000000004</v>
      </c>
      <c r="E59" s="1291">
        <v>816.2369999999992</v>
      </c>
      <c r="F59" s="1291">
        <v>814.9999999999973</v>
      </c>
      <c r="G59" s="1291">
        <v>-51.668435151477894</v>
      </c>
      <c r="H59" s="1292">
        <v>-0.15154912115009722</v>
      </c>
    </row>
    <row r="60" spans="2:8" ht="15" customHeight="1" thickBot="1">
      <c r="B60" s="332"/>
      <c r="C60" s="333" t="s">
        <v>54</v>
      </c>
      <c r="D60" s="334">
        <v>6781.3</v>
      </c>
      <c r="E60" s="334">
        <v>8036.799999999999</v>
      </c>
      <c r="F60" s="334">
        <v>8006.999999999998</v>
      </c>
      <c r="G60" s="334">
        <v>18.514149204429813</v>
      </c>
      <c r="H60" s="1293">
        <v>-0.3707943460083811</v>
      </c>
    </row>
    <row r="61" spans="2:8" ht="13.5" thickTop="1">
      <c r="B61" s="327" t="s">
        <v>779</v>
      </c>
      <c r="C61" s="328"/>
      <c r="D61" s="329"/>
      <c r="E61" s="329"/>
      <c r="F61" s="330"/>
      <c r="G61" s="331"/>
      <c r="H61" s="331"/>
    </row>
    <row r="62" spans="2:8" ht="15" customHeight="1">
      <c r="B62" s="9" t="s">
        <v>406</v>
      </c>
      <c r="C62" s="327"/>
      <c r="D62" s="327"/>
      <c r="E62" s="327"/>
      <c r="F62" s="327"/>
      <c r="G62" s="327"/>
      <c r="H62" s="327"/>
    </row>
    <row r="63" spans="2:8" ht="15" customHeight="1">
      <c r="B63" s="11"/>
      <c r="C63" s="11"/>
      <c r="D63" s="11"/>
      <c r="E63" s="11"/>
      <c r="F63" s="11"/>
      <c r="G63" s="11"/>
      <c r="H63" s="1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4.00390625" style="9" customWidth="1"/>
    <col min="2" max="2" width="6.00390625" style="9" customWidth="1"/>
    <col min="3" max="3" width="24.85156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538" t="s">
        <v>694</v>
      </c>
      <c r="C1" s="1538"/>
      <c r="D1" s="1538"/>
      <c r="E1" s="1538"/>
      <c r="F1" s="1538"/>
      <c r="G1" s="1538"/>
      <c r="H1" s="1538"/>
    </row>
    <row r="2" spans="2:8" ht="15" customHeight="1">
      <c r="B2" s="1687" t="s">
        <v>438</v>
      </c>
      <c r="C2" s="1687"/>
      <c r="D2" s="1687"/>
      <c r="E2" s="1687"/>
      <c r="F2" s="1687"/>
      <c r="G2" s="1687"/>
      <c r="H2" s="1687"/>
    </row>
    <row r="3" spans="2:8" ht="15" customHeight="1" thickBot="1">
      <c r="B3" s="1688" t="s">
        <v>116</v>
      </c>
      <c r="C3" s="1688"/>
      <c r="D3" s="1688"/>
      <c r="E3" s="1688"/>
      <c r="F3" s="1688"/>
      <c r="G3" s="1688"/>
      <c r="H3" s="1688"/>
    </row>
    <row r="4" spans="2:8" ht="15" customHeight="1" thickTop="1">
      <c r="B4" s="337"/>
      <c r="C4" s="338"/>
      <c r="D4" s="1689" t="s">
        <v>1319</v>
      </c>
      <c r="E4" s="1689"/>
      <c r="F4" s="1689"/>
      <c r="G4" s="1690" t="s">
        <v>753</v>
      </c>
      <c r="H4" s="1691"/>
    </row>
    <row r="5" spans="2:8" ht="15" customHeight="1">
      <c r="B5" s="339"/>
      <c r="C5" s="340"/>
      <c r="D5" s="341" t="s">
        <v>716</v>
      </c>
      <c r="E5" s="341" t="s">
        <v>1265</v>
      </c>
      <c r="F5" s="341" t="s">
        <v>254</v>
      </c>
      <c r="G5" s="341" t="s">
        <v>398</v>
      </c>
      <c r="H5" s="342" t="s">
        <v>235</v>
      </c>
    </row>
    <row r="6" spans="2:8" ht="15" customHeight="1">
      <c r="B6" s="343"/>
      <c r="C6" s="344" t="s">
        <v>778</v>
      </c>
      <c r="D6" s="345">
        <v>2980</v>
      </c>
      <c r="E6" s="345">
        <v>3912.5</v>
      </c>
      <c r="F6" s="345">
        <v>3284.5</v>
      </c>
      <c r="G6" s="345">
        <v>31.291946308724818</v>
      </c>
      <c r="H6" s="346">
        <v>-16.051118210862626</v>
      </c>
    </row>
    <row r="7" spans="2:8" ht="15" customHeight="1">
      <c r="B7" s="347">
        <v>1</v>
      </c>
      <c r="C7" s="348" t="s">
        <v>58</v>
      </c>
      <c r="D7" s="349">
        <v>107.2</v>
      </c>
      <c r="E7" s="349">
        <v>72.19999999999999</v>
      </c>
      <c r="F7" s="349">
        <v>38.5</v>
      </c>
      <c r="G7" s="349">
        <v>-32.64925373134329</v>
      </c>
      <c r="H7" s="350">
        <v>-46.675900277008296</v>
      </c>
    </row>
    <row r="8" spans="2:8" ht="15" customHeight="1">
      <c r="B8" s="347">
        <v>2</v>
      </c>
      <c r="C8" s="348" t="s">
        <v>23</v>
      </c>
      <c r="D8" s="349">
        <v>49.8</v>
      </c>
      <c r="E8" s="349">
        <v>44.5</v>
      </c>
      <c r="F8" s="349">
        <v>1.2000000000000002</v>
      </c>
      <c r="G8" s="349">
        <v>-10.642570281124492</v>
      </c>
      <c r="H8" s="350">
        <v>-97.30337078651685</v>
      </c>
    </row>
    <row r="9" spans="2:8" ht="15" customHeight="1">
      <c r="B9" s="347">
        <v>3</v>
      </c>
      <c r="C9" s="348" t="s">
        <v>59</v>
      </c>
      <c r="D9" s="349">
        <v>94.9</v>
      </c>
      <c r="E9" s="349">
        <v>132</v>
      </c>
      <c r="F9" s="349">
        <v>39.1</v>
      </c>
      <c r="G9" s="349">
        <v>39.09378292939937</v>
      </c>
      <c r="H9" s="350">
        <v>-70.37878787878788</v>
      </c>
    </row>
    <row r="10" spans="2:8" ht="15" customHeight="1">
      <c r="B10" s="347">
        <v>4</v>
      </c>
      <c r="C10" s="348" t="s">
        <v>60</v>
      </c>
      <c r="D10" s="349">
        <v>0</v>
      </c>
      <c r="E10" s="349">
        <v>0</v>
      </c>
      <c r="F10" s="349">
        <v>0</v>
      </c>
      <c r="G10" s="349" t="s">
        <v>750</v>
      </c>
      <c r="H10" s="350" t="s">
        <v>750</v>
      </c>
    </row>
    <row r="11" spans="2:8" ht="15" customHeight="1">
      <c r="B11" s="347">
        <v>5</v>
      </c>
      <c r="C11" s="348" t="s">
        <v>35</v>
      </c>
      <c r="D11" s="349">
        <v>221.3</v>
      </c>
      <c r="E11" s="349">
        <v>618.5999999999999</v>
      </c>
      <c r="F11" s="349">
        <v>338.7</v>
      </c>
      <c r="G11" s="349">
        <v>179.53004970628103</v>
      </c>
      <c r="H11" s="350">
        <v>-45.24733268671193</v>
      </c>
    </row>
    <row r="12" spans="2:8" ht="15" customHeight="1">
      <c r="B12" s="347">
        <v>6</v>
      </c>
      <c r="C12" s="348" t="s">
        <v>396</v>
      </c>
      <c r="D12" s="349">
        <v>769.8</v>
      </c>
      <c r="E12" s="349">
        <v>539.7</v>
      </c>
      <c r="F12" s="349">
        <v>784.6</v>
      </c>
      <c r="G12" s="349">
        <v>-29.89088074824629</v>
      </c>
      <c r="H12" s="350">
        <v>45.37706133036872</v>
      </c>
    </row>
    <row r="13" spans="2:8" ht="15" customHeight="1">
      <c r="B13" s="347">
        <v>7</v>
      </c>
      <c r="C13" s="348" t="s">
        <v>61</v>
      </c>
      <c r="D13" s="349">
        <v>891.3</v>
      </c>
      <c r="E13" s="349">
        <v>1074</v>
      </c>
      <c r="F13" s="349">
        <v>632.2</v>
      </c>
      <c r="G13" s="349">
        <v>20.498148771457437</v>
      </c>
      <c r="H13" s="350">
        <v>-41.13594040968343</v>
      </c>
    </row>
    <row r="14" spans="2:8" ht="15" customHeight="1">
      <c r="B14" s="347">
        <v>8</v>
      </c>
      <c r="C14" s="348" t="s">
        <v>62</v>
      </c>
      <c r="D14" s="349">
        <v>5.6</v>
      </c>
      <c r="E14" s="349">
        <v>5.7</v>
      </c>
      <c r="F14" s="349">
        <v>39.1</v>
      </c>
      <c r="G14" s="349">
        <v>1.785714285714306</v>
      </c>
      <c r="H14" s="350">
        <v>585.9649122807018</v>
      </c>
    </row>
    <row r="15" spans="2:8" ht="15" customHeight="1">
      <c r="B15" s="347">
        <v>9</v>
      </c>
      <c r="C15" s="348" t="s">
        <v>63</v>
      </c>
      <c r="D15" s="349">
        <v>7.2</v>
      </c>
      <c r="E15" s="349">
        <v>25.6</v>
      </c>
      <c r="F15" s="349">
        <v>12.4</v>
      </c>
      <c r="G15" s="349">
        <v>255.5555555555556</v>
      </c>
      <c r="H15" s="350">
        <v>-51.5625</v>
      </c>
    </row>
    <row r="16" spans="2:8" ht="15" customHeight="1">
      <c r="B16" s="347">
        <v>10</v>
      </c>
      <c r="C16" s="348" t="s">
        <v>64</v>
      </c>
      <c r="D16" s="349">
        <v>61.5</v>
      </c>
      <c r="E16" s="349">
        <v>96.8</v>
      </c>
      <c r="F16" s="349">
        <v>189.8</v>
      </c>
      <c r="G16" s="349">
        <v>57.398373983739845</v>
      </c>
      <c r="H16" s="350">
        <v>96.07438016528926</v>
      </c>
    </row>
    <row r="17" spans="2:8" ht="15" customHeight="1">
      <c r="B17" s="347">
        <v>11</v>
      </c>
      <c r="C17" s="348" t="s">
        <v>65</v>
      </c>
      <c r="D17" s="349">
        <v>24.8</v>
      </c>
      <c r="E17" s="349">
        <v>68.3</v>
      </c>
      <c r="F17" s="349">
        <v>37.3</v>
      </c>
      <c r="G17" s="349">
        <v>175.4032258064516</v>
      </c>
      <c r="H17" s="350">
        <v>-45.38799414348463</v>
      </c>
    </row>
    <row r="18" spans="2:8" ht="15" customHeight="1">
      <c r="B18" s="347">
        <v>12</v>
      </c>
      <c r="C18" s="348" t="s">
        <v>66</v>
      </c>
      <c r="D18" s="349">
        <v>746.6</v>
      </c>
      <c r="E18" s="349">
        <v>1235.1</v>
      </c>
      <c r="F18" s="349">
        <v>1171.6</v>
      </c>
      <c r="G18" s="349">
        <v>65.42994910259841</v>
      </c>
      <c r="H18" s="350">
        <v>-5.141284106550074</v>
      </c>
    </row>
    <row r="19" spans="2:8" ht="15" customHeight="1">
      <c r="B19" s="343"/>
      <c r="C19" s="344" t="s">
        <v>53</v>
      </c>
      <c r="D19" s="351">
        <v>834.4000000000001</v>
      </c>
      <c r="E19" s="351">
        <v>533.8000000000002</v>
      </c>
      <c r="F19" s="351">
        <v>2675.2000000000007</v>
      </c>
      <c r="G19" s="345">
        <v>-36.02588686481303</v>
      </c>
      <c r="H19" s="346">
        <v>401.161483701761</v>
      </c>
    </row>
    <row r="20" spans="2:8" ht="15" customHeight="1" thickBot="1">
      <c r="B20" s="352"/>
      <c r="C20" s="353" t="s">
        <v>67</v>
      </c>
      <c r="D20" s="354">
        <v>3814.4</v>
      </c>
      <c r="E20" s="354">
        <v>4446.3</v>
      </c>
      <c r="F20" s="354">
        <v>5959.700000000001</v>
      </c>
      <c r="G20" s="355">
        <v>16.56617030201342</v>
      </c>
      <c r="H20" s="356">
        <v>34.03728943166229</v>
      </c>
    </row>
    <row r="21" ht="13.5" thickTop="1">
      <c r="B21" s="9" t="s">
        <v>406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29.421875" style="9" bestFit="1" customWidth="1"/>
    <col min="4" max="6" width="11.7109375" style="9" customWidth="1"/>
    <col min="7" max="7" width="9.00390625" style="9" customWidth="1"/>
    <col min="8" max="8" width="8.421875" style="9" customWidth="1"/>
    <col min="9" max="16384" width="9.140625" style="9" customWidth="1"/>
  </cols>
  <sheetData>
    <row r="1" spans="2:8" ht="12.75">
      <c r="B1" s="1538" t="s">
        <v>851</v>
      </c>
      <c r="C1" s="1538"/>
      <c r="D1" s="1538"/>
      <c r="E1" s="1538"/>
      <c r="F1" s="1538"/>
      <c r="G1" s="1538"/>
      <c r="H1" s="1538"/>
    </row>
    <row r="2" spans="2:8" ht="15" customHeight="1">
      <c r="B2" s="1687" t="s">
        <v>888</v>
      </c>
      <c r="C2" s="1687"/>
      <c r="D2" s="1687"/>
      <c r="E2" s="1687"/>
      <c r="F2" s="1687"/>
      <c r="G2" s="1687"/>
      <c r="H2" s="1687"/>
    </row>
    <row r="3" spans="2:8" ht="15" customHeight="1" thickBot="1">
      <c r="B3" s="1688" t="s">
        <v>116</v>
      </c>
      <c r="C3" s="1688"/>
      <c r="D3" s="1688"/>
      <c r="E3" s="1688"/>
      <c r="F3" s="1688"/>
      <c r="G3" s="1688"/>
      <c r="H3" s="1688"/>
    </row>
    <row r="4" spans="2:8" ht="15" customHeight="1" thickTop="1">
      <c r="B4" s="360"/>
      <c r="C4" s="369"/>
      <c r="D4" s="1692" t="s">
        <v>1319</v>
      </c>
      <c r="E4" s="1689"/>
      <c r="F4" s="1693"/>
      <c r="G4" s="1694" t="s">
        <v>753</v>
      </c>
      <c r="H4" s="1691"/>
    </row>
    <row r="5" spans="2:8" ht="15" customHeight="1">
      <c r="B5" s="339"/>
      <c r="C5" s="370"/>
      <c r="D5" s="1294" t="s">
        <v>716</v>
      </c>
      <c r="E5" s="1294" t="s">
        <v>1268</v>
      </c>
      <c r="F5" s="1294" t="s">
        <v>1269</v>
      </c>
      <c r="G5" s="1294" t="s">
        <v>398</v>
      </c>
      <c r="H5" s="1294" t="s">
        <v>235</v>
      </c>
    </row>
    <row r="6" spans="2:8" ht="15" customHeight="1">
      <c r="B6" s="361"/>
      <c r="C6" s="371" t="s">
        <v>778</v>
      </c>
      <c r="D6" s="365">
        <v>34866.884999999995</v>
      </c>
      <c r="E6" s="357">
        <v>33575.44300000001</v>
      </c>
      <c r="F6" s="379">
        <v>47053.980222</v>
      </c>
      <c r="G6" s="375">
        <v>-3.70392135689778</v>
      </c>
      <c r="H6" s="346">
        <v>40.14403390597107</v>
      </c>
    </row>
    <row r="7" spans="2:8" ht="15" customHeight="1">
      <c r="B7" s="347">
        <v>1</v>
      </c>
      <c r="C7" s="372" t="s">
        <v>68</v>
      </c>
      <c r="D7" s="366">
        <v>179.10000000000002</v>
      </c>
      <c r="E7" s="358">
        <v>418.59999999999997</v>
      </c>
      <c r="F7" s="380">
        <v>1027.238109</v>
      </c>
      <c r="G7" s="376">
        <v>133.72417643774423</v>
      </c>
      <c r="H7" s="350">
        <v>145.39849713330148</v>
      </c>
    </row>
    <row r="8" spans="2:8" ht="15" customHeight="1">
      <c r="B8" s="347">
        <v>2</v>
      </c>
      <c r="C8" s="372" t="s">
        <v>889</v>
      </c>
      <c r="D8" s="366">
        <v>218.459</v>
      </c>
      <c r="E8" s="358">
        <v>208.666</v>
      </c>
      <c r="F8" s="380">
        <v>231.723588</v>
      </c>
      <c r="G8" s="376">
        <v>-4.482763356053084</v>
      </c>
      <c r="H8" s="350">
        <v>11.049997603826213</v>
      </c>
    </row>
    <row r="9" spans="2:8" ht="15" customHeight="1">
      <c r="B9" s="347">
        <v>3</v>
      </c>
      <c r="C9" s="372" t="s">
        <v>69</v>
      </c>
      <c r="D9" s="366">
        <v>146.8</v>
      </c>
      <c r="E9" s="358">
        <v>177.7</v>
      </c>
      <c r="F9" s="380">
        <v>518.194576</v>
      </c>
      <c r="G9" s="376">
        <v>21.049046321525864</v>
      </c>
      <c r="H9" s="350">
        <v>191.61202926280248</v>
      </c>
    </row>
    <row r="10" spans="2:8" ht="15" customHeight="1">
      <c r="B10" s="347">
        <v>4</v>
      </c>
      <c r="C10" s="372" t="s">
        <v>70</v>
      </c>
      <c r="D10" s="366">
        <v>10.3</v>
      </c>
      <c r="E10" s="358">
        <v>48.599999999999994</v>
      </c>
      <c r="F10" s="380">
        <v>6.308153</v>
      </c>
      <c r="G10" s="376">
        <v>371.84466019417465</v>
      </c>
      <c r="H10" s="350">
        <v>-87.02026131687242</v>
      </c>
    </row>
    <row r="11" spans="2:8" ht="15" customHeight="1">
      <c r="B11" s="347">
        <v>5</v>
      </c>
      <c r="C11" s="372" t="s">
        <v>71</v>
      </c>
      <c r="D11" s="366">
        <v>193.9</v>
      </c>
      <c r="E11" s="358">
        <v>106.6</v>
      </c>
      <c r="F11" s="380">
        <v>141.49744099999998</v>
      </c>
      <c r="G11" s="376">
        <v>-45.023207839092315</v>
      </c>
      <c r="H11" s="350">
        <v>32.736811444652915</v>
      </c>
    </row>
    <row r="12" spans="2:8" ht="15" customHeight="1">
      <c r="B12" s="347">
        <v>6</v>
      </c>
      <c r="C12" s="372" t="s">
        <v>72</v>
      </c>
      <c r="D12" s="366">
        <v>732.4000000000001</v>
      </c>
      <c r="E12" s="358">
        <v>541.1</v>
      </c>
      <c r="F12" s="380">
        <v>1575.228403</v>
      </c>
      <c r="G12" s="376">
        <v>-26.119606772255594</v>
      </c>
      <c r="H12" s="350">
        <v>191.11594954721863</v>
      </c>
    </row>
    <row r="13" spans="2:8" ht="15" customHeight="1">
      <c r="B13" s="347">
        <v>7</v>
      </c>
      <c r="C13" s="372" t="s">
        <v>73</v>
      </c>
      <c r="D13" s="366">
        <v>1162.4</v>
      </c>
      <c r="E13" s="358">
        <v>374.4</v>
      </c>
      <c r="F13" s="380">
        <v>1644.01687</v>
      </c>
      <c r="G13" s="376">
        <v>-67.79077770130763</v>
      </c>
      <c r="H13" s="350">
        <v>339.10706997863247</v>
      </c>
    </row>
    <row r="14" spans="2:8" ht="15" customHeight="1">
      <c r="B14" s="347">
        <v>8</v>
      </c>
      <c r="C14" s="372" t="s">
        <v>14</v>
      </c>
      <c r="D14" s="366">
        <v>558.1</v>
      </c>
      <c r="E14" s="358">
        <v>489</v>
      </c>
      <c r="F14" s="380">
        <v>412.83457599999997</v>
      </c>
      <c r="G14" s="376">
        <v>-12.381293674968646</v>
      </c>
      <c r="H14" s="350">
        <v>-15.57575132924336</v>
      </c>
    </row>
    <row r="15" spans="2:8" ht="15" customHeight="1">
      <c r="B15" s="347">
        <v>9</v>
      </c>
      <c r="C15" s="372" t="s">
        <v>74</v>
      </c>
      <c r="D15" s="366">
        <v>147</v>
      </c>
      <c r="E15" s="358">
        <v>374.70000000000005</v>
      </c>
      <c r="F15" s="380">
        <v>749.271427</v>
      </c>
      <c r="G15" s="376">
        <v>154.8979591836735</v>
      </c>
      <c r="H15" s="350">
        <v>99.96568641579927</v>
      </c>
    </row>
    <row r="16" spans="2:8" ht="15" customHeight="1">
      <c r="B16" s="347">
        <v>10</v>
      </c>
      <c r="C16" s="372" t="s">
        <v>890</v>
      </c>
      <c r="D16" s="366">
        <v>1277.432</v>
      </c>
      <c r="E16" s="358">
        <v>930.6690000000001</v>
      </c>
      <c r="F16" s="380">
        <v>295.970252</v>
      </c>
      <c r="G16" s="376">
        <v>-27.145319672593132</v>
      </c>
      <c r="H16" s="350">
        <v>-68.19811855772568</v>
      </c>
    </row>
    <row r="17" spans="2:8" ht="15" customHeight="1">
      <c r="B17" s="347">
        <v>11</v>
      </c>
      <c r="C17" s="372" t="s">
        <v>75</v>
      </c>
      <c r="D17" s="366">
        <v>20.1</v>
      </c>
      <c r="E17" s="358">
        <v>31.400000000000002</v>
      </c>
      <c r="F17" s="380">
        <v>29.630280999999997</v>
      </c>
      <c r="G17" s="376">
        <v>56.218905472636806</v>
      </c>
      <c r="H17" s="350">
        <v>-5.636047770700657</v>
      </c>
    </row>
    <row r="18" spans="2:8" ht="15" customHeight="1">
      <c r="B18" s="347">
        <v>12</v>
      </c>
      <c r="C18" s="372" t="s">
        <v>76</v>
      </c>
      <c r="D18" s="366">
        <v>280.7</v>
      </c>
      <c r="E18" s="358">
        <v>322.2</v>
      </c>
      <c r="F18" s="380">
        <v>189.451499</v>
      </c>
      <c r="G18" s="376">
        <v>14.78446740292128</v>
      </c>
      <c r="H18" s="350">
        <v>-41.20065207945375</v>
      </c>
    </row>
    <row r="19" spans="2:8" ht="15" customHeight="1">
      <c r="B19" s="347">
        <v>13</v>
      </c>
      <c r="C19" s="372" t="s">
        <v>77</v>
      </c>
      <c r="D19" s="366">
        <v>79.80000000000001</v>
      </c>
      <c r="E19" s="358">
        <v>138.5</v>
      </c>
      <c r="F19" s="380">
        <v>163.470861</v>
      </c>
      <c r="G19" s="376">
        <v>73.55889724310774</v>
      </c>
      <c r="H19" s="350">
        <v>18.02950252707582</v>
      </c>
    </row>
    <row r="20" spans="2:8" ht="15" customHeight="1">
      <c r="B20" s="347">
        <v>14</v>
      </c>
      <c r="C20" s="372" t="s">
        <v>78</v>
      </c>
      <c r="D20" s="366">
        <v>121.9</v>
      </c>
      <c r="E20" s="358">
        <v>104.6</v>
      </c>
      <c r="F20" s="380">
        <v>344.640561</v>
      </c>
      <c r="G20" s="376">
        <v>-14.191960623461867</v>
      </c>
      <c r="H20" s="350">
        <v>229.48428393881454</v>
      </c>
    </row>
    <row r="21" spans="2:8" ht="15" customHeight="1">
      <c r="B21" s="347">
        <v>15</v>
      </c>
      <c r="C21" s="372" t="s">
        <v>79</v>
      </c>
      <c r="D21" s="366">
        <v>1366.5</v>
      </c>
      <c r="E21" s="358">
        <v>975</v>
      </c>
      <c r="F21" s="380">
        <v>1098.770678</v>
      </c>
      <c r="G21" s="376">
        <v>-28.64983534577388</v>
      </c>
      <c r="H21" s="350">
        <v>12.694428512820522</v>
      </c>
    </row>
    <row r="22" spans="2:8" ht="15" customHeight="1">
      <c r="B22" s="347">
        <v>16</v>
      </c>
      <c r="C22" s="372" t="s">
        <v>80</v>
      </c>
      <c r="D22" s="366">
        <v>171.7</v>
      </c>
      <c r="E22" s="358">
        <v>185.9</v>
      </c>
      <c r="F22" s="380">
        <v>197.97717699999998</v>
      </c>
      <c r="G22" s="376">
        <v>8.270238788584749</v>
      </c>
      <c r="H22" s="350">
        <v>6.4965987089833135</v>
      </c>
    </row>
    <row r="23" spans="2:8" ht="15" customHeight="1">
      <c r="B23" s="347">
        <v>17</v>
      </c>
      <c r="C23" s="372" t="s">
        <v>17</v>
      </c>
      <c r="D23" s="366">
        <v>219</v>
      </c>
      <c r="E23" s="358">
        <v>139.3</v>
      </c>
      <c r="F23" s="380">
        <v>296.282988</v>
      </c>
      <c r="G23" s="376">
        <v>-36.39269406392693</v>
      </c>
      <c r="H23" s="350">
        <v>112.69417659727202</v>
      </c>
    </row>
    <row r="24" spans="2:8" ht="15" customHeight="1">
      <c r="B24" s="347">
        <v>18</v>
      </c>
      <c r="C24" s="372" t="s">
        <v>81</v>
      </c>
      <c r="D24" s="366">
        <v>192.3</v>
      </c>
      <c r="E24" s="358">
        <v>291.6</v>
      </c>
      <c r="F24" s="380">
        <v>332.751733</v>
      </c>
      <c r="G24" s="376">
        <v>51.638065522620906</v>
      </c>
      <c r="H24" s="350">
        <v>14.112391289437582</v>
      </c>
    </row>
    <row r="25" spans="2:8" ht="15" customHeight="1">
      <c r="B25" s="347">
        <v>19</v>
      </c>
      <c r="C25" s="372" t="s">
        <v>891</v>
      </c>
      <c r="D25" s="366">
        <v>1381.165</v>
      </c>
      <c r="E25" s="358">
        <v>624.322</v>
      </c>
      <c r="F25" s="380">
        <v>1462.848774</v>
      </c>
      <c r="G25" s="376">
        <v>-54.797435498293105</v>
      </c>
      <c r="H25" s="350">
        <v>134.3099833098946</v>
      </c>
    </row>
    <row r="26" spans="2:8" ht="15" customHeight="1">
      <c r="B26" s="347">
        <v>20</v>
      </c>
      <c r="C26" s="372" t="s">
        <v>82</v>
      </c>
      <c r="D26" s="366">
        <v>29.799999999999997</v>
      </c>
      <c r="E26" s="358">
        <v>56.9</v>
      </c>
      <c r="F26" s="380">
        <v>92.56307699999999</v>
      </c>
      <c r="G26" s="376">
        <v>90.93959731543626</v>
      </c>
      <c r="H26" s="350">
        <v>62.67676098418278</v>
      </c>
    </row>
    <row r="27" spans="2:8" ht="15" customHeight="1">
      <c r="B27" s="347">
        <v>21</v>
      </c>
      <c r="C27" s="372" t="s">
        <v>83</v>
      </c>
      <c r="D27" s="366">
        <v>149.89999999999998</v>
      </c>
      <c r="E27" s="358">
        <v>183.10000000000002</v>
      </c>
      <c r="F27" s="380">
        <v>210.631257</v>
      </c>
      <c r="G27" s="376">
        <v>22.14809873248835</v>
      </c>
      <c r="H27" s="350">
        <v>15.036186237028943</v>
      </c>
    </row>
    <row r="28" spans="2:8" ht="15" customHeight="1">
      <c r="B28" s="347">
        <v>22</v>
      </c>
      <c r="C28" s="372" t="s">
        <v>26</v>
      </c>
      <c r="D28" s="366">
        <v>69.8</v>
      </c>
      <c r="E28" s="358">
        <v>39.7</v>
      </c>
      <c r="F28" s="380">
        <v>178.065134</v>
      </c>
      <c r="G28" s="376">
        <v>-43.123209169054434</v>
      </c>
      <c r="H28" s="350">
        <v>348.5267858942065</v>
      </c>
    </row>
    <row r="29" spans="2:8" ht="15" customHeight="1">
      <c r="B29" s="347">
        <v>23</v>
      </c>
      <c r="C29" s="372" t="s">
        <v>84</v>
      </c>
      <c r="D29" s="366">
        <v>4130.281</v>
      </c>
      <c r="E29" s="358">
        <v>1912.1039999999998</v>
      </c>
      <c r="F29" s="380">
        <v>4247.921172</v>
      </c>
      <c r="G29" s="376">
        <v>-53.705232162170084</v>
      </c>
      <c r="H29" s="350">
        <v>122.15952542330336</v>
      </c>
    </row>
    <row r="30" spans="2:8" ht="15" customHeight="1">
      <c r="B30" s="347">
        <v>24</v>
      </c>
      <c r="C30" s="372" t="s">
        <v>892</v>
      </c>
      <c r="D30" s="366">
        <v>1057.548</v>
      </c>
      <c r="E30" s="358">
        <v>1384.582</v>
      </c>
      <c r="F30" s="380">
        <v>635.6970429999999</v>
      </c>
      <c r="G30" s="376">
        <v>30.923797312273308</v>
      </c>
      <c r="H30" s="350">
        <v>-54.08743989160629</v>
      </c>
    </row>
    <row r="31" spans="2:8" ht="15" customHeight="1">
      <c r="B31" s="347">
        <v>25</v>
      </c>
      <c r="C31" s="372" t="s">
        <v>85</v>
      </c>
      <c r="D31" s="366">
        <v>1739</v>
      </c>
      <c r="E31" s="358">
        <v>2072.1000000000004</v>
      </c>
      <c r="F31" s="380">
        <v>2385.235873</v>
      </c>
      <c r="G31" s="376">
        <v>19.15468660149513</v>
      </c>
      <c r="H31" s="350">
        <v>15.112005839486486</v>
      </c>
    </row>
    <row r="32" spans="2:8" ht="15" customHeight="1">
      <c r="B32" s="347">
        <v>26</v>
      </c>
      <c r="C32" s="372" t="s">
        <v>86</v>
      </c>
      <c r="D32" s="366">
        <v>5.699999999999999</v>
      </c>
      <c r="E32" s="358">
        <v>5.7</v>
      </c>
      <c r="F32" s="380">
        <v>21.258833</v>
      </c>
      <c r="G32" s="376">
        <v>2.842170943040401E-14</v>
      </c>
      <c r="H32" s="350">
        <v>272.96198245614033</v>
      </c>
    </row>
    <row r="33" spans="2:8" ht="15" customHeight="1">
      <c r="B33" s="347">
        <v>27</v>
      </c>
      <c r="C33" s="372" t="s">
        <v>87</v>
      </c>
      <c r="D33" s="366">
        <v>1723.8</v>
      </c>
      <c r="E33" s="358">
        <v>1427.6</v>
      </c>
      <c r="F33" s="380">
        <v>1606.488394</v>
      </c>
      <c r="G33" s="376">
        <v>-17.182967861700888</v>
      </c>
      <c r="H33" s="350">
        <v>12.530708461753989</v>
      </c>
    </row>
    <row r="34" spans="2:8" ht="15" customHeight="1">
      <c r="B34" s="347">
        <v>28</v>
      </c>
      <c r="C34" s="372" t="s">
        <v>407</v>
      </c>
      <c r="D34" s="366">
        <v>205</v>
      </c>
      <c r="E34" s="358">
        <v>61.599999999999994</v>
      </c>
      <c r="F34" s="380">
        <v>33.936572</v>
      </c>
      <c r="G34" s="376">
        <v>-69.95121951219512</v>
      </c>
      <c r="H34" s="350">
        <v>-44.90816233766234</v>
      </c>
    </row>
    <row r="35" spans="2:8" ht="15" customHeight="1">
      <c r="B35" s="347">
        <v>29</v>
      </c>
      <c r="C35" s="372" t="s">
        <v>33</v>
      </c>
      <c r="D35" s="366">
        <v>318.79999999999995</v>
      </c>
      <c r="E35" s="358">
        <v>370.4</v>
      </c>
      <c r="F35" s="380">
        <v>542.9658079999999</v>
      </c>
      <c r="G35" s="376">
        <v>16.1856963613551</v>
      </c>
      <c r="H35" s="350">
        <v>46.58904103671705</v>
      </c>
    </row>
    <row r="36" spans="2:8" ht="15" customHeight="1">
      <c r="B36" s="347">
        <v>30</v>
      </c>
      <c r="C36" s="372" t="s">
        <v>88</v>
      </c>
      <c r="D36" s="366">
        <v>8921.2</v>
      </c>
      <c r="E36" s="358">
        <v>12173.8</v>
      </c>
      <c r="F36" s="380">
        <v>15283.601052999999</v>
      </c>
      <c r="G36" s="376">
        <v>36.45922073263685</v>
      </c>
      <c r="H36" s="350">
        <v>25.54503156779313</v>
      </c>
    </row>
    <row r="37" spans="2:8" ht="15" customHeight="1">
      <c r="B37" s="347">
        <v>31</v>
      </c>
      <c r="C37" s="372" t="s">
        <v>89</v>
      </c>
      <c r="D37" s="366">
        <v>218.6</v>
      </c>
      <c r="E37" s="358">
        <v>152.3</v>
      </c>
      <c r="F37" s="380">
        <v>181.255241</v>
      </c>
      <c r="G37" s="376">
        <v>-30.32936870997254</v>
      </c>
      <c r="H37" s="350">
        <v>19.011977019041353</v>
      </c>
    </row>
    <row r="38" spans="2:8" ht="15" customHeight="1">
      <c r="B38" s="347">
        <v>32</v>
      </c>
      <c r="C38" s="372" t="s">
        <v>36</v>
      </c>
      <c r="D38" s="366">
        <v>35.6</v>
      </c>
      <c r="E38" s="358">
        <v>70</v>
      </c>
      <c r="F38" s="380">
        <v>297.606084</v>
      </c>
      <c r="G38" s="376">
        <v>96.62921348314606</v>
      </c>
      <c r="H38" s="350">
        <v>325.15154857142863</v>
      </c>
    </row>
    <row r="39" spans="2:8" ht="15" customHeight="1">
      <c r="B39" s="347">
        <v>33</v>
      </c>
      <c r="C39" s="372" t="s">
        <v>90</v>
      </c>
      <c r="D39" s="366">
        <v>139.2</v>
      </c>
      <c r="E39" s="358">
        <v>118.9</v>
      </c>
      <c r="F39" s="380">
        <v>184.665551</v>
      </c>
      <c r="G39" s="376">
        <v>-14.583333333333329</v>
      </c>
      <c r="H39" s="350">
        <v>55.3116492851135</v>
      </c>
    </row>
    <row r="40" spans="2:8" ht="15" customHeight="1">
      <c r="B40" s="347">
        <v>34</v>
      </c>
      <c r="C40" s="372" t="s">
        <v>91</v>
      </c>
      <c r="D40" s="366">
        <v>16</v>
      </c>
      <c r="E40" s="358">
        <v>3.8000000000000003</v>
      </c>
      <c r="F40" s="380">
        <v>20.032564</v>
      </c>
      <c r="G40" s="376">
        <v>-76.25</v>
      </c>
      <c r="H40" s="350">
        <v>427.1727368421052</v>
      </c>
    </row>
    <row r="41" spans="2:8" ht="15" customHeight="1">
      <c r="B41" s="347">
        <v>35</v>
      </c>
      <c r="C41" s="372" t="s">
        <v>61</v>
      </c>
      <c r="D41" s="366">
        <v>345.7</v>
      </c>
      <c r="E41" s="358">
        <v>593.8</v>
      </c>
      <c r="F41" s="380">
        <v>681.666895</v>
      </c>
      <c r="G41" s="376">
        <v>71.7674284061325</v>
      </c>
      <c r="H41" s="350">
        <v>14.79738885146513</v>
      </c>
    </row>
    <row r="42" spans="2:8" ht="15" customHeight="1">
      <c r="B42" s="347">
        <v>36</v>
      </c>
      <c r="C42" s="372" t="s">
        <v>92</v>
      </c>
      <c r="D42" s="366">
        <v>483.2</v>
      </c>
      <c r="E42" s="358">
        <v>120.4</v>
      </c>
      <c r="F42" s="380">
        <v>1142.410091</v>
      </c>
      <c r="G42" s="376">
        <v>-75.08278145695364</v>
      </c>
      <c r="H42" s="350">
        <v>848.8455905315615</v>
      </c>
    </row>
    <row r="43" spans="2:8" ht="15" customHeight="1">
      <c r="B43" s="347">
        <v>37</v>
      </c>
      <c r="C43" s="372" t="s">
        <v>93</v>
      </c>
      <c r="D43" s="366">
        <v>31.4</v>
      </c>
      <c r="E43" s="358">
        <v>55.9</v>
      </c>
      <c r="F43" s="380">
        <v>163.326304</v>
      </c>
      <c r="G43" s="376">
        <v>78.02547770700636</v>
      </c>
      <c r="H43" s="350">
        <v>192.17585688729872</v>
      </c>
    </row>
    <row r="44" spans="2:8" ht="15" customHeight="1">
      <c r="B44" s="347">
        <v>38</v>
      </c>
      <c r="C44" s="372" t="s">
        <v>94</v>
      </c>
      <c r="D44" s="366">
        <v>71.7</v>
      </c>
      <c r="E44" s="358">
        <v>188.7</v>
      </c>
      <c r="F44" s="380">
        <v>426.80802900000003</v>
      </c>
      <c r="G44" s="376">
        <v>163.17991631799163</v>
      </c>
      <c r="H44" s="350">
        <v>126.18337519872816</v>
      </c>
    </row>
    <row r="45" spans="2:8" ht="15" customHeight="1">
      <c r="B45" s="347">
        <v>39</v>
      </c>
      <c r="C45" s="372" t="s">
        <v>95</v>
      </c>
      <c r="D45" s="366">
        <v>36.8</v>
      </c>
      <c r="E45" s="358">
        <v>48.7</v>
      </c>
      <c r="F45" s="380">
        <v>63.643976</v>
      </c>
      <c r="G45" s="376">
        <v>32.336956521739154</v>
      </c>
      <c r="H45" s="350">
        <v>30.685782340862403</v>
      </c>
    </row>
    <row r="46" spans="2:8" ht="15" customHeight="1">
      <c r="B46" s="347">
        <v>40</v>
      </c>
      <c r="C46" s="372" t="s">
        <v>96</v>
      </c>
      <c r="D46" s="366">
        <v>0</v>
      </c>
      <c r="E46" s="358">
        <v>8.7</v>
      </c>
      <c r="F46" s="380">
        <v>4.933751</v>
      </c>
      <c r="G46" s="376" t="s">
        <v>750</v>
      </c>
      <c r="H46" s="350">
        <v>-43.29021839080459</v>
      </c>
    </row>
    <row r="47" spans="2:8" ht="15" customHeight="1">
      <c r="B47" s="347">
        <v>41</v>
      </c>
      <c r="C47" s="372" t="s">
        <v>97</v>
      </c>
      <c r="D47" s="366">
        <v>564.5</v>
      </c>
      <c r="E47" s="358">
        <v>12.1</v>
      </c>
      <c r="F47" s="380">
        <v>303.249554</v>
      </c>
      <c r="G47" s="376">
        <v>-97.85651018600531</v>
      </c>
      <c r="H47" s="350" t="s">
        <v>750</v>
      </c>
    </row>
    <row r="48" spans="2:8" ht="15" customHeight="1">
      <c r="B48" s="347">
        <v>42</v>
      </c>
      <c r="C48" s="372" t="s">
        <v>65</v>
      </c>
      <c r="D48" s="366">
        <v>11</v>
      </c>
      <c r="E48" s="358">
        <v>9.299999999999999</v>
      </c>
      <c r="F48" s="380">
        <v>14.902078</v>
      </c>
      <c r="G48" s="376">
        <v>-15.454545454545467</v>
      </c>
      <c r="H48" s="350">
        <v>60.23739784946238</v>
      </c>
    </row>
    <row r="49" spans="2:8" ht="15" customHeight="1">
      <c r="B49" s="347">
        <v>43</v>
      </c>
      <c r="C49" s="372" t="s">
        <v>98</v>
      </c>
      <c r="D49" s="366">
        <v>360.6</v>
      </c>
      <c r="E49" s="358">
        <v>490.3</v>
      </c>
      <c r="F49" s="380">
        <v>670.208615</v>
      </c>
      <c r="G49" s="376">
        <v>35.967831392124225</v>
      </c>
      <c r="H49" s="350">
        <v>36.69357842137467</v>
      </c>
    </row>
    <row r="50" spans="2:8" ht="15" customHeight="1">
      <c r="B50" s="347">
        <v>44</v>
      </c>
      <c r="C50" s="372" t="s">
        <v>48</v>
      </c>
      <c r="D50" s="366">
        <v>623.6</v>
      </c>
      <c r="E50" s="358">
        <v>556.9</v>
      </c>
      <c r="F50" s="380">
        <v>740.514682</v>
      </c>
      <c r="G50" s="376">
        <v>-10.695958948043625</v>
      </c>
      <c r="H50" s="350">
        <v>32.970853295026046</v>
      </c>
    </row>
    <row r="51" spans="2:8" ht="15" customHeight="1">
      <c r="B51" s="347">
        <v>45</v>
      </c>
      <c r="C51" s="372" t="s">
        <v>99</v>
      </c>
      <c r="D51" s="366">
        <v>337</v>
      </c>
      <c r="E51" s="358">
        <v>399.2</v>
      </c>
      <c r="F51" s="380">
        <v>344.083167</v>
      </c>
      <c r="G51" s="376">
        <v>18.45697329376854</v>
      </c>
      <c r="H51" s="350">
        <v>-13.806821893787571</v>
      </c>
    </row>
    <row r="52" spans="2:8" ht="15" customHeight="1">
      <c r="B52" s="347">
        <v>46</v>
      </c>
      <c r="C52" s="372" t="s">
        <v>780</v>
      </c>
      <c r="D52" s="366">
        <v>167.1</v>
      </c>
      <c r="E52" s="358">
        <v>333.5</v>
      </c>
      <c r="F52" s="380">
        <v>445.108121</v>
      </c>
      <c r="G52" s="376">
        <v>99.58108916816278</v>
      </c>
      <c r="H52" s="350">
        <v>33.46570344827586</v>
      </c>
    </row>
    <row r="53" spans="2:8" ht="15" customHeight="1">
      <c r="B53" s="347">
        <v>47</v>
      </c>
      <c r="C53" s="372" t="s">
        <v>100</v>
      </c>
      <c r="D53" s="366">
        <v>490.1</v>
      </c>
      <c r="E53" s="358">
        <v>459.5</v>
      </c>
      <c r="F53" s="380">
        <v>804.891159</v>
      </c>
      <c r="G53" s="376">
        <v>-6.243623750255054</v>
      </c>
      <c r="H53" s="350">
        <v>75.16673754080523</v>
      </c>
    </row>
    <row r="54" spans="2:8" ht="15" customHeight="1">
      <c r="B54" s="347">
        <v>48</v>
      </c>
      <c r="C54" s="372" t="s">
        <v>101</v>
      </c>
      <c r="D54" s="366">
        <v>4066.8</v>
      </c>
      <c r="E54" s="358">
        <v>3634.7</v>
      </c>
      <c r="F54" s="380">
        <v>4453.049613</v>
      </c>
      <c r="G54" s="376">
        <v>-10.625061473394325</v>
      </c>
      <c r="H54" s="350">
        <v>22.51491493108098</v>
      </c>
    </row>
    <row r="55" spans="2:8" ht="15" customHeight="1">
      <c r="B55" s="347">
        <v>49</v>
      </c>
      <c r="C55" s="372" t="s">
        <v>102</v>
      </c>
      <c r="D55" s="366">
        <v>58.1</v>
      </c>
      <c r="E55" s="358">
        <v>148.3</v>
      </c>
      <c r="F55" s="380">
        <v>155.152584</v>
      </c>
      <c r="G55" s="376">
        <v>155.24956970740104</v>
      </c>
      <c r="H55" s="350">
        <v>4.620757923128764</v>
      </c>
    </row>
    <row r="56" spans="2:8" ht="15" customHeight="1">
      <c r="B56" s="347"/>
      <c r="C56" s="373" t="s">
        <v>53</v>
      </c>
      <c r="D56" s="367">
        <v>7777.915000000008</v>
      </c>
      <c r="E56" s="359">
        <v>9915.956999999995</v>
      </c>
      <c r="F56" s="381">
        <v>10118.731661999998</v>
      </c>
      <c r="G56" s="375">
        <v>27.488626450661698</v>
      </c>
      <c r="H56" s="346">
        <v>2.0449328491440895</v>
      </c>
    </row>
    <row r="57" spans="2:8" ht="15" customHeight="1" thickBot="1">
      <c r="B57" s="362"/>
      <c r="C57" s="374" t="s">
        <v>103</v>
      </c>
      <c r="D57" s="368">
        <v>42644.8</v>
      </c>
      <c r="E57" s="363">
        <v>43491.4</v>
      </c>
      <c r="F57" s="382">
        <v>57172.711884</v>
      </c>
      <c r="G57" s="377">
        <v>1.9852361835440746</v>
      </c>
      <c r="H57" s="356">
        <v>31.457510873414037</v>
      </c>
    </row>
    <row r="58" ht="13.5" thickTop="1">
      <c r="B58" s="9" t="s">
        <v>406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4"/>
  <sheetViews>
    <sheetView zoomScalePageLayoutView="0" workbookViewId="0" topLeftCell="A1">
      <selection activeCell="C26" sqref="C26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2" spans="2:8" ht="12.75">
      <c r="B2" s="1538" t="s">
        <v>852</v>
      </c>
      <c r="C2" s="1538"/>
      <c r="D2" s="1538"/>
      <c r="E2" s="1538"/>
      <c r="F2" s="1538"/>
      <c r="G2" s="1538"/>
      <c r="H2" s="1538"/>
    </row>
    <row r="3" spans="2:8" ht="15" customHeight="1">
      <c r="B3" s="1687" t="s">
        <v>893</v>
      </c>
      <c r="C3" s="1687"/>
      <c r="D3" s="1687"/>
      <c r="E3" s="1687"/>
      <c r="F3" s="1687"/>
      <c r="G3" s="1687"/>
      <c r="H3" s="1687"/>
    </row>
    <row r="4" spans="2:8" ht="15" customHeight="1" thickBot="1">
      <c r="B4" s="1695" t="s">
        <v>116</v>
      </c>
      <c r="C4" s="1695"/>
      <c r="D4" s="1695"/>
      <c r="E4" s="1695"/>
      <c r="F4" s="1695"/>
      <c r="G4" s="1695"/>
      <c r="H4" s="1695"/>
    </row>
    <row r="5" spans="2:8" ht="15" customHeight="1" thickBot="1" thickTop="1">
      <c r="B5" s="360"/>
      <c r="C5" s="369"/>
      <c r="D5" s="1692" t="s">
        <v>1319</v>
      </c>
      <c r="E5" s="1689"/>
      <c r="F5" s="1693"/>
      <c r="G5" s="1694" t="s">
        <v>753</v>
      </c>
      <c r="H5" s="1691"/>
    </row>
    <row r="6" spans="2:8" ht="15" customHeight="1" thickTop="1">
      <c r="B6" s="389"/>
      <c r="C6" s="390"/>
      <c r="D6" s="364" t="s">
        <v>716</v>
      </c>
      <c r="E6" s="341" t="s">
        <v>1265</v>
      </c>
      <c r="F6" s="378" t="s">
        <v>254</v>
      </c>
      <c r="G6" s="364" t="s">
        <v>398</v>
      </c>
      <c r="H6" s="342" t="s">
        <v>235</v>
      </c>
    </row>
    <row r="7" spans="2:8" ht="15" customHeight="1">
      <c r="B7" s="361"/>
      <c r="C7" s="371" t="s">
        <v>778</v>
      </c>
      <c r="D7" s="375">
        <v>14919.499999999998</v>
      </c>
      <c r="E7" s="345">
        <v>20016.900000000005</v>
      </c>
      <c r="F7" s="383">
        <v>25469.999999999996</v>
      </c>
      <c r="G7" s="375">
        <v>34.166024330574146</v>
      </c>
      <c r="H7" s="346">
        <v>27.24248010431181</v>
      </c>
    </row>
    <row r="8" spans="2:8" ht="15" customHeight="1">
      <c r="B8" s="347">
        <v>1</v>
      </c>
      <c r="C8" s="372" t="s">
        <v>104</v>
      </c>
      <c r="D8" s="376">
        <v>442.3</v>
      </c>
      <c r="E8" s="349">
        <v>140.39999999999998</v>
      </c>
      <c r="F8" s="384">
        <v>552.4</v>
      </c>
      <c r="G8" s="376">
        <v>-68.25683924937826</v>
      </c>
      <c r="H8" s="350">
        <v>293.4472934472935</v>
      </c>
    </row>
    <row r="9" spans="2:8" ht="15" customHeight="1">
      <c r="B9" s="347">
        <v>2</v>
      </c>
      <c r="C9" s="372" t="s">
        <v>105</v>
      </c>
      <c r="D9" s="376">
        <v>38.400000000000006</v>
      </c>
      <c r="E9" s="349">
        <v>21.2</v>
      </c>
      <c r="F9" s="384">
        <v>94.4</v>
      </c>
      <c r="G9" s="376">
        <v>-44.79166666666667</v>
      </c>
      <c r="H9" s="350">
        <v>345.2830188679246</v>
      </c>
    </row>
    <row r="10" spans="2:8" ht="15" customHeight="1">
      <c r="B10" s="347">
        <v>3</v>
      </c>
      <c r="C10" s="372" t="s">
        <v>106</v>
      </c>
      <c r="D10" s="376">
        <v>86.2</v>
      </c>
      <c r="E10" s="349">
        <v>250</v>
      </c>
      <c r="F10" s="384">
        <v>117.5</v>
      </c>
      <c r="G10" s="376">
        <v>190.0232018561485</v>
      </c>
      <c r="H10" s="350">
        <v>-53</v>
      </c>
    </row>
    <row r="11" spans="2:8" ht="15" customHeight="1">
      <c r="B11" s="347">
        <v>4</v>
      </c>
      <c r="C11" s="372" t="s">
        <v>107</v>
      </c>
      <c r="D11" s="376">
        <v>2.9</v>
      </c>
      <c r="E11" s="349">
        <v>0.2</v>
      </c>
      <c r="F11" s="384">
        <v>2.9</v>
      </c>
      <c r="G11" s="376">
        <v>-93.10344827586206</v>
      </c>
      <c r="H11" s="350" t="s">
        <v>750</v>
      </c>
    </row>
    <row r="12" spans="2:8" ht="15" customHeight="1">
      <c r="B12" s="347">
        <v>5</v>
      </c>
      <c r="C12" s="372" t="s">
        <v>108</v>
      </c>
      <c r="D12" s="376">
        <v>66.5</v>
      </c>
      <c r="E12" s="349">
        <v>71.2</v>
      </c>
      <c r="F12" s="384">
        <v>157.2</v>
      </c>
      <c r="G12" s="376">
        <v>7.067669172932341</v>
      </c>
      <c r="H12" s="350">
        <v>120.78651685393257</v>
      </c>
    </row>
    <row r="13" spans="2:8" ht="15" customHeight="1">
      <c r="B13" s="347">
        <v>6</v>
      </c>
      <c r="C13" s="372" t="s">
        <v>73</v>
      </c>
      <c r="D13" s="376">
        <v>0.8999999999999999</v>
      </c>
      <c r="E13" s="349">
        <v>890.3</v>
      </c>
      <c r="F13" s="384">
        <v>15.3</v>
      </c>
      <c r="G13" s="376" t="s">
        <v>750</v>
      </c>
      <c r="H13" s="350">
        <v>-98.28147815343142</v>
      </c>
    </row>
    <row r="14" spans="2:8" ht="15" customHeight="1">
      <c r="B14" s="347">
        <v>7</v>
      </c>
      <c r="C14" s="372" t="s">
        <v>109</v>
      </c>
      <c r="D14" s="376">
        <v>10.4</v>
      </c>
      <c r="E14" s="349">
        <v>0</v>
      </c>
      <c r="F14" s="384">
        <v>5.4</v>
      </c>
      <c r="G14" s="376">
        <v>-100</v>
      </c>
      <c r="H14" s="350" t="s">
        <v>750</v>
      </c>
    </row>
    <row r="15" spans="2:8" ht="15" customHeight="1">
      <c r="B15" s="347">
        <v>8</v>
      </c>
      <c r="C15" s="372" t="s">
        <v>110</v>
      </c>
      <c r="D15" s="376">
        <v>11.1</v>
      </c>
      <c r="E15" s="349">
        <v>0</v>
      </c>
      <c r="F15" s="384">
        <v>2.4</v>
      </c>
      <c r="G15" s="376">
        <v>-100</v>
      </c>
      <c r="H15" s="350" t="s">
        <v>750</v>
      </c>
    </row>
    <row r="16" spans="2:8" ht="15" customHeight="1">
      <c r="B16" s="347">
        <v>9</v>
      </c>
      <c r="C16" s="372" t="s">
        <v>111</v>
      </c>
      <c r="D16" s="376">
        <v>0</v>
      </c>
      <c r="E16" s="349">
        <v>4.5</v>
      </c>
      <c r="F16" s="384">
        <v>0</v>
      </c>
      <c r="G16" s="376" t="s">
        <v>750</v>
      </c>
      <c r="H16" s="350">
        <v>-100</v>
      </c>
    </row>
    <row r="17" spans="2:8" ht="15" customHeight="1">
      <c r="B17" s="347">
        <v>10</v>
      </c>
      <c r="C17" s="372" t="s">
        <v>781</v>
      </c>
      <c r="D17" s="376">
        <v>912.4</v>
      </c>
      <c r="E17" s="349">
        <v>1185.6</v>
      </c>
      <c r="F17" s="384">
        <v>993.6999999999999</v>
      </c>
      <c r="G17" s="376">
        <v>29.94300745287154</v>
      </c>
      <c r="H17" s="350">
        <v>-16.18589743589743</v>
      </c>
    </row>
    <row r="18" spans="2:8" ht="15" customHeight="1">
      <c r="B18" s="347">
        <v>11</v>
      </c>
      <c r="C18" s="372" t="s">
        <v>112</v>
      </c>
      <c r="D18" s="376">
        <v>164.20000000000002</v>
      </c>
      <c r="E18" s="349">
        <v>229</v>
      </c>
      <c r="F18" s="384">
        <v>218.9</v>
      </c>
      <c r="G18" s="376">
        <v>39.464068209500596</v>
      </c>
      <c r="H18" s="350">
        <v>-4.410480349344979</v>
      </c>
    </row>
    <row r="19" spans="2:8" ht="15" customHeight="1">
      <c r="B19" s="347">
        <v>12</v>
      </c>
      <c r="C19" s="372" t="s">
        <v>113</v>
      </c>
      <c r="D19" s="376">
        <v>176.60000000000002</v>
      </c>
      <c r="E19" s="349">
        <v>174.7</v>
      </c>
      <c r="F19" s="384">
        <v>113.4</v>
      </c>
      <c r="G19" s="376">
        <v>-1.075877689694238</v>
      </c>
      <c r="H19" s="350">
        <v>-35.088723526044646</v>
      </c>
    </row>
    <row r="20" spans="2:8" ht="15" customHeight="1">
      <c r="B20" s="347">
        <v>13</v>
      </c>
      <c r="C20" s="372" t="s">
        <v>114</v>
      </c>
      <c r="D20" s="376">
        <v>4</v>
      </c>
      <c r="E20" s="349">
        <v>0</v>
      </c>
      <c r="F20" s="384">
        <v>7.9</v>
      </c>
      <c r="G20" s="376">
        <v>-100</v>
      </c>
      <c r="H20" s="350" t="s">
        <v>750</v>
      </c>
    </row>
    <row r="21" spans="2:8" ht="15" customHeight="1">
      <c r="B21" s="347">
        <v>14</v>
      </c>
      <c r="C21" s="372" t="s">
        <v>117</v>
      </c>
      <c r="D21" s="376">
        <v>1104.5</v>
      </c>
      <c r="E21" s="349">
        <v>828.3</v>
      </c>
      <c r="F21" s="384">
        <v>385.29999999999995</v>
      </c>
      <c r="G21" s="376">
        <v>-25.006790402897238</v>
      </c>
      <c r="H21" s="350">
        <v>-53.48303754678257</v>
      </c>
    </row>
    <row r="22" spans="2:8" ht="15" customHeight="1">
      <c r="B22" s="347">
        <v>15</v>
      </c>
      <c r="C22" s="372" t="s">
        <v>118</v>
      </c>
      <c r="D22" s="376">
        <v>426.8</v>
      </c>
      <c r="E22" s="349">
        <v>2013.7</v>
      </c>
      <c r="F22" s="384">
        <v>1507.1</v>
      </c>
      <c r="G22" s="376">
        <v>371.81349578256794</v>
      </c>
      <c r="H22" s="350">
        <v>-25.157669960768743</v>
      </c>
    </row>
    <row r="23" spans="2:8" ht="15" customHeight="1">
      <c r="B23" s="347">
        <v>16</v>
      </c>
      <c r="C23" s="372" t="s">
        <v>119</v>
      </c>
      <c r="D23" s="376">
        <v>0</v>
      </c>
      <c r="E23" s="349">
        <v>0</v>
      </c>
      <c r="F23" s="384">
        <v>0</v>
      </c>
      <c r="G23" s="376" t="s">
        <v>750</v>
      </c>
      <c r="H23" s="350" t="s">
        <v>750</v>
      </c>
    </row>
    <row r="24" spans="2:8" ht="15" customHeight="1">
      <c r="B24" s="347">
        <v>17</v>
      </c>
      <c r="C24" s="372" t="s">
        <v>120</v>
      </c>
      <c r="D24" s="376">
        <v>8.1</v>
      </c>
      <c r="E24" s="349">
        <v>15.5</v>
      </c>
      <c r="F24" s="384">
        <v>8.5</v>
      </c>
      <c r="G24" s="376">
        <v>91.35802469135803</v>
      </c>
      <c r="H24" s="350">
        <v>-45.16129032258065</v>
      </c>
    </row>
    <row r="25" spans="2:8" ht="15" customHeight="1">
      <c r="B25" s="347">
        <v>18</v>
      </c>
      <c r="C25" s="372" t="s">
        <v>121</v>
      </c>
      <c r="D25" s="376">
        <v>16</v>
      </c>
      <c r="E25" s="349">
        <v>5.8</v>
      </c>
      <c r="F25" s="384">
        <v>36.6</v>
      </c>
      <c r="G25" s="376">
        <v>-63.75</v>
      </c>
      <c r="H25" s="350">
        <v>531.0344827586207</v>
      </c>
    </row>
    <row r="26" spans="2:8" ht="15" customHeight="1">
      <c r="B26" s="347">
        <v>19</v>
      </c>
      <c r="C26" s="372" t="s">
        <v>122</v>
      </c>
      <c r="D26" s="376">
        <v>15.600000000000001</v>
      </c>
      <c r="E26" s="349">
        <v>75.4</v>
      </c>
      <c r="F26" s="384">
        <v>767</v>
      </c>
      <c r="G26" s="376">
        <v>383.3333333333333</v>
      </c>
      <c r="H26" s="350">
        <v>917.2413793103447</v>
      </c>
    </row>
    <row r="27" spans="2:8" ht="15" customHeight="1">
      <c r="B27" s="347">
        <v>20</v>
      </c>
      <c r="C27" s="372" t="s">
        <v>123</v>
      </c>
      <c r="D27" s="376">
        <v>1117.6</v>
      </c>
      <c r="E27" s="349">
        <v>2044.1</v>
      </c>
      <c r="F27" s="384">
        <v>1047.6</v>
      </c>
      <c r="G27" s="376">
        <v>82.90085898353615</v>
      </c>
      <c r="H27" s="350">
        <v>-48.75006115160707</v>
      </c>
    </row>
    <row r="28" spans="2:8" ht="15" customHeight="1">
      <c r="B28" s="347">
        <v>21</v>
      </c>
      <c r="C28" s="372" t="s">
        <v>124</v>
      </c>
      <c r="D28" s="376">
        <v>12.399999999999999</v>
      </c>
      <c r="E28" s="349">
        <v>5.7</v>
      </c>
      <c r="F28" s="384">
        <v>30.299999999999997</v>
      </c>
      <c r="G28" s="376">
        <v>-54.03225806451612</v>
      </c>
      <c r="H28" s="350">
        <v>431.5789473684209</v>
      </c>
    </row>
    <row r="29" spans="2:8" ht="15" customHeight="1">
      <c r="B29" s="347">
        <v>22</v>
      </c>
      <c r="C29" s="372" t="s">
        <v>125</v>
      </c>
      <c r="D29" s="376">
        <v>1.6</v>
      </c>
      <c r="E29" s="349">
        <v>1.5</v>
      </c>
      <c r="F29" s="384">
        <v>8.8</v>
      </c>
      <c r="G29" s="376">
        <v>-6.25</v>
      </c>
      <c r="H29" s="350">
        <v>486.66666666666674</v>
      </c>
    </row>
    <row r="30" spans="2:8" ht="15" customHeight="1">
      <c r="B30" s="347">
        <v>23</v>
      </c>
      <c r="C30" s="372" t="s">
        <v>126</v>
      </c>
      <c r="D30" s="376">
        <v>4.2</v>
      </c>
      <c r="E30" s="349">
        <v>4.4</v>
      </c>
      <c r="F30" s="384">
        <v>4.4</v>
      </c>
      <c r="G30" s="376">
        <v>4.761904761904773</v>
      </c>
      <c r="H30" s="350">
        <v>0</v>
      </c>
    </row>
    <row r="31" spans="2:8" ht="15" customHeight="1">
      <c r="B31" s="347">
        <v>24</v>
      </c>
      <c r="C31" s="372" t="s">
        <v>127</v>
      </c>
      <c r="D31" s="376">
        <v>53.6</v>
      </c>
      <c r="E31" s="349">
        <v>156.9</v>
      </c>
      <c r="F31" s="384">
        <v>113</v>
      </c>
      <c r="G31" s="376">
        <v>192.72388059701495</v>
      </c>
      <c r="H31" s="350">
        <v>-27.979604843849586</v>
      </c>
    </row>
    <row r="32" spans="2:8" ht="15" customHeight="1">
      <c r="B32" s="347">
        <v>25</v>
      </c>
      <c r="C32" s="372" t="s">
        <v>128</v>
      </c>
      <c r="D32" s="376">
        <v>1334.2</v>
      </c>
      <c r="E32" s="349">
        <v>3923.7</v>
      </c>
      <c r="F32" s="384">
        <v>4649.9</v>
      </c>
      <c r="G32" s="376">
        <v>194.08634387648027</v>
      </c>
      <c r="H32" s="350">
        <v>18.508040879781845</v>
      </c>
    </row>
    <row r="33" spans="2:8" ht="15" customHeight="1">
      <c r="B33" s="347">
        <v>26</v>
      </c>
      <c r="C33" s="372" t="s">
        <v>83</v>
      </c>
      <c r="D33" s="376">
        <v>24.7</v>
      </c>
      <c r="E33" s="349">
        <v>17.3</v>
      </c>
      <c r="F33" s="384">
        <v>37.6</v>
      </c>
      <c r="G33" s="376">
        <v>-29.959514170040478</v>
      </c>
      <c r="H33" s="350">
        <v>117.34104046242771</v>
      </c>
    </row>
    <row r="34" spans="2:8" ht="15" customHeight="1">
      <c r="B34" s="347">
        <v>27</v>
      </c>
      <c r="C34" s="372" t="s">
        <v>84</v>
      </c>
      <c r="D34" s="376">
        <v>314.70000000000005</v>
      </c>
      <c r="E34" s="349">
        <v>184</v>
      </c>
      <c r="F34" s="384">
        <v>0</v>
      </c>
      <c r="G34" s="376">
        <v>-41.531617413409606</v>
      </c>
      <c r="H34" s="350">
        <v>-100</v>
      </c>
    </row>
    <row r="35" spans="2:8" ht="15" customHeight="1">
      <c r="B35" s="347">
        <v>28</v>
      </c>
      <c r="C35" s="372" t="s">
        <v>129</v>
      </c>
      <c r="D35" s="376">
        <v>0.4</v>
      </c>
      <c r="E35" s="349">
        <v>0.1</v>
      </c>
      <c r="F35" s="384">
        <v>189.5</v>
      </c>
      <c r="G35" s="376">
        <v>-75</v>
      </c>
      <c r="H35" s="350" t="s">
        <v>750</v>
      </c>
    </row>
    <row r="36" spans="2:8" ht="15" customHeight="1">
      <c r="B36" s="347">
        <v>29</v>
      </c>
      <c r="C36" s="372" t="s">
        <v>130</v>
      </c>
      <c r="D36" s="376">
        <v>303</v>
      </c>
      <c r="E36" s="349">
        <v>355.1</v>
      </c>
      <c r="F36" s="384">
        <v>434</v>
      </c>
      <c r="G36" s="376">
        <v>17.194719471947195</v>
      </c>
      <c r="H36" s="350">
        <v>22.21909321317939</v>
      </c>
    </row>
    <row r="37" spans="2:8" ht="15" customHeight="1">
      <c r="B37" s="347">
        <v>30</v>
      </c>
      <c r="C37" s="372" t="s">
        <v>85</v>
      </c>
      <c r="D37" s="376">
        <v>465.4</v>
      </c>
      <c r="E37" s="349">
        <v>465.3</v>
      </c>
      <c r="F37" s="384">
        <v>479.2</v>
      </c>
      <c r="G37" s="376">
        <v>-0.021486892995270068</v>
      </c>
      <c r="H37" s="350">
        <v>2.987320008596612</v>
      </c>
    </row>
    <row r="38" spans="2:8" ht="15" customHeight="1">
      <c r="B38" s="347">
        <v>31</v>
      </c>
      <c r="C38" s="372" t="s">
        <v>131</v>
      </c>
      <c r="D38" s="376">
        <v>123.6</v>
      </c>
      <c r="E38" s="349">
        <v>235.2</v>
      </c>
      <c r="F38" s="384">
        <v>113.7</v>
      </c>
      <c r="G38" s="376">
        <v>90.29126213592232</v>
      </c>
      <c r="H38" s="350">
        <v>-51.658163265306115</v>
      </c>
    </row>
    <row r="39" spans="2:8" ht="15" customHeight="1">
      <c r="B39" s="347">
        <v>32</v>
      </c>
      <c r="C39" s="372" t="s">
        <v>132</v>
      </c>
      <c r="D39" s="376">
        <v>826.3</v>
      </c>
      <c r="E39" s="349">
        <v>1018.0999999999999</v>
      </c>
      <c r="F39" s="384">
        <v>1234.2</v>
      </c>
      <c r="G39" s="376">
        <v>23.211908507805873</v>
      </c>
      <c r="H39" s="350">
        <v>21.225812788527662</v>
      </c>
    </row>
    <row r="40" spans="2:8" ht="15" customHeight="1">
      <c r="B40" s="347">
        <v>33</v>
      </c>
      <c r="C40" s="372" t="s">
        <v>133</v>
      </c>
      <c r="D40" s="376">
        <v>62.2</v>
      </c>
      <c r="E40" s="349">
        <v>52.6</v>
      </c>
      <c r="F40" s="384">
        <v>308.6</v>
      </c>
      <c r="G40" s="376">
        <v>-15.434083601286176</v>
      </c>
      <c r="H40" s="350">
        <v>486.69201520912543</v>
      </c>
    </row>
    <row r="41" spans="2:8" ht="15" customHeight="1">
      <c r="B41" s="347">
        <v>34</v>
      </c>
      <c r="C41" s="372" t="s">
        <v>134</v>
      </c>
      <c r="D41" s="376">
        <v>0</v>
      </c>
      <c r="E41" s="349">
        <v>93.30000000000001</v>
      </c>
      <c r="F41" s="384">
        <v>169.1</v>
      </c>
      <c r="G41" s="376" t="s">
        <v>750</v>
      </c>
      <c r="H41" s="350">
        <v>81.24330117899248</v>
      </c>
    </row>
    <row r="42" spans="2:8" ht="15" customHeight="1">
      <c r="B42" s="347">
        <v>35</v>
      </c>
      <c r="C42" s="372" t="s">
        <v>135</v>
      </c>
      <c r="D42" s="376">
        <v>246.2</v>
      </c>
      <c r="E42" s="349">
        <v>25.2</v>
      </c>
      <c r="F42" s="384">
        <v>48.3</v>
      </c>
      <c r="G42" s="376">
        <v>-89.76441917140536</v>
      </c>
      <c r="H42" s="350">
        <v>91.66666666666666</v>
      </c>
    </row>
    <row r="43" spans="2:8" ht="15" customHeight="1">
      <c r="B43" s="347">
        <v>36</v>
      </c>
      <c r="C43" s="372" t="s">
        <v>136</v>
      </c>
      <c r="D43" s="376">
        <v>13.6</v>
      </c>
      <c r="E43" s="349">
        <v>37.2</v>
      </c>
      <c r="F43" s="384">
        <v>43.2</v>
      </c>
      <c r="G43" s="376">
        <v>173.5294117647059</v>
      </c>
      <c r="H43" s="350">
        <v>16.129032258064527</v>
      </c>
    </row>
    <row r="44" spans="2:8" ht="15" customHeight="1">
      <c r="B44" s="347">
        <v>37</v>
      </c>
      <c r="C44" s="372" t="s">
        <v>88</v>
      </c>
      <c r="D44" s="376">
        <v>100.1</v>
      </c>
      <c r="E44" s="349">
        <v>149.8</v>
      </c>
      <c r="F44" s="384">
        <v>358.8</v>
      </c>
      <c r="G44" s="376">
        <v>49.65034965034965</v>
      </c>
      <c r="H44" s="350">
        <v>139.51935914552735</v>
      </c>
    </row>
    <row r="45" spans="2:8" ht="15" customHeight="1">
      <c r="B45" s="347">
        <v>38</v>
      </c>
      <c r="C45" s="372" t="s">
        <v>137</v>
      </c>
      <c r="D45" s="376">
        <v>154.4</v>
      </c>
      <c r="E45" s="349">
        <v>6.6</v>
      </c>
      <c r="F45" s="384">
        <v>2579.8999999999996</v>
      </c>
      <c r="G45" s="376">
        <v>-95.72538860103627</v>
      </c>
      <c r="H45" s="350" t="s">
        <v>750</v>
      </c>
    </row>
    <row r="46" spans="2:8" ht="15" customHeight="1">
      <c r="B46" s="347">
        <v>39</v>
      </c>
      <c r="C46" s="372" t="s">
        <v>138</v>
      </c>
      <c r="D46" s="376">
        <v>477.40000000000003</v>
      </c>
      <c r="E46" s="349">
        <v>737.5</v>
      </c>
      <c r="F46" s="384">
        <v>806.8</v>
      </c>
      <c r="G46" s="376">
        <v>54.482614160033506</v>
      </c>
      <c r="H46" s="350">
        <v>9.39661016949151</v>
      </c>
    </row>
    <row r="47" spans="2:8" ht="15" customHeight="1">
      <c r="B47" s="347">
        <v>40</v>
      </c>
      <c r="C47" s="372" t="s">
        <v>139</v>
      </c>
      <c r="D47" s="376">
        <v>5.5</v>
      </c>
      <c r="E47" s="349">
        <v>52.3</v>
      </c>
      <c r="F47" s="384">
        <v>70.7</v>
      </c>
      <c r="G47" s="376">
        <v>850.9090909090908</v>
      </c>
      <c r="H47" s="350">
        <v>35.181644359464656</v>
      </c>
    </row>
    <row r="48" spans="2:8" ht="15" customHeight="1">
      <c r="B48" s="347">
        <v>41</v>
      </c>
      <c r="C48" s="372" t="s">
        <v>140</v>
      </c>
      <c r="D48" s="376">
        <v>0</v>
      </c>
      <c r="E48" s="349">
        <v>0</v>
      </c>
      <c r="F48" s="384">
        <v>10.4</v>
      </c>
      <c r="G48" s="376" t="s">
        <v>750</v>
      </c>
      <c r="H48" s="350" t="s">
        <v>750</v>
      </c>
    </row>
    <row r="49" spans="2:8" ht="15" customHeight="1">
      <c r="B49" s="347">
        <v>42</v>
      </c>
      <c r="C49" s="372" t="s">
        <v>141</v>
      </c>
      <c r="D49" s="376">
        <v>87.2</v>
      </c>
      <c r="E49" s="349">
        <v>95.89999999999999</v>
      </c>
      <c r="F49" s="384">
        <v>239.4</v>
      </c>
      <c r="G49" s="376">
        <v>9.977064220183479</v>
      </c>
      <c r="H49" s="350">
        <v>149.63503649635038</v>
      </c>
    </row>
    <row r="50" spans="2:8" ht="15" customHeight="1">
      <c r="B50" s="347">
        <v>43</v>
      </c>
      <c r="C50" s="372" t="s">
        <v>61</v>
      </c>
      <c r="D50" s="376">
        <v>668</v>
      </c>
      <c r="E50" s="349">
        <v>262.8</v>
      </c>
      <c r="F50" s="384">
        <v>1038.1</v>
      </c>
      <c r="G50" s="376">
        <v>-60.65868263473054</v>
      </c>
      <c r="H50" s="350">
        <v>295.01522070015216</v>
      </c>
    </row>
    <row r="51" spans="2:8" ht="15" customHeight="1">
      <c r="B51" s="347">
        <v>44</v>
      </c>
      <c r="C51" s="372" t="s">
        <v>142</v>
      </c>
      <c r="D51" s="376">
        <v>228.10000000000002</v>
      </c>
      <c r="E51" s="349">
        <v>72.19999999999999</v>
      </c>
      <c r="F51" s="384">
        <v>435.90000000000003</v>
      </c>
      <c r="G51" s="376">
        <v>-68.34721613327488</v>
      </c>
      <c r="H51" s="350">
        <v>503.73961218836575</v>
      </c>
    </row>
    <row r="52" spans="2:8" ht="15" customHeight="1">
      <c r="B52" s="347">
        <v>45</v>
      </c>
      <c r="C52" s="372" t="s">
        <v>143</v>
      </c>
      <c r="D52" s="376">
        <v>180.10000000000002</v>
      </c>
      <c r="E52" s="349">
        <v>391.79999999999995</v>
      </c>
      <c r="F52" s="384">
        <v>755.8</v>
      </c>
      <c r="G52" s="376">
        <v>117.54580788450855</v>
      </c>
      <c r="H52" s="350">
        <v>92.90454313425218</v>
      </c>
    </row>
    <row r="53" spans="2:8" ht="15" customHeight="1">
      <c r="B53" s="347">
        <v>46</v>
      </c>
      <c r="C53" s="372" t="s">
        <v>144</v>
      </c>
      <c r="D53" s="376">
        <v>6.9</v>
      </c>
      <c r="E53" s="349">
        <v>0</v>
      </c>
      <c r="F53" s="384">
        <v>49.5</v>
      </c>
      <c r="G53" s="376">
        <v>-100</v>
      </c>
      <c r="H53" s="350" t="s">
        <v>750</v>
      </c>
    </row>
    <row r="54" spans="2:8" ht="15" customHeight="1">
      <c r="B54" s="347">
        <v>47</v>
      </c>
      <c r="C54" s="372" t="s">
        <v>145</v>
      </c>
      <c r="D54" s="376">
        <v>3.4</v>
      </c>
      <c r="E54" s="349">
        <v>148.7</v>
      </c>
      <c r="F54" s="384">
        <v>8.8</v>
      </c>
      <c r="G54" s="376" t="s">
        <v>750</v>
      </c>
      <c r="H54" s="350">
        <v>-94.08204438466711</v>
      </c>
    </row>
    <row r="55" spans="2:8" ht="15" customHeight="1">
      <c r="B55" s="347">
        <v>48</v>
      </c>
      <c r="C55" s="372" t="s">
        <v>146</v>
      </c>
      <c r="D55" s="376">
        <v>113.8</v>
      </c>
      <c r="E55" s="349">
        <v>104.69999999999999</v>
      </c>
      <c r="F55" s="384">
        <v>165.1</v>
      </c>
      <c r="G55" s="376">
        <v>-7.996485061511422</v>
      </c>
      <c r="H55" s="350">
        <v>57.6886341929322</v>
      </c>
    </row>
    <row r="56" spans="2:8" ht="15" customHeight="1">
      <c r="B56" s="347">
        <v>49</v>
      </c>
      <c r="C56" s="372" t="s">
        <v>147</v>
      </c>
      <c r="D56" s="376">
        <v>80.30000000000001</v>
      </c>
      <c r="E56" s="349">
        <v>0</v>
      </c>
      <c r="F56" s="384">
        <v>56.7</v>
      </c>
      <c r="G56" s="376">
        <v>-100</v>
      </c>
      <c r="H56" s="350" t="s">
        <v>750</v>
      </c>
    </row>
    <row r="57" spans="2:8" ht="15" customHeight="1">
      <c r="B57" s="347">
        <v>50</v>
      </c>
      <c r="C57" s="372" t="s">
        <v>148</v>
      </c>
      <c r="D57" s="376">
        <v>53</v>
      </c>
      <c r="E57" s="349">
        <v>75.9</v>
      </c>
      <c r="F57" s="384">
        <v>85.7</v>
      </c>
      <c r="G57" s="376">
        <v>43.207547169811335</v>
      </c>
      <c r="H57" s="350">
        <v>12.911725955204204</v>
      </c>
    </row>
    <row r="58" spans="2:8" ht="15" customHeight="1">
      <c r="B58" s="347">
        <v>51</v>
      </c>
      <c r="C58" s="372" t="s">
        <v>149</v>
      </c>
      <c r="D58" s="376">
        <v>1729.5</v>
      </c>
      <c r="E58" s="349">
        <v>1221.8000000000002</v>
      </c>
      <c r="F58" s="384">
        <v>2426.8</v>
      </c>
      <c r="G58" s="376">
        <v>-29.3553050014455</v>
      </c>
      <c r="H58" s="350">
        <v>98.62497953838599</v>
      </c>
    </row>
    <row r="59" spans="2:8" ht="15" customHeight="1">
      <c r="B59" s="347">
        <v>52</v>
      </c>
      <c r="C59" s="372" t="s">
        <v>150</v>
      </c>
      <c r="D59" s="376">
        <v>71.9</v>
      </c>
      <c r="E59" s="349">
        <v>73.4</v>
      </c>
      <c r="F59" s="384">
        <v>92.1</v>
      </c>
      <c r="G59" s="376">
        <v>2.0862308762169732</v>
      </c>
      <c r="H59" s="350">
        <v>25.47683923705722</v>
      </c>
    </row>
    <row r="60" spans="2:8" ht="15" customHeight="1">
      <c r="B60" s="347">
        <v>53</v>
      </c>
      <c r="C60" s="372" t="s">
        <v>151</v>
      </c>
      <c r="D60" s="376">
        <v>177.4</v>
      </c>
      <c r="E60" s="349">
        <v>29.5</v>
      </c>
      <c r="F60" s="384">
        <v>33.5</v>
      </c>
      <c r="G60" s="376">
        <v>-83.37091319052988</v>
      </c>
      <c r="H60" s="350">
        <v>13.559322033898312</v>
      </c>
    </row>
    <row r="61" spans="2:8" ht="15" customHeight="1">
      <c r="B61" s="347">
        <v>54</v>
      </c>
      <c r="C61" s="372" t="s">
        <v>98</v>
      </c>
      <c r="D61" s="376">
        <v>463.6</v>
      </c>
      <c r="E61" s="349">
        <v>181.3</v>
      </c>
      <c r="F61" s="384">
        <v>470.2</v>
      </c>
      <c r="G61" s="376">
        <v>-60.89301121656601</v>
      </c>
      <c r="H61" s="350">
        <v>159.34914506343074</v>
      </c>
    </row>
    <row r="62" spans="2:8" ht="15" customHeight="1">
      <c r="B62" s="347">
        <v>55</v>
      </c>
      <c r="C62" s="372" t="s">
        <v>152</v>
      </c>
      <c r="D62" s="376">
        <v>183</v>
      </c>
      <c r="E62" s="349">
        <v>367.7</v>
      </c>
      <c r="F62" s="384">
        <v>290.6</v>
      </c>
      <c r="G62" s="376">
        <v>100.9289617486339</v>
      </c>
      <c r="H62" s="350">
        <v>-20.968180581996194</v>
      </c>
    </row>
    <row r="63" spans="2:8" ht="15" customHeight="1">
      <c r="B63" s="347">
        <v>56</v>
      </c>
      <c r="C63" s="372" t="s">
        <v>153</v>
      </c>
      <c r="D63" s="376">
        <v>24.1</v>
      </c>
      <c r="E63" s="349">
        <v>30.4</v>
      </c>
      <c r="F63" s="384">
        <v>89.5</v>
      </c>
      <c r="G63" s="376">
        <v>26.141078838174266</v>
      </c>
      <c r="H63" s="350">
        <v>194.40789473684214</v>
      </c>
    </row>
    <row r="64" spans="2:8" ht="15" customHeight="1">
      <c r="B64" s="347">
        <v>57</v>
      </c>
      <c r="C64" s="372" t="s">
        <v>154</v>
      </c>
      <c r="D64" s="376">
        <v>946.7</v>
      </c>
      <c r="E64" s="349">
        <v>402.4</v>
      </c>
      <c r="F64" s="384">
        <v>496.20000000000005</v>
      </c>
      <c r="G64" s="376">
        <v>-57.49445442061899</v>
      </c>
      <c r="H64" s="350">
        <v>23.31013916500997</v>
      </c>
    </row>
    <row r="65" spans="2:8" ht="15" customHeight="1">
      <c r="B65" s="347">
        <v>58</v>
      </c>
      <c r="C65" s="372" t="s">
        <v>155</v>
      </c>
      <c r="D65" s="376">
        <v>49.4</v>
      </c>
      <c r="E65" s="349">
        <v>91.6</v>
      </c>
      <c r="F65" s="384">
        <v>135.7</v>
      </c>
      <c r="G65" s="376">
        <v>85.42510121457491</v>
      </c>
      <c r="H65" s="350">
        <v>48.14410480349346</v>
      </c>
    </row>
    <row r="66" spans="2:8" ht="15" customHeight="1">
      <c r="B66" s="347">
        <v>59</v>
      </c>
      <c r="C66" s="372" t="s">
        <v>156</v>
      </c>
      <c r="D66" s="376">
        <v>0.6</v>
      </c>
      <c r="E66" s="349">
        <v>8.4</v>
      </c>
      <c r="F66" s="384">
        <v>20.4</v>
      </c>
      <c r="G66" s="376" t="s">
        <v>750</v>
      </c>
      <c r="H66" s="350">
        <v>142.85714285714283</v>
      </c>
    </row>
    <row r="67" spans="2:8" ht="15" customHeight="1">
      <c r="B67" s="347">
        <v>60</v>
      </c>
      <c r="C67" s="372" t="s">
        <v>157</v>
      </c>
      <c r="D67" s="376">
        <v>452.3</v>
      </c>
      <c r="E67" s="349">
        <v>561.8</v>
      </c>
      <c r="F67" s="384">
        <v>560.6</v>
      </c>
      <c r="G67" s="376">
        <v>24.209595401282314</v>
      </c>
      <c r="H67" s="350">
        <v>-0.21359914560341053</v>
      </c>
    </row>
    <row r="68" spans="2:8" ht="15" customHeight="1">
      <c r="B68" s="347">
        <v>61</v>
      </c>
      <c r="C68" s="372" t="s">
        <v>158</v>
      </c>
      <c r="D68" s="376">
        <v>37.3</v>
      </c>
      <c r="E68" s="349">
        <v>30.7</v>
      </c>
      <c r="F68" s="384">
        <v>63.5</v>
      </c>
      <c r="G68" s="376">
        <v>-17.694369973190348</v>
      </c>
      <c r="H68" s="350">
        <v>106.84039087947883</v>
      </c>
    </row>
    <row r="69" spans="2:8" ht="15" customHeight="1">
      <c r="B69" s="347">
        <v>62</v>
      </c>
      <c r="C69" s="372" t="s">
        <v>159</v>
      </c>
      <c r="D69" s="376">
        <v>150.4</v>
      </c>
      <c r="E69" s="349">
        <v>357.29999999999995</v>
      </c>
      <c r="F69" s="384">
        <v>154.6</v>
      </c>
      <c r="G69" s="376">
        <v>137.56648936170208</v>
      </c>
      <c r="H69" s="350">
        <v>-56.73103834312902</v>
      </c>
    </row>
    <row r="70" spans="2:8" ht="15" customHeight="1">
      <c r="B70" s="347">
        <v>63</v>
      </c>
      <c r="C70" s="372" t="s">
        <v>160</v>
      </c>
      <c r="D70" s="376">
        <v>27.299999999999997</v>
      </c>
      <c r="E70" s="349">
        <v>18.5</v>
      </c>
      <c r="F70" s="384">
        <v>52.3</v>
      </c>
      <c r="G70" s="376">
        <v>-32.234432234432234</v>
      </c>
      <c r="H70" s="350">
        <v>182.7027027027027</v>
      </c>
    </row>
    <row r="71" spans="2:8" ht="15" customHeight="1">
      <c r="B71" s="347">
        <v>64</v>
      </c>
      <c r="C71" s="372" t="s">
        <v>195</v>
      </c>
      <c r="D71" s="376">
        <v>57.2</v>
      </c>
      <c r="E71" s="349">
        <v>18.4</v>
      </c>
      <c r="F71" s="384">
        <v>25.1</v>
      </c>
      <c r="G71" s="376">
        <v>-67.83216783216784</v>
      </c>
      <c r="H71" s="350">
        <v>36.413043478260875</v>
      </c>
    </row>
    <row r="72" spans="2:8" ht="15" customHeight="1">
      <c r="B72" s="347"/>
      <c r="C72" s="373" t="s">
        <v>53</v>
      </c>
      <c r="D72" s="387">
        <v>3521.6000000000004</v>
      </c>
      <c r="E72" s="351">
        <v>6407.299999999992</v>
      </c>
      <c r="F72" s="385">
        <v>8005.399999999998</v>
      </c>
      <c r="G72" s="375">
        <v>81.94286687869126</v>
      </c>
      <c r="H72" s="346">
        <v>24.94186318730212</v>
      </c>
    </row>
    <row r="73" spans="2:8" ht="15" customHeight="1" thickBot="1">
      <c r="B73" s="362"/>
      <c r="C73" s="374" t="s">
        <v>103</v>
      </c>
      <c r="D73" s="388">
        <v>18441.1</v>
      </c>
      <c r="E73" s="354">
        <v>26424.199999999997</v>
      </c>
      <c r="F73" s="386">
        <v>33475.399999999994</v>
      </c>
      <c r="G73" s="377">
        <v>43.28971699085196</v>
      </c>
      <c r="H73" s="356">
        <v>26.684629998259155</v>
      </c>
    </row>
    <row r="74" ht="13.5" thickTop="1">
      <c r="B74" s="9" t="s">
        <v>406</v>
      </c>
    </row>
  </sheetData>
  <sheetProtection/>
  <mergeCells count="5">
    <mergeCell ref="B2:H2"/>
    <mergeCell ref="B3:H3"/>
    <mergeCell ref="B4:H4"/>
    <mergeCell ref="D5:F5"/>
    <mergeCell ref="G5:H5"/>
  </mergeCells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9">
      <selection activeCell="A53" sqref="A53"/>
    </sheetView>
  </sheetViews>
  <sheetFormatPr defaultColWidth="11.00390625" defaultRowHeight="16.5" customHeight="1"/>
  <cols>
    <col min="1" max="1" width="47.8515625" style="9" customWidth="1"/>
    <col min="2" max="3" width="10.57421875" style="9" bestFit="1" customWidth="1"/>
    <col min="4" max="5" width="10.57421875" style="41" bestFit="1" customWidth="1"/>
    <col min="6" max="6" width="9.28125" style="9" bestFit="1" customWidth="1"/>
    <col min="7" max="7" width="2.421875" style="41" bestFit="1" customWidth="1"/>
    <col min="8" max="8" width="7.7109375" style="9" bestFit="1" customWidth="1"/>
    <col min="9" max="9" width="11.140625" style="41" bestFit="1" customWidth="1"/>
    <col min="10" max="10" width="2.140625" style="41" customWidth="1"/>
    <col min="11" max="11" width="7.7109375" style="41" bestFit="1" customWidth="1"/>
    <col min="12" max="16384" width="11.00390625" style="9" customWidth="1"/>
  </cols>
  <sheetData>
    <row r="1" spans="1:11" ht="12.75">
      <c r="A1" s="1424" t="s">
        <v>388</v>
      </c>
      <c r="B1" s="1424"/>
      <c r="C1" s="1424"/>
      <c r="D1" s="1424"/>
      <c r="E1" s="1424"/>
      <c r="F1" s="1424"/>
      <c r="G1" s="1424"/>
      <c r="H1" s="1424"/>
      <c r="I1" s="1424"/>
      <c r="J1" s="1424"/>
      <c r="K1" s="1424"/>
    </row>
    <row r="2" spans="1:11" ht="15.75">
      <c r="A2" s="1443" t="s">
        <v>1064</v>
      </c>
      <c r="B2" s="1443"/>
      <c r="C2" s="1443"/>
      <c r="D2" s="1443"/>
      <c r="E2" s="1443"/>
      <c r="F2" s="1443"/>
      <c r="G2" s="1443"/>
      <c r="H2" s="1443"/>
      <c r="I2" s="1443"/>
      <c r="J2" s="1443"/>
      <c r="K2" s="1443"/>
    </row>
    <row r="3" spans="2:11" ht="13.5" thickBot="1">
      <c r="B3" s="11"/>
      <c r="C3" s="11"/>
      <c r="D3" s="11"/>
      <c r="E3" s="11"/>
      <c r="G3" s="9"/>
      <c r="I3" s="1426" t="s">
        <v>400</v>
      </c>
      <c r="J3" s="1426"/>
      <c r="K3" s="1426"/>
    </row>
    <row r="4" spans="1:11" ht="13.5" thickTop="1">
      <c r="A4" s="834"/>
      <c r="B4" s="907">
        <v>2011</v>
      </c>
      <c r="C4" s="907">
        <v>2011</v>
      </c>
      <c r="D4" s="908">
        <v>2012</v>
      </c>
      <c r="E4" s="909">
        <v>2012</v>
      </c>
      <c r="F4" s="1437" t="s">
        <v>1508</v>
      </c>
      <c r="G4" s="1438"/>
      <c r="H4" s="1438"/>
      <c r="I4" s="1438"/>
      <c r="J4" s="1438"/>
      <c r="K4" s="1439"/>
    </row>
    <row r="5" spans="1:11" ht="12.75">
      <c r="A5" s="180" t="s">
        <v>274</v>
      </c>
      <c r="B5" s="940" t="s">
        <v>983</v>
      </c>
      <c r="C5" s="940" t="s">
        <v>1301</v>
      </c>
      <c r="D5" s="941" t="s">
        <v>984</v>
      </c>
      <c r="E5" s="942" t="s">
        <v>1302</v>
      </c>
      <c r="F5" s="1440" t="s">
        <v>398</v>
      </c>
      <c r="G5" s="1441"/>
      <c r="H5" s="1442"/>
      <c r="I5" s="943"/>
      <c r="J5" s="843" t="s">
        <v>235</v>
      </c>
      <c r="K5" s="944"/>
    </row>
    <row r="6" spans="1:11" ht="12.75">
      <c r="A6" s="180"/>
      <c r="B6" s="940"/>
      <c r="C6" s="940"/>
      <c r="D6" s="941"/>
      <c r="E6" s="942"/>
      <c r="F6" s="914" t="s">
        <v>360</v>
      </c>
      <c r="G6" s="915" t="s">
        <v>357</v>
      </c>
      <c r="H6" s="916" t="s">
        <v>349</v>
      </c>
      <c r="I6" s="917" t="s">
        <v>360</v>
      </c>
      <c r="J6" s="915" t="s">
        <v>357</v>
      </c>
      <c r="K6" s="918" t="s">
        <v>349</v>
      </c>
    </row>
    <row r="7" spans="1:11" ht="16.5" customHeight="1">
      <c r="A7" s="853" t="s">
        <v>379</v>
      </c>
      <c r="B7" s="855">
        <v>823234.4774307599</v>
      </c>
      <c r="C7" s="855">
        <v>839615.8834670893</v>
      </c>
      <c r="D7" s="855">
        <v>1011822.9419802343</v>
      </c>
      <c r="E7" s="856">
        <v>1017974.7369208115</v>
      </c>
      <c r="F7" s="857">
        <v>16381.40603632934</v>
      </c>
      <c r="G7" s="919"/>
      <c r="H7" s="859">
        <v>1.98988337896807</v>
      </c>
      <c r="I7" s="855">
        <v>6151.794940577121</v>
      </c>
      <c r="J7" s="920"/>
      <c r="K7" s="861">
        <v>0.6079912487986752</v>
      </c>
    </row>
    <row r="8" spans="1:11" ht="16.5" customHeight="1">
      <c r="A8" s="862" t="s">
        <v>1040</v>
      </c>
      <c r="B8" s="863">
        <v>82212.36750010483</v>
      </c>
      <c r="C8" s="863">
        <v>73744.60018607214</v>
      </c>
      <c r="D8" s="863">
        <v>94900.27248609503</v>
      </c>
      <c r="E8" s="868">
        <v>86901.28822252688</v>
      </c>
      <c r="F8" s="866">
        <v>-8467.76731403268</v>
      </c>
      <c r="G8" s="921"/>
      <c r="H8" s="868">
        <v>-10.299870410643367</v>
      </c>
      <c r="I8" s="864">
        <v>-7998.984263568142</v>
      </c>
      <c r="J8" s="865"/>
      <c r="K8" s="869">
        <v>-8.428831713565595</v>
      </c>
    </row>
    <row r="9" spans="1:11" ht="16.5" customHeight="1">
      <c r="A9" s="862" t="s">
        <v>1041</v>
      </c>
      <c r="B9" s="863">
        <v>71929.33289121925</v>
      </c>
      <c r="C9" s="863">
        <v>65543.64187866347</v>
      </c>
      <c r="D9" s="863">
        <v>84760.75704490568</v>
      </c>
      <c r="E9" s="868">
        <v>74625.39516994503</v>
      </c>
      <c r="F9" s="866">
        <v>-6385.691012555777</v>
      </c>
      <c r="G9" s="921"/>
      <c r="H9" s="868">
        <v>-8.877728676022947</v>
      </c>
      <c r="I9" s="864">
        <v>-10135.361874960654</v>
      </c>
      <c r="J9" s="865"/>
      <c r="K9" s="869">
        <v>-11.95761131485766</v>
      </c>
    </row>
    <row r="10" spans="1:11" ht="16.5" customHeight="1">
      <c r="A10" s="862" t="s">
        <v>1042</v>
      </c>
      <c r="B10" s="863">
        <v>10283.034608885579</v>
      </c>
      <c r="C10" s="863">
        <v>8200.958307408666</v>
      </c>
      <c r="D10" s="863">
        <v>10139.515441189349</v>
      </c>
      <c r="E10" s="868">
        <v>12275.893052581852</v>
      </c>
      <c r="F10" s="866">
        <v>-2082.0763014769127</v>
      </c>
      <c r="G10" s="921"/>
      <c r="H10" s="868">
        <v>-20.24768349683263</v>
      </c>
      <c r="I10" s="864">
        <v>2136.3776113925032</v>
      </c>
      <c r="J10" s="865"/>
      <c r="K10" s="869">
        <v>21.069819596249953</v>
      </c>
    </row>
    <row r="11" spans="1:11" ht="16.5" customHeight="1">
      <c r="A11" s="862" t="s">
        <v>1043</v>
      </c>
      <c r="B11" s="863">
        <v>302587.2638896918</v>
      </c>
      <c r="C11" s="863">
        <v>306245.9074578673</v>
      </c>
      <c r="D11" s="863">
        <v>397168.60178194405</v>
      </c>
      <c r="E11" s="868">
        <v>411960.2225577315</v>
      </c>
      <c r="F11" s="866">
        <v>3658.6435681754956</v>
      </c>
      <c r="G11" s="921"/>
      <c r="H11" s="868">
        <v>1.2091201464147725</v>
      </c>
      <c r="I11" s="864">
        <v>14791.62077578745</v>
      </c>
      <c r="J11" s="865"/>
      <c r="K11" s="869">
        <v>3.724267404176234</v>
      </c>
    </row>
    <row r="12" spans="1:11" ht="16.5" customHeight="1">
      <c r="A12" s="862" t="s">
        <v>1041</v>
      </c>
      <c r="B12" s="863">
        <v>296814.720093358</v>
      </c>
      <c r="C12" s="863">
        <v>300732.0174339768</v>
      </c>
      <c r="D12" s="863">
        <v>391294.593449085</v>
      </c>
      <c r="E12" s="868">
        <v>405569.32926635264</v>
      </c>
      <c r="F12" s="866">
        <v>3917.2973406187957</v>
      </c>
      <c r="G12" s="921"/>
      <c r="H12" s="868">
        <v>1.3197786617141751</v>
      </c>
      <c r="I12" s="864">
        <v>14274.735817267618</v>
      </c>
      <c r="J12" s="865"/>
      <c r="K12" s="869">
        <v>3.64807898096477</v>
      </c>
    </row>
    <row r="13" spans="1:11" ht="16.5" customHeight="1">
      <c r="A13" s="862" t="s">
        <v>1042</v>
      </c>
      <c r="B13" s="863">
        <v>5772.54379633377</v>
      </c>
      <c r="C13" s="863">
        <v>5513.890023890462</v>
      </c>
      <c r="D13" s="863">
        <v>5874.008332859027</v>
      </c>
      <c r="E13" s="868">
        <v>6390.893291378872</v>
      </c>
      <c r="F13" s="866">
        <v>-258.6537724433083</v>
      </c>
      <c r="G13" s="921"/>
      <c r="H13" s="868">
        <v>-4.480758943874679</v>
      </c>
      <c r="I13" s="864">
        <v>516.884958519845</v>
      </c>
      <c r="J13" s="865"/>
      <c r="K13" s="869">
        <v>8.799527158114604</v>
      </c>
    </row>
    <row r="14" spans="1:11" ht="16.5" customHeight="1">
      <c r="A14" s="862" t="s">
        <v>1044</v>
      </c>
      <c r="B14" s="863">
        <v>323746.35024089</v>
      </c>
      <c r="C14" s="863">
        <v>341291.0881575362</v>
      </c>
      <c r="D14" s="863">
        <v>368223.5492548013</v>
      </c>
      <c r="E14" s="868">
        <v>364441.3165761475</v>
      </c>
      <c r="F14" s="866">
        <v>17544.737916646176</v>
      </c>
      <c r="G14" s="921"/>
      <c r="H14" s="868">
        <v>5.419285160617767</v>
      </c>
      <c r="I14" s="864">
        <v>-3782.2326786537888</v>
      </c>
      <c r="J14" s="865"/>
      <c r="K14" s="869">
        <v>-1.0271566515254515</v>
      </c>
    </row>
    <row r="15" spans="1:11" ht="16.5" customHeight="1">
      <c r="A15" s="862" t="s">
        <v>1041</v>
      </c>
      <c r="B15" s="863">
        <v>293642.67070098</v>
      </c>
      <c r="C15" s="863">
        <v>308153.71420495</v>
      </c>
      <c r="D15" s="863">
        <v>334232.35008284904</v>
      </c>
      <c r="E15" s="868">
        <v>331876.87300668703</v>
      </c>
      <c r="F15" s="866">
        <v>14511.043503970024</v>
      </c>
      <c r="G15" s="921"/>
      <c r="H15" s="868">
        <v>4.941735296620702</v>
      </c>
      <c r="I15" s="864">
        <v>-2355.477076162002</v>
      </c>
      <c r="J15" s="865"/>
      <c r="K15" s="869">
        <v>-0.7047423971910948</v>
      </c>
    </row>
    <row r="16" spans="1:11" ht="16.5" customHeight="1">
      <c r="A16" s="862" t="s">
        <v>1042</v>
      </c>
      <c r="B16" s="863">
        <v>30103.67953991</v>
      </c>
      <c r="C16" s="863">
        <v>33137.37395258616</v>
      </c>
      <c r="D16" s="863">
        <v>33991.199171952256</v>
      </c>
      <c r="E16" s="868">
        <v>32564.443569460498</v>
      </c>
      <c r="F16" s="866">
        <v>3033.694412676159</v>
      </c>
      <c r="G16" s="921"/>
      <c r="H16" s="868">
        <v>10.077487068164654</v>
      </c>
      <c r="I16" s="864">
        <v>-1426.7556024917576</v>
      </c>
      <c r="J16" s="865"/>
      <c r="K16" s="869">
        <v>-4.197426502296044</v>
      </c>
    </row>
    <row r="17" spans="1:11" ht="16.5" customHeight="1">
      <c r="A17" s="862" t="s">
        <v>1045</v>
      </c>
      <c r="B17" s="863">
        <v>109336.9916508533</v>
      </c>
      <c r="C17" s="863">
        <v>112264.03045747362</v>
      </c>
      <c r="D17" s="863">
        <v>144729.8672938739</v>
      </c>
      <c r="E17" s="868">
        <v>147621.2176879356</v>
      </c>
      <c r="F17" s="866">
        <v>2927.038806620316</v>
      </c>
      <c r="G17" s="921"/>
      <c r="H17" s="868">
        <v>2.677080064510328</v>
      </c>
      <c r="I17" s="864">
        <v>2891.3503940617084</v>
      </c>
      <c r="J17" s="865"/>
      <c r="K17" s="869">
        <v>1.9977565433614497</v>
      </c>
    </row>
    <row r="18" spans="1:11" ht="16.5" customHeight="1">
      <c r="A18" s="862" t="s">
        <v>1041</v>
      </c>
      <c r="B18" s="863">
        <v>103159.82678415003</v>
      </c>
      <c r="C18" s="863">
        <v>105053.38982073951</v>
      </c>
      <c r="D18" s="863">
        <v>134268.99689922863</v>
      </c>
      <c r="E18" s="868">
        <v>136748.78092697044</v>
      </c>
      <c r="F18" s="866">
        <v>1893.5630365894758</v>
      </c>
      <c r="G18" s="921"/>
      <c r="H18" s="868">
        <v>1.8355624428795685</v>
      </c>
      <c r="I18" s="864">
        <v>2479.7840277418145</v>
      </c>
      <c r="J18" s="865"/>
      <c r="K18" s="869">
        <v>1.8468776001975633</v>
      </c>
    </row>
    <row r="19" spans="1:11" ht="16.5" customHeight="1">
      <c r="A19" s="862" t="s">
        <v>1042</v>
      </c>
      <c r="B19" s="863">
        <v>6177.164866703274</v>
      </c>
      <c r="C19" s="863">
        <v>7210.640636734113</v>
      </c>
      <c r="D19" s="863">
        <v>10460.870394645255</v>
      </c>
      <c r="E19" s="868">
        <v>10872.436760965153</v>
      </c>
      <c r="F19" s="866">
        <v>1033.4757700308392</v>
      </c>
      <c r="G19" s="921"/>
      <c r="H19" s="868">
        <v>16.730584213505065</v>
      </c>
      <c r="I19" s="864">
        <v>411.5663663198975</v>
      </c>
      <c r="J19" s="865"/>
      <c r="K19" s="869">
        <v>3.934341510727171</v>
      </c>
    </row>
    <row r="20" spans="1:11" ht="16.5" customHeight="1">
      <c r="A20" s="862" t="s">
        <v>1046</v>
      </c>
      <c r="B20" s="863">
        <v>5351.50414922</v>
      </c>
      <c r="C20" s="863">
        <v>6070.257208140002</v>
      </c>
      <c r="D20" s="863">
        <v>6800.65116352</v>
      </c>
      <c r="E20" s="868">
        <v>7050.691876469999</v>
      </c>
      <c r="F20" s="866">
        <v>718.7530589200023</v>
      </c>
      <c r="G20" s="921"/>
      <c r="H20" s="868">
        <v>13.430860537121383</v>
      </c>
      <c r="I20" s="864">
        <v>250.04071294999903</v>
      </c>
      <c r="J20" s="865"/>
      <c r="K20" s="869">
        <v>3.6767172280687688</v>
      </c>
    </row>
    <row r="21" spans="1:11" ht="16.5" customHeight="1">
      <c r="A21" s="853" t="s">
        <v>401</v>
      </c>
      <c r="B21" s="854">
        <v>8327.68</v>
      </c>
      <c r="C21" s="854">
        <v>2553.2378687100004</v>
      </c>
      <c r="D21" s="854">
        <v>473.27786871</v>
      </c>
      <c r="E21" s="859">
        <v>494.4</v>
      </c>
      <c r="F21" s="857">
        <v>-5774.442131289999</v>
      </c>
      <c r="G21" s="919"/>
      <c r="H21" s="859">
        <v>-69.34034606625133</v>
      </c>
      <c r="I21" s="855">
        <v>21.12213128999997</v>
      </c>
      <c r="J21" s="856"/>
      <c r="K21" s="861">
        <v>4.462945065986703</v>
      </c>
    </row>
    <row r="22" spans="1:11" ht="16.5" customHeight="1">
      <c r="A22" s="853" t="s">
        <v>382</v>
      </c>
      <c r="B22" s="854">
        <v>2227.89023374</v>
      </c>
      <c r="C22" s="854">
        <v>2391.93028119</v>
      </c>
      <c r="D22" s="854">
        <v>2507.9283262100003</v>
      </c>
      <c r="E22" s="859">
        <v>2190.10765398</v>
      </c>
      <c r="F22" s="857">
        <v>164.0400474500002</v>
      </c>
      <c r="G22" s="919"/>
      <c r="H22" s="859">
        <v>7.363021973242515</v>
      </c>
      <c r="I22" s="855">
        <v>-317.8206722300001</v>
      </c>
      <c r="J22" s="856"/>
      <c r="K22" s="861">
        <v>-12.67263776673766</v>
      </c>
    </row>
    <row r="23" spans="1:11" ht="16.5" customHeight="1">
      <c r="A23" s="945" t="s">
        <v>383</v>
      </c>
      <c r="B23" s="854">
        <v>225879.4852821733</v>
      </c>
      <c r="C23" s="854">
        <v>246927.75412417547</v>
      </c>
      <c r="D23" s="854">
        <v>251983.82263072615</v>
      </c>
      <c r="E23" s="859">
        <v>285427.24968977674</v>
      </c>
      <c r="F23" s="857">
        <v>21048.268842002173</v>
      </c>
      <c r="G23" s="919"/>
      <c r="H23" s="859">
        <v>9.318362318609077</v>
      </c>
      <c r="I23" s="855">
        <v>33443.42705905059</v>
      </c>
      <c r="J23" s="856"/>
      <c r="K23" s="861">
        <v>13.27205322544091</v>
      </c>
    </row>
    <row r="24" spans="1:11" ht="16.5" customHeight="1">
      <c r="A24" s="946" t="s">
        <v>384</v>
      </c>
      <c r="B24" s="863">
        <v>98705.74745013002</v>
      </c>
      <c r="C24" s="863">
        <v>99008.70566703999</v>
      </c>
      <c r="D24" s="863">
        <v>104817.05232587</v>
      </c>
      <c r="E24" s="868">
        <v>104351.96862584999</v>
      </c>
      <c r="F24" s="866">
        <v>302.958216909974</v>
      </c>
      <c r="G24" s="921"/>
      <c r="H24" s="868">
        <v>0.3069306749974618</v>
      </c>
      <c r="I24" s="864">
        <v>-465.08370002001175</v>
      </c>
      <c r="J24" s="865"/>
      <c r="K24" s="869">
        <v>-0.4437099591143759</v>
      </c>
    </row>
    <row r="25" spans="1:11" ht="16.5" customHeight="1">
      <c r="A25" s="946" t="s">
        <v>385</v>
      </c>
      <c r="B25" s="863">
        <v>35207.753525598324</v>
      </c>
      <c r="C25" s="863">
        <v>50520.944041101066</v>
      </c>
      <c r="D25" s="863">
        <v>46787.397031850145</v>
      </c>
      <c r="E25" s="868">
        <v>61334.621898251826</v>
      </c>
      <c r="F25" s="866">
        <v>15313.190515502742</v>
      </c>
      <c r="G25" s="921"/>
      <c r="H25" s="868">
        <v>43.49380173991805</v>
      </c>
      <c r="I25" s="864">
        <v>14547.22486640168</v>
      </c>
      <c r="J25" s="865"/>
      <c r="K25" s="869">
        <v>31.09218676238555</v>
      </c>
    </row>
    <row r="26" spans="1:11" ht="16.5" customHeight="1">
      <c r="A26" s="946" t="s">
        <v>386</v>
      </c>
      <c r="B26" s="863">
        <v>91965.98430644497</v>
      </c>
      <c r="C26" s="863">
        <v>97398.1044160344</v>
      </c>
      <c r="D26" s="863">
        <v>100379.37327300599</v>
      </c>
      <c r="E26" s="868">
        <v>119740.65916567495</v>
      </c>
      <c r="F26" s="866">
        <v>5432.120109589436</v>
      </c>
      <c r="G26" s="921"/>
      <c r="H26" s="868">
        <v>5.906662284490716</v>
      </c>
      <c r="I26" s="864">
        <v>19361.285892668966</v>
      </c>
      <c r="J26" s="865"/>
      <c r="K26" s="869">
        <v>19.288111951059175</v>
      </c>
    </row>
    <row r="27" spans="1:11" ht="16.5" customHeight="1">
      <c r="A27" s="947" t="s">
        <v>1047</v>
      </c>
      <c r="B27" s="948">
        <v>1059669.5329466732</v>
      </c>
      <c r="C27" s="948">
        <v>1091488.8057411646</v>
      </c>
      <c r="D27" s="948">
        <v>1266787.9708058806</v>
      </c>
      <c r="E27" s="949">
        <v>1306086.4942645682</v>
      </c>
      <c r="F27" s="950">
        <v>31819.27279449138</v>
      </c>
      <c r="G27" s="951"/>
      <c r="H27" s="949">
        <v>3.0027543309667513</v>
      </c>
      <c r="I27" s="952">
        <v>39298.52345868759</v>
      </c>
      <c r="J27" s="953"/>
      <c r="K27" s="954">
        <v>3.102217921574312</v>
      </c>
    </row>
    <row r="28" spans="1:11" ht="16.5" customHeight="1">
      <c r="A28" s="853" t="s">
        <v>1048</v>
      </c>
      <c r="B28" s="854">
        <v>140541.85284036596</v>
      </c>
      <c r="C28" s="854">
        <v>143011.45209780213</v>
      </c>
      <c r="D28" s="854">
        <v>200521.47053189974</v>
      </c>
      <c r="E28" s="859">
        <v>197713.19972892423</v>
      </c>
      <c r="F28" s="857">
        <v>2469.5992574361735</v>
      </c>
      <c r="G28" s="919"/>
      <c r="H28" s="859">
        <v>1.7571984483805407</v>
      </c>
      <c r="I28" s="855">
        <v>-2808.270802975516</v>
      </c>
      <c r="J28" s="856"/>
      <c r="K28" s="861">
        <v>-1.4004838462067657</v>
      </c>
    </row>
    <row r="29" spans="1:11" ht="16.5" customHeight="1">
      <c r="A29" s="862" t="s">
        <v>1049</v>
      </c>
      <c r="B29" s="863">
        <v>23431.563178128</v>
      </c>
      <c r="C29" s="863">
        <v>20330.152524858</v>
      </c>
      <c r="D29" s="863">
        <v>30353.971786665996</v>
      </c>
      <c r="E29" s="868">
        <v>24427.18004631899</v>
      </c>
      <c r="F29" s="866">
        <v>-3101.410653269999</v>
      </c>
      <c r="G29" s="921"/>
      <c r="H29" s="868">
        <v>-13.236038200665098</v>
      </c>
      <c r="I29" s="864">
        <v>-5926.7917403470055</v>
      </c>
      <c r="J29" s="865"/>
      <c r="K29" s="869">
        <v>-19.525588881750718</v>
      </c>
    </row>
    <row r="30" spans="1:11" ht="16.5" customHeight="1">
      <c r="A30" s="862" t="s">
        <v>1050</v>
      </c>
      <c r="B30" s="863">
        <v>59611.945390479996</v>
      </c>
      <c r="C30" s="863">
        <v>66786.87507698</v>
      </c>
      <c r="D30" s="863">
        <v>109356.96798336</v>
      </c>
      <c r="E30" s="868">
        <v>101218.54492002999</v>
      </c>
      <c r="F30" s="866">
        <v>7174.9296865</v>
      </c>
      <c r="G30" s="921"/>
      <c r="H30" s="868">
        <v>12.036060288758557</v>
      </c>
      <c r="I30" s="864">
        <v>-8138.423063330003</v>
      </c>
      <c r="J30" s="865"/>
      <c r="K30" s="869">
        <v>-7.442070874320843</v>
      </c>
    </row>
    <row r="31" spans="1:11" ht="16.5" customHeight="1">
      <c r="A31" s="862" t="s">
        <v>1051</v>
      </c>
      <c r="B31" s="863">
        <v>539.9387125645001</v>
      </c>
      <c r="C31" s="863">
        <v>781.4907213235</v>
      </c>
      <c r="D31" s="863">
        <v>688.07762990025</v>
      </c>
      <c r="E31" s="868">
        <v>617.1505519937496</v>
      </c>
      <c r="F31" s="866">
        <v>241.55200875899993</v>
      </c>
      <c r="G31" s="921"/>
      <c r="H31" s="868">
        <v>44.73693090308738</v>
      </c>
      <c r="I31" s="864">
        <v>-70.92707790650047</v>
      </c>
      <c r="J31" s="865"/>
      <c r="K31" s="869">
        <v>-10.308005205282244</v>
      </c>
    </row>
    <row r="32" spans="1:11" ht="16.5" customHeight="1">
      <c r="A32" s="862" t="s">
        <v>1052</v>
      </c>
      <c r="B32" s="864">
        <v>56783.51974979347</v>
      </c>
      <c r="C32" s="864">
        <v>54554.71830076062</v>
      </c>
      <c r="D32" s="864">
        <v>59753.6633239735</v>
      </c>
      <c r="E32" s="865">
        <v>69781.26788454149</v>
      </c>
      <c r="F32" s="866">
        <v>-2228.8014490328496</v>
      </c>
      <c r="G32" s="921"/>
      <c r="H32" s="868">
        <v>-3.9250850578718417</v>
      </c>
      <c r="I32" s="864">
        <v>10027.60456056799</v>
      </c>
      <c r="J32" s="865"/>
      <c r="K32" s="869">
        <v>16.781572882318763</v>
      </c>
    </row>
    <row r="33" spans="1:11" ht="16.5" customHeight="1">
      <c r="A33" s="862" t="s">
        <v>1053</v>
      </c>
      <c r="B33" s="863">
        <v>174.8858094</v>
      </c>
      <c r="C33" s="863">
        <v>558.21547388</v>
      </c>
      <c r="D33" s="863">
        <v>368.789808</v>
      </c>
      <c r="E33" s="868">
        <v>1669.05632604</v>
      </c>
      <c r="F33" s="866">
        <v>383.32966448</v>
      </c>
      <c r="G33" s="921"/>
      <c r="H33" s="868">
        <v>219.18854696966625</v>
      </c>
      <c r="I33" s="864">
        <v>1300.26651804</v>
      </c>
      <c r="J33" s="865"/>
      <c r="K33" s="869">
        <v>352.5765869429884</v>
      </c>
    </row>
    <row r="34" spans="1:11" ht="16.5" customHeight="1">
      <c r="A34" s="922" t="s">
        <v>1054</v>
      </c>
      <c r="B34" s="854">
        <v>854869.8550058439</v>
      </c>
      <c r="C34" s="854">
        <v>866006.6760881804</v>
      </c>
      <c r="D34" s="854">
        <v>967654.228966491</v>
      </c>
      <c r="E34" s="859">
        <v>993540.1409767711</v>
      </c>
      <c r="F34" s="857">
        <v>11136.821082336479</v>
      </c>
      <c r="G34" s="919"/>
      <c r="H34" s="859">
        <v>1.302750473317409</v>
      </c>
      <c r="I34" s="855">
        <v>25885.912010280183</v>
      </c>
      <c r="J34" s="856"/>
      <c r="K34" s="861">
        <v>2.675120020704895</v>
      </c>
    </row>
    <row r="35" spans="1:11" ht="16.5" customHeight="1">
      <c r="A35" s="862" t="s">
        <v>1055</v>
      </c>
      <c r="B35" s="863">
        <v>111002.99299999999</v>
      </c>
      <c r="C35" s="863">
        <v>112862.18</v>
      </c>
      <c r="D35" s="863">
        <v>137031.6</v>
      </c>
      <c r="E35" s="868">
        <v>137530.6</v>
      </c>
      <c r="F35" s="866">
        <v>1859.1870000000054</v>
      </c>
      <c r="G35" s="921"/>
      <c r="H35" s="868">
        <v>1.6748980813517393</v>
      </c>
      <c r="I35" s="864">
        <v>499</v>
      </c>
      <c r="J35" s="865"/>
      <c r="K35" s="869">
        <v>0.3641495830158883</v>
      </c>
    </row>
    <row r="36" spans="1:11" ht="16.5" customHeight="1">
      <c r="A36" s="862" t="s">
        <v>1056</v>
      </c>
      <c r="B36" s="863">
        <v>6347.5535</v>
      </c>
      <c r="C36" s="863">
        <v>7863.762875820001</v>
      </c>
      <c r="D36" s="863">
        <v>10070.55929792</v>
      </c>
      <c r="E36" s="868">
        <v>11966.44460054</v>
      </c>
      <c r="F36" s="866">
        <v>1516.2093758200008</v>
      </c>
      <c r="G36" s="921"/>
      <c r="H36" s="868">
        <v>23.88651589655764</v>
      </c>
      <c r="I36" s="864">
        <v>1895.8853026200013</v>
      </c>
      <c r="J36" s="865"/>
      <c r="K36" s="869">
        <v>18.82601796517481</v>
      </c>
    </row>
    <row r="37" spans="1:11" ht="16.5" customHeight="1">
      <c r="A37" s="870" t="s">
        <v>1057</v>
      </c>
      <c r="B37" s="863">
        <v>12884.595125481617</v>
      </c>
      <c r="C37" s="863">
        <v>12257.647596510005</v>
      </c>
      <c r="D37" s="863">
        <v>11754.169154773677</v>
      </c>
      <c r="E37" s="868">
        <v>11796.70739194303</v>
      </c>
      <c r="F37" s="866">
        <v>-626.947528971612</v>
      </c>
      <c r="G37" s="921"/>
      <c r="H37" s="868">
        <v>-4.8658690697366955</v>
      </c>
      <c r="I37" s="864">
        <v>42.538237169352215</v>
      </c>
      <c r="J37" s="865"/>
      <c r="K37" s="869">
        <v>0.36189914071532925</v>
      </c>
    </row>
    <row r="38" spans="1:11" ht="16.5" customHeight="1">
      <c r="A38" s="955" t="s">
        <v>1058</v>
      </c>
      <c r="B38" s="863">
        <v>2854.657</v>
      </c>
      <c r="C38" s="863">
        <v>2864.496051841507</v>
      </c>
      <c r="D38" s="863">
        <v>1974.7504720499999</v>
      </c>
      <c r="E38" s="956">
        <v>1929.7185663133287</v>
      </c>
      <c r="F38" s="866">
        <v>9.839051841506716</v>
      </c>
      <c r="G38" s="921"/>
      <c r="H38" s="868">
        <v>0.34466669170785547</v>
      </c>
      <c r="I38" s="864">
        <v>-45.031905736671206</v>
      </c>
      <c r="J38" s="865"/>
      <c r="K38" s="869">
        <v>-2.2803846042342415</v>
      </c>
    </row>
    <row r="39" spans="1:11" ht="16.5" customHeight="1">
      <c r="A39" s="955" t="s">
        <v>1059</v>
      </c>
      <c r="B39" s="863">
        <v>10029.938125481616</v>
      </c>
      <c r="C39" s="863">
        <v>9393.151544668499</v>
      </c>
      <c r="D39" s="863">
        <v>9779.418682723677</v>
      </c>
      <c r="E39" s="868">
        <v>9866.9888256297</v>
      </c>
      <c r="F39" s="866">
        <v>-636.7865808131173</v>
      </c>
      <c r="G39" s="921"/>
      <c r="H39" s="868">
        <v>-6.348858515839948</v>
      </c>
      <c r="I39" s="864">
        <v>87.57014290602274</v>
      </c>
      <c r="J39" s="865"/>
      <c r="K39" s="869">
        <v>0.8954534594241698</v>
      </c>
    </row>
    <row r="40" spans="1:11" ht="16.5" customHeight="1">
      <c r="A40" s="862" t="s">
        <v>1060</v>
      </c>
      <c r="B40" s="863">
        <v>722900.1464051999</v>
      </c>
      <c r="C40" s="863">
        <v>729277.5207199694</v>
      </c>
      <c r="D40" s="863">
        <v>805307.5172847573</v>
      </c>
      <c r="E40" s="868">
        <v>829430.8555212081</v>
      </c>
      <c r="F40" s="866">
        <v>6377.37431476952</v>
      </c>
      <c r="G40" s="921"/>
      <c r="H40" s="868">
        <v>0.8821929759569969</v>
      </c>
      <c r="I40" s="864">
        <v>24123.3382364508</v>
      </c>
      <c r="J40" s="865"/>
      <c r="K40" s="869">
        <v>2.9955436548993206</v>
      </c>
    </row>
    <row r="41" spans="1:11" ht="16.5" customHeight="1">
      <c r="A41" s="870" t="s">
        <v>1061</v>
      </c>
      <c r="B41" s="863">
        <v>694399.071558579</v>
      </c>
      <c r="C41" s="863">
        <v>692656.8873116749</v>
      </c>
      <c r="D41" s="863">
        <v>779262.5258145572</v>
      </c>
      <c r="E41" s="868">
        <v>795852.5179658527</v>
      </c>
      <c r="F41" s="866">
        <v>-1742.1842469041003</v>
      </c>
      <c r="G41" s="921"/>
      <c r="H41" s="868">
        <v>-0.2508909240033641</v>
      </c>
      <c r="I41" s="864">
        <v>16589.992151295533</v>
      </c>
      <c r="J41" s="865"/>
      <c r="K41" s="869">
        <v>2.1289349354961145</v>
      </c>
    </row>
    <row r="42" spans="1:11" ht="16.5" customHeight="1">
      <c r="A42" s="870" t="s">
        <v>1062</v>
      </c>
      <c r="B42" s="863">
        <v>28501.07484662093</v>
      </c>
      <c r="C42" s="863">
        <v>36620.63340829458</v>
      </c>
      <c r="D42" s="863">
        <v>26044.99147020016</v>
      </c>
      <c r="E42" s="868">
        <v>33578.337555355334</v>
      </c>
      <c r="F42" s="866">
        <v>8119.5585616736535</v>
      </c>
      <c r="G42" s="921"/>
      <c r="H42" s="868">
        <v>28.4886047469059</v>
      </c>
      <c r="I42" s="864">
        <v>7533.346085155175</v>
      </c>
      <c r="J42" s="865"/>
      <c r="K42" s="869">
        <v>28.92435612342046</v>
      </c>
    </row>
    <row r="43" spans="1:11" ht="16.5" customHeight="1">
      <c r="A43" s="880" t="s">
        <v>1063</v>
      </c>
      <c r="B43" s="957">
        <v>1734.5669751625092</v>
      </c>
      <c r="C43" s="957">
        <v>3745.5648958809998</v>
      </c>
      <c r="D43" s="957">
        <v>3490.38322904</v>
      </c>
      <c r="E43" s="884">
        <v>2815.53346308</v>
      </c>
      <c r="F43" s="883">
        <v>2010.9979207184906</v>
      </c>
      <c r="G43" s="958"/>
      <c r="H43" s="884">
        <v>115.93659682873204</v>
      </c>
      <c r="I43" s="881">
        <v>-674.8497659600002</v>
      </c>
      <c r="J43" s="882"/>
      <c r="K43" s="885">
        <v>-19.334546428748798</v>
      </c>
    </row>
    <row r="44" spans="1:11" s="960" customFormat="1" ht="16.5" customHeight="1" thickBot="1">
      <c r="A44" s="959" t="s">
        <v>369</v>
      </c>
      <c r="B44" s="887">
        <v>64257.85687766676</v>
      </c>
      <c r="C44" s="888">
        <v>82470.66546313728</v>
      </c>
      <c r="D44" s="887">
        <v>98612.22561410829</v>
      </c>
      <c r="E44" s="891">
        <v>114833.14617732342</v>
      </c>
      <c r="F44" s="890">
        <v>18212.80858547052</v>
      </c>
      <c r="G44" s="931"/>
      <c r="H44" s="891">
        <v>28.34331779869942</v>
      </c>
      <c r="I44" s="888">
        <v>16220.920563215128</v>
      </c>
      <c r="J44" s="889"/>
      <c r="K44" s="892">
        <v>16.449198324243508</v>
      </c>
    </row>
    <row r="45" spans="1:11" ht="16.5" customHeight="1" thickTop="1">
      <c r="A45" s="501" t="s">
        <v>1004</v>
      </c>
      <c r="B45" s="664"/>
      <c r="C45" s="37"/>
      <c r="D45" s="934"/>
      <c r="E45" s="934"/>
      <c r="F45" s="863"/>
      <c r="G45" s="864"/>
      <c r="H45" s="863"/>
      <c r="I45" s="864"/>
      <c r="J45" s="864"/>
      <c r="K45" s="864"/>
    </row>
    <row r="46" spans="1:11" ht="16.5" customHeight="1">
      <c r="A46" s="963" t="s">
        <v>1308</v>
      </c>
      <c r="B46" s="938"/>
      <c r="C46" s="939"/>
      <c r="D46" s="934"/>
      <c r="E46" s="934"/>
      <c r="F46" s="863"/>
      <c r="G46" s="864"/>
      <c r="H46" s="863"/>
      <c r="I46" s="864"/>
      <c r="J46" s="864"/>
      <c r="K46" s="864"/>
    </row>
    <row r="47" spans="1:11" ht="16.5" customHeight="1">
      <c r="A47" s="963" t="s">
        <v>1309</v>
      </c>
      <c r="B47" s="938"/>
      <c r="C47" s="961"/>
      <c r="D47" s="934"/>
      <c r="E47" s="934"/>
      <c r="F47" s="863"/>
      <c r="G47" s="864"/>
      <c r="H47" s="863"/>
      <c r="I47" s="864"/>
      <c r="J47" s="864"/>
      <c r="K47" s="864"/>
    </row>
    <row r="48" spans="4:11" ht="16.5" customHeight="1">
      <c r="D48" s="962"/>
      <c r="E48" s="962"/>
      <c r="F48" s="902"/>
      <c r="G48" s="904"/>
      <c r="H48" s="902"/>
      <c r="I48" s="904"/>
      <c r="J48" s="904"/>
      <c r="K48" s="904"/>
    </row>
    <row r="49" spans="4:11" ht="16.5" customHeight="1">
      <c r="D49" s="962"/>
      <c r="E49" s="962"/>
      <c r="F49" s="902"/>
      <c r="G49" s="904"/>
      <c r="H49" s="902"/>
      <c r="I49" s="904"/>
      <c r="J49" s="904"/>
      <c r="K49" s="904"/>
    </row>
    <row r="50" spans="1:11" s="41" customFormat="1" ht="16.5" customHeight="1">
      <c r="A50" s="501"/>
      <c r="B50" s="664"/>
      <c r="C50" s="37"/>
      <c r="D50" s="37"/>
      <c r="E50" s="37"/>
      <c r="F50" s="37"/>
      <c r="G50" s="37"/>
      <c r="H50" s="37"/>
      <c r="I50" s="37"/>
      <c r="J50" s="37"/>
      <c r="K50" s="37"/>
    </row>
    <row r="51" spans="1:11" s="41" customFormat="1" ht="16.5" customHeight="1">
      <c r="A51" s="501"/>
      <c r="B51" s="664"/>
      <c r="C51" s="37"/>
      <c r="D51" s="37"/>
      <c r="E51" s="37"/>
      <c r="F51" s="37"/>
      <c r="G51" s="37"/>
      <c r="H51" s="37"/>
      <c r="I51" s="37"/>
      <c r="J51" s="37"/>
      <c r="K51" s="37"/>
    </row>
    <row r="52" spans="1:11" s="41" customFormat="1" ht="16.5" customHeight="1">
      <c r="A52" s="501"/>
      <c r="B52" s="664"/>
      <c r="C52" s="37"/>
      <c r="D52" s="37"/>
      <c r="E52" s="37"/>
      <c r="F52" s="37"/>
      <c r="G52" s="37"/>
      <c r="H52" s="37"/>
      <c r="I52" s="37"/>
      <c r="J52" s="37"/>
      <c r="K52" s="37"/>
    </row>
    <row r="53" spans="1:11" s="41" customFormat="1" ht="16.5" customHeight="1">
      <c r="A53" s="501"/>
      <c r="B53" s="664"/>
      <c r="C53" s="37"/>
      <c r="D53" s="37"/>
      <c r="E53" s="37"/>
      <c r="F53" s="37"/>
      <c r="G53" s="37"/>
      <c r="H53" s="37"/>
      <c r="I53" s="37"/>
      <c r="J53" s="37"/>
      <c r="K53" s="37"/>
    </row>
    <row r="54" spans="1:11" s="41" customFormat="1" ht="16.5" customHeight="1">
      <c r="A54" s="501"/>
      <c r="B54" s="664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501"/>
      <c r="B55" s="664"/>
      <c r="C55" s="37"/>
      <c r="D55" s="37"/>
      <c r="E55" s="37"/>
      <c r="F55" s="37"/>
      <c r="G55" s="37"/>
      <c r="H55" s="37"/>
      <c r="I55" s="37"/>
      <c r="J55" s="37"/>
      <c r="K55" s="37"/>
    </row>
    <row r="56" spans="1:11" s="41" customFormat="1" ht="16.5" customHeight="1">
      <c r="A56" s="501"/>
      <c r="B56" s="664"/>
      <c r="C56" s="37"/>
      <c r="D56" s="37"/>
      <c r="E56" s="37"/>
      <c r="F56" s="37"/>
      <c r="G56" s="37"/>
      <c r="H56" s="37"/>
      <c r="I56" s="37"/>
      <c r="J56" s="37"/>
      <c r="K56" s="37"/>
    </row>
    <row r="57" spans="1:11" s="41" customFormat="1" ht="16.5" customHeight="1">
      <c r="A57" s="501"/>
      <c r="B57" s="664"/>
      <c r="C57" s="37"/>
      <c r="D57" s="37"/>
      <c r="E57" s="37"/>
      <c r="F57" s="37"/>
      <c r="G57" s="37"/>
      <c r="H57" s="37"/>
      <c r="I57" s="37"/>
      <c r="J57" s="37"/>
      <c r="K57" s="37"/>
    </row>
    <row r="58" spans="1:11" s="41" customFormat="1" ht="16.5" customHeight="1">
      <c r="A58" s="501"/>
      <c r="B58" s="664"/>
      <c r="C58" s="37"/>
      <c r="D58" s="37"/>
      <c r="E58" s="37"/>
      <c r="F58" s="37"/>
      <c r="G58" s="37"/>
      <c r="H58" s="37"/>
      <c r="I58" s="37"/>
      <c r="J58" s="37"/>
      <c r="K58" s="37"/>
    </row>
    <row r="59" spans="1:11" s="41" customFormat="1" ht="16.5" customHeight="1">
      <c r="A59" s="501"/>
      <c r="B59" s="664"/>
      <c r="C59" s="37"/>
      <c r="D59" s="37"/>
      <c r="E59" s="37"/>
      <c r="F59" s="37"/>
      <c r="G59" s="37"/>
      <c r="H59" s="37"/>
      <c r="I59" s="37"/>
      <c r="J59" s="37"/>
      <c r="K59" s="37"/>
    </row>
    <row r="60" spans="1:11" s="41" customFormat="1" ht="16.5" customHeight="1">
      <c r="A60" s="501"/>
      <c r="B60" s="664"/>
      <c r="C60" s="37"/>
      <c r="D60" s="37"/>
      <c r="E60" s="37"/>
      <c r="F60" s="37"/>
      <c r="G60" s="37"/>
      <c r="H60" s="37"/>
      <c r="I60" s="37"/>
      <c r="J60" s="37"/>
      <c r="K60" s="37"/>
    </row>
    <row r="61" spans="1:11" s="41" customFormat="1" ht="16.5" customHeight="1">
      <c r="A61" s="501"/>
      <c r="B61" s="664"/>
      <c r="C61" s="37"/>
      <c r="D61" s="37"/>
      <c r="E61" s="37"/>
      <c r="F61" s="37"/>
      <c r="G61" s="37"/>
      <c r="H61" s="37"/>
      <c r="I61" s="37"/>
      <c r="J61" s="37"/>
      <c r="K61" s="37"/>
    </row>
    <row r="62" spans="1:11" s="41" customFormat="1" ht="16.5" customHeight="1">
      <c r="A62" s="501"/>
      <c r="B62" s="664"/>
      <c r="C62" s="37"/>
      <c r="D62" s="37"/>
      <c r="E62" s="37"/>
      <c r="F62" s="37"/>
      <c r="G62" s="37"/>
      <c r="H62" s="37"/>
      <c r="I62" s="37"/>
      <c r="J62" s="37"/>
      <c r="K62" s="37"/>
    </row>
    <row r="63" spans="1:11" s="41" customFormat="1" ht="16.5" customHeight="1">
      <c r="A63" s="501"/>
      <c r="B63" s="664"/>
      <c r="C63" s="37"/>
      <c r="D63" s="37"/>
      <c r="E63" s="37"/>
      <c r="F63" s="37"/>
      <c r="G63" s="37"/>
      <c r="H63" s="37"/>
      <c r="I63" s="37"/>
      <c r="J63" s="37"/>
      <c r="K63" s="37"/>
    </row>
    <row r="64" spans="1:11" s="41" customFormat="1" ht="16.5" customHeight="1">
      <c r="A64" s="501"/>
      <c r="B64" s="664"/>
      <c r="C64" s="37"/>
      <c r="D64" s="37"/>
      <c r="E64" s="37"/>
      <c r="F64" s="37"/>
      <c r="G64" s="37"/>
      <c r="H64" s="37"/>
      <c r="I64" s="37"/>
      <c r="J64" s="37"/>
      <c r="K64" s="37"/>
    </row>
    <row r="65" spans="1:11" s="41" customFormat="1" ht="16.5" customHeight="1">
      <c r="A65" s="501"/>
      <c r="B65" s="664"/>
      <c r="C65" s="37"/>
      <c r="D65" s="37"/>
      <c r="E65" s="37"/>
      <c r="F65" s="37"/>
      <c r="G65" s="37"/>
      <c r="H65" s="37"/>
      <c r="I65" s="37"/>
      <c r="J65" s="37"/>
      <c r="K65" s="37"/>
    </row>
    <row r="66" spans="1:11" s="41" customFormat="1" ht="16.5" customHeight="1">
      <c r="A66" s="501"/>
      <c r="B66" s="664"/>
      <c r="C66" s="37"/>
      <c r="D66" s="37"/>
      <c r="E66" s="37"/>
      <c r="F66" s="37"/>
      <c r="G66" s="37"/>
      <c r="H66" s="37"/>
      <c r="I66" s="37"/>
      <c r="J66" s="37"/>
      <c r="K66" s="37"/>
    </row>
    <row r="67" spans="1:11" s="41" customFormat="1" ht="16.5" customHeight="1">
      <c r="A67" s="501"/>
      <c r="B67" s="664"/>
      <c r="C67" s="37"/>
      <c r="D67" s="37"/>
      <c r="E67" s="37"/>
      <c r="F67" s="37"/>
      <c r="G67" s="37"/>
      <c r="H67" s="37"/>
      <c r="I67" s="37"/>
      <c r="J67" s="37"/>
      <c r="K67" s="37"/>
    </row>
    <row r="68" spans="1:11" s="41" customFormat="1" ht="16.5" customHeight="1">
      <c r="A68" s="501"/>
      <c r="B68" s="664"/>
      <c r="C68" s="37"/>
      <c r="D68" s="37"/>
      <c r="E68" s="37"/>
      <c r="F68" s="37"/>
      <c r="G68" s="37"/>
      <c r="H68" s="37"/>
      <c r="I68" s="37"/>
      <c r="J68" s="37"/>
      <c r="K68" s="37"/>
    </row>
    <row r="69" spans="1:11" s="41" customFormat="1" ht="16.5" customHeight="1">
      <c r="A69" s="501"/>
      <c r="B69" s="664"/>
      <c r="C69" s="37"/>
      <c r="D69" s="37"/>
      <c r="E69" s="37"/>
      <c r="F69" s="37"/>
      <c r="G69" s="37"/>
      <c r="H69" s="37"/>
      <c r="I69" s="37"/>
      <c r="J69" s="37"/>
      <c r="K69" s="37"/>
    </row>
    <row r="70" spans="1:11" s="41" customFormat="1" ht="16.5" customHeight="1">
      <c r="A70" s="501"/>
      <c r="B70" s="664"/>
      <c r="C70" s="37"/>
      <c r="D70" s="37"/>
      <c r="E70" s="37"/>
      <c r="F70" s="37"/>
      <c r="G70" s="37"/>
      <c r="H70" s="37"/>
      <c r="I70" s="37"/>
      <c r="J70" s="37"/>
      <c r="K70" s="37"/>
    </row>
    <row r="71" spans="1:11" s="41" customFormat="1" ht="16.5" customHeight="1">
      <c r="A71" s="501"/>
      <c r="B71" s="664"/>
      <c r="C71" s="37"/>
      <c r="D71" s="37"/>
      <c r="E71" s="37"/>
      <c r="F71" s="37"/>
      <c r="G71" s="37"/>
      <c r="H71" s="37"/>
      <c r="I71" s="37"/>
      <c r="J71" s="37"/>
      <c r="K71" s="37"/>
    </row>
    <row r="72" spans="1:11" s="41" customFormat="1" ht="16.5" customHeight="1">
      <c r="A72" s="501"/>
      <c r="B72" s="664"/>
      <c r="C72" s="37"/>
      <c r="D72" s="37"/>
      <c r="E72" s="37"/>
      <c r="F72" s="37"/>
      <c r="G72" s="37"/>
      <c r="H72" s="37"/>
      <c r="I72" s="37"/>
      <c r="J72" s="37"/>
      <c r="K72" s="37"/>
    </row>
    <row r="73" spans="1:11" s="41" customFormat="1" ht="16.5" customHeight="1">
      <c r="A73" s="501"/>
      <c r="B73" s="664"/>
      <c r="C73" s="37"/>
      <c r="D73" s="37"/>
      <c r="E73" s="37"/>
      <c r="F73" s="37"/>
      <c r="G73" s="37"/>
      <c r="H73" s="37"/>
      <c r="I73" s="37"/>
      <c r="J73" s="37"/>
      <c r="K73" s="37"/>
    </row>
    <row r="74" spans="1:11" s="41" customFormat="1" ht="16.5" customHeight="1">
      <c r="A74" s="501"/>
      <c r="B74" s="664"/>
      <c r="C74" s="37"/>
      <c r="D74" s="37"/>
      <c r="E74" s="37"/>
      <c r="F74" s="37"/>
      <c r="G74" s="37"/>
      <c r="H74" s="37"/>
      <c r="I74" s="37"/>
      <c r="J74" s="37"/>
      <c r="K74" s="37"/>
    </row>
    <row r="75" spans="1:11" s="41" customFormat="1" ht="16.5" customHeight="1">
      <c r="A75" s="501"/>
      <c r="B75" s="664"/>
      <c r="C75" s="37"/>
      <c r="D75" s="37"/>
      <c r="E75" s="37"/>
      <c r="F75" s="37"/>
      <c r="G75" s="37"/>
      <c r="H75" s="37"/>
      <c r="I75" s="37"/>
      <c r="J75" s="37"/>
      <c r="K75" s="37"/>
    </row>
    <row r="76" spans="1:11" s="41" customFormat="1" ht="16.5" customHeight="1">
      <c r="A76" s="501"/>
      <c r="B76" s="664"/>
      <c r="C76" s="37"/>
      <c r="D76" s="37"/>
      <c r="E76" s="37"/>
      <c r="F76" s="37"/>
      <c r="G76" s="37"/>
      <c r="H76" s="37"/>
      <c r="I76" s="37"/>
      <c r="J76" s="37"/>
      <c r="K76" s="37"/>
    </row>
    <row r="77" spans="1:11" s="41" customFormat="1" ht="16.5" customHeight="1">
      <c r="A77" s="501"/>
      <c r="B77" s="664"/>
      <c r="C77" s="37"/>
      <c r="D77" s="37"/>
      <c r="E77" s="37"/>
      <c r="F77" s="37"/>
      <c r="G77" s="37"/>
      <c r="H77" s="37"/>
      <c r="I77" s="37"/>
      <c r="J77" s="37"/>
      <c r="K77" s="37"/>
    </row>
    <row r="78" spans="1:11" s="41" customFormat="1" ht="16.5" customHeight="1">
      <c r="A78" s="501"/>
      <c r="B78" s="664"/>
      <c r="C78" s="37"/>
      <c r="D78" s="37"/>
      <c r="E78" s="37"/>
      <c r="F78" s="37"/>
      <c r="G78" s="37"/>
      <c r="H78" s="37"/>
      <c r="I78" s="37"/>
      <c r="J78" s="37"/>
      <c r="K78" s="37"/>
    </row>
    <row r="79" spans="1:11" s="41" customFormat="1" ht="16.5" customHeight="1">
      <c r="A79" s="501"/>
      <c r="B79" s="664"/>
      <c r="C79" s="37"/>
      <c r="D79" s="37"/>
      <c r="E79" s="37"/>
      <c r="F79" s="37"/>
      <c r="G79" s="37"/>
      <c r="H79" s="37"/>
      <c r="I79" s="37"/>
      <c r="J79" s="37"/>
      <c r="K79" s="37"/>
    </row>
    <row r="80" spans="1:11" s="41" customFormat="1" ht="16.5" customHeight="1">
      <c r="A80" s="501"/>
      <c r="B80" s="664"/>
      <c r="C80" s="37"/>
      <c r="D80" s="37"/>
      <c r="E80" s="37"/>
      <c r="F80" s="37"/>
      <c r="G80" s="37"/>
      <c r="H80" s="37"/>
      <c r="I80" s="37"/>
      <c r="J80" s="37"/>
      <c r="K80" s="37"/>
    </row>
    <row r="81" spans="1:11" s="41" customFormat="1" ht="16.5" customHeight="1">
      <c r="A81" s="501"/>
      <c r="B81" s="664"/>
      <c r="C81" s="37"/>
      <c r="D81" s="37"/>
      <c r="E81" s="37"/>
      <c r="F81" s="37"/>
      <c r="G81" s="37"/>
      <c r="H81" s="37"/>
      <c r="I81" s="37"/>
      <c r="J81" s="37"/>
      <c r="K81" s="37"/>
    </row>
    <row r="82" spans="1:11" s="41" customFormat="1" ht="16.5" customHeight="1">
      <c r="A82" s="501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5" ht="16.5" customHeight="1">
      <c r="A83" s="964"/>
      <c r="B83" s="965"/>
      <c r="C83" s="965"/>
      <c r="D83" s="965"/>
      <c r="E83" s="965"/>
    </row>
    <row r="84" spans="1:5" ht="16.5" customHeight="1">
      <c r="A84" s="964"/>
      <c r="B84" s="966"/>
      <c r="C84" s="966"/>
      <c r="D84" s="966"/>
      <c r="E84" s="966"/>
    </row>
  </sheetData>
  <sheetProtection/>
  <mergeCells count="5">
    <mergeCell ref="A1:K1"/>
    <mergeCell ref="I3:K3"/>
    <mergeCell ref="F4:K4"/>
    <mergeCell ref="F5:H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A1" sqref="A1:I1"/>
    </sheetView>
  </sheetViews>
  <sheetFormatPr defaultColWidth="9.140625" defaultRowHeight="21" customHeight="1"/>
  <cols>
    <col min="1" max="1" width="15.57421875" style="9" customWidth="1"/>
    <col min="2" max="2" width="16.00390625" style="9" customWidth="1"/>
    <col min="3" max="3" width="12.00390625" style="9" customWidth="1"/>
    <col min="4" max="5" width="12.28125" style="9" customWidth="1"/>
    <col min="6" max="6" width="14.8515625" style="9" customWidth="1"/>
    <col min="7" max="7" width="15.8515625" style="9" customWidth="1"/>
    <col min="8" max="8" width="14.57421875" style="9" customWidth="1"/>
    <col min="9" max="16384" width="9.140625" style="9" customWidth="1"/>
  </cols>
  <sheetData>
    <row r="1" spans="1:9" ht="12.75">
      <c r="A1" s="1538" t="s">
        <v>853</v>
      </c>
      <c r="B1" s="1538"/>
      <c r="C1" s="1538"/>
      <c r="D1" s="1538"/>
      <c r="E1" s="1538"/>
      <c r="F1" s="1538"/>
      <c r="G1" s="1538"/>
      <c r="H1" s="1538"/>
      <c r="I1" s="1538"/>
    </row>
    <row r="2" spans="1:9" ht="15.75">
      <c r="A2" s="1443" t="s">
        <v>273</v>
      </c>
      <c r="B2" s="1443"/>
      <c r="C2" s="1443"/>
      <c r="D2" s="1443"/>
      <c r="E2" s="1443"/>
      <c r="F2" s="1443"/>
      <c r="G2" s="1443"/>
      <c r="H2" s="1443"/>
      <c r="I2" s="1443"/>
    </row>
    <row r="3" spans="1:9" ht="13.5" thickBot="1">
      <c r="A3" s="1696" t="s">
        <v>116</v>
      </c>
      <c r="B3" s="1696"/>
      <c r="C3" s="1696"/>
      <c r="D3" s="1696"/>
      <c r="E3" s="1696"/>
      <c r="F3" s="1696"/>
      <c r="G3" s="1696"/>
      <c r="H3" s="1696"/>
      <c r="I3" s="1696"/>
    </row>
    <row r="4" spans="1:9" ht="21" customHeight="1" thickTop="1">
      <c r="A4" s="1362" t="s">
        <v>681</v>
      </c>
      <c r="B4" s="1363" t="s">
        <v>358</v>
      </c>
      <c r="C4" s="1363" t="s">
        <v>1278</v>
      </c>
      <c r="D4" s="1363" t="s">
        <v>699</v>
      </c>
      <c r="E4" s="1363" t="s">
        <v>1279</v>
      </c>
      <c r="F4" s="1364" t="s">
        <v>752</v>
      </c>
      <c r="G4" s="1364" t="s">
        <v>716</v>
      </c>
      <c r="H4" s="1364" t="s">
        <v>398</v>
      </c>
      <c r="I4" s="1365" t="s">
        <v>1218</v>
      </c>
    </row>
    <row r="5" spans="1:9" ht="21" customHeight="1">
      <c r="A5" s="1366" t="s">
        <v>842</v>
      </c>
      <c r="B5" s="1367">
        <v>980.096</v>
      </c>
      <c r="C5" s="1367">
        <v>957.5</v>
      </c>
      <c r="D5" s="1367">
        <v>2133.8</v>
      </c>
      <c r="E5" s="1367">
        <v>3417.43</v>
      </c>
      <c r="F5" s="1367">
        <v>3939.5</v>
      </c>
      <c r="G5" s="1367">
        <v>2628.646</v>
      </c>
      <c r="H5" s="1367">
        <v>3023.9850000000006</v>
      </c>
      <c r="I5" s="1368">
        <v>3350.8</v>
      </c>
    </row>
    <row r="6" spans="1:9" ht="21" customHeight="1">
      <c r="A6" s="1366" t="s">
        <v>843</v>
      </c>
      <c r="B6" s="1367">
        <v>977.561</v>
      </c>
      <c r="C6" s="1367">
        <v>1207.954</v>
      </c>
      <c r="D6" s="1367">
        <v>1655.209</v>
      </c>
      <c r="E6" s="1367">
        <v>2820.1</v>
      </c>
      <c r="F6" s="1367">
        <v>4235.2</v>
      </c>
      <c r="G6" s="1367">
        <v>4914.036</v>
      </c>
      <c r="H6" s="1367">
        <v>5135.26</v>
      </c>
      <c r="I6" s="1368">
        <v>3193.1</v>
      </c>
    </row>
    <row r="7" spans="1:9" ht="21" customHeight="1">
      <c r="A7" s="1366" t="s">
        <v>844</v>
      </c>
      <c r="B7" s="1367">
        <v>907.879</v>
      </c>
      <c r="C7" s="1367">
        <v>865.719</v>
      </c>
      <c r="D7" s="1367">
        <v>2411.6</v>
      </c>
      <c r="E7" s="1367">
        <v>1543.517</v>
      </c>
      <c r="F7" s="1367">
        <v>4145.5</v>
      </c>
      <c r="G7" s="1367">
        <v>4589.347</v>
      </c>
      <c r="H7" s="1367">
        <v>3823.28</v>
      </c>
      <c r="I7" s="1368"/>
    </row>
    <row r="8" spans="1:9" ht="21" customHeight="1">
      <c r="A8" s="1366" t="s">
        <v>845</v>
      </c>
      <c r="B8" s="1367">
        <v>1103.189</v>
      </c>
      <c r="C8" s="1367">
        <v>1188.259</v>
      </c>
      <c r="D8" s="1367">
        <v>2065.7</v>
      </c>
      <c r="E8" s="1367">
        <v>1571.367</v>
      </c>
      <c r="F8" s="1367">
        <v>3894.8</v>
      </c>
      <c r="G8" s="1367">
        <v>2064.913</v>
      </c>
      <c r="H8" s="1367">
        <v>3673.03</v>
      </c>
      <c r="I8" s="1368"/>
    </row>
    <row r="9" spans="1:9" ht="21" customHeight="1">
      <c r="A9" s="1366" t="s">
        <v>846</v>
      </c>
      <c r="B9" s="1367">
        <v>1583.675</v>
      </c>
      <c r="C9" s="1367">
        <v>1661.361</v>
      </c>
      <c r="D9" s="1367">
        <v>2859.9</v>
      </c>
      <c r="E9" s="1367">
        <v>2301.56</v>
      </c>
      <c r="F9" s="1367">
        <v>4767.4</v>
      </c>
      <c r="G9" s="1367">
        <v>3784.984</v>
      </c>
      <c r="H9" s="1367">
        <v>5468.766</v>
      </c>
      <c r="I9" s="1368"/>
    </row>
    <row r="10" spans="1:9" ht="21" customHeight="1">
      <c r="A10" s="1366" t="s">
        <v>847</v>
      </c>
      <c r="B10" s="1367">
        <v>1156.237</v>
      </c>
      <c r="C10" s="1367">
        <v>1643.985</v>
      </c>
      <c r="D10" s="1367">
        <v>3805.5</v>
      </c>
      <c r="E10" s="1367">
        <v>2016.824</v>
      </c>
      <c r="F10" s="1367">
        <v>4917.8</v>
      </c>
      <c r="G10" s="1367">
        <v>4026.84</v>
      </c>
      <c r="H10" s="1367">
        <v>5113.109</v>
      </c>
      <c r="I10" s="1368"/>
    </row>
    <row r="11" spans="1:9" ht="21" customHeight="1">
      <c r="A11" s="1366" t="s">
        <v>848</v>
      </c>
      <c r="B11" s="1367">
        <v>603.806</v>
      </c>
      <c r="C11" s="1367">
        <v>716.981</v>
      </c>
      <c r="D11" s="1367">
        <v>2962.1</v>
      </c>
      <c r="E11" s="1367">
        <v>2007.5</v>
      </c>
      <c r="F11" s="1367">
        <v>5107.5</v>
      </c>
      <c r="G11" s="1367">
        <v>5404.078</v>
      </c>
      <c r="H11" s="1367">
        <v>5923.4</v>
      </c>
      <c r="I11" s="1368"/>
    </row>
    <row r="12" spans="1:9" ht="21" customHeight="1">
      <c r="A12" s="1366" t="s">
        <v>849</v>
      </c>
      <c r="B12" s="1367">
        <v>603.011</v>
      </c>
      <c r="C12" s="1367">
        <v>1428.479</v>
      </c>
      <c r="D12" s="1367">
        <v>1963.1</v>
      </c>
      <c r="E12" s="1367">
        <v>2480.095</v>
      </c>
      <c r="F12" s="1367">
        <v>3755.8</v>
      </c>
      <c r="G12" s="1367">
        <v>4548.177</v>
      </c>
      <c r="H12" s="1367">
        <v>5524.553</v>
      </c>
      <c r="I12" s="1368"/>
    </row>
    <row r="13" spans="1:9" ht="21" customHeight="1">
      <c r="A13" s="1366" t="s">
        <v>850</v>
      </c>
      <c r="B13" s="1367">
        <v>1398.554</v>
      </c>
      <c r="C13" s="1367">
        <v>2052.853</v>
      </c>
      <c r="D13" s="1367">
        <v>3442.1</v>
      </c>
      <c r="E13" s="1367">
        <v>3768.18</v>
      </c>
      <c r="F13" s="1367">
        <v>4382.1</v>
      </c>
      <c r="G13" s="1367">
        <v>4505.977</v>
      </c>
      <c r="H13" s="1367">
        <v>4638.701</v>
      </c>
      <c r="I13" s="1368"/>
    </row>
    <row r="14" spans="1:9" ht="21" customHeight="1">
      <c r="A14" s="1366" t="s">
        <v>540</v>
      </c>
      <c r="B14" s="1367">
        <v>916.412</v>
      </c>
      <c r="C14" s="1367">
        <v>2714.843</v>
      </c>
      <c r="D14" s="1367">
        <v>3420.2</v>
      </c>
      <c r="E14" s="1367">
        <v>3495.035</v>
      </c>
      <c r="F14" s="1367">
        <v>3427.2</v>
      </c>
      <c r="G14" s="1367">
        <v>3263.921</v>
      </c>
      <c r="H14" s="1367">
        <v>5139.568</v>
      </c>
      <c r="I14" s="1368"/>
    </row>
    <row r="15" spans="1:9" ht="21" customHeight="1">
      <c r="A15" s="1366" t="s">
        <v>541</v>
      </c>
      <c r="B15" s="1367">
        <v>1181.457</v>
      </c>
      <c r="C15" s="1367">
        <v>1711.2</v>
      </c>
      <c r="D15" s="1367">
        <v>2205.73</v>
      </c>
      <c r="E15" s="1367">
        <v>3452.1</v>
      </c>
      <c r="F15" s="1367">
        <v>3016.2</v>
      </c>
      <c r="G15" s="1367">
        <v>4066.715</v>
      </c>
      <c r="H15" s="1367">
        <v>5497.373</v>
      </c>
      <c r="I15" s="1368"/>
    </row>
    <row r="16" spans="1:9" ht="21" customHeight="1">
      <c r="A16" s="1366" t="s">
        <v>542</v>
      </c>
      <c r="B16" s="1367">
        <v>1394</v>
      </c>
      <c r="C16" s="1367">
        <v>1571.796</v>
      </c>
      <c r="D16" s="1367">
        <v>3091.435</v>
      </c>
      <c r="E16" s="1367">
        <v>4253.095</v>
      </c>
      <c r="F16" s="1369">
        <v>2113.92</v>
      </c>
      <c r="G16" s="1369">
        <v>3970.419</v>
      </c>
      <c r="H16" s="1367">
        <v>7717.93</v>
      </c>
      <c r="I16" s="1368"/>
    </row>
    <row r="17" spans="1:9" ht="21" customHeight="1" thickBot="1">
      <c r="A17" s="1370" t="s">
        <v>545</v>
      </c>
      <c r="B17" s="1371">
        <v>12805.877000000002</v>
      </c>
      <c r="C17" s="1371">
        <v>17720.93</v>
      </c>
      <c r="D17" s="1371">
        <v>32016.374</v>
      </c>
      <c r="E17" s="1371">
        <v>33126.803</v>
      </c>
      <c r="F17" s="1371">
        <v>47702.91999999999</v>
      </c>
      <c r="G17" s="1371">
        <v>47768.05300000001</v>
      </c>
      <c r="H17" s="1371">
        <v>60678.955</v>
      </c>
      <c r="I17" s="1372">
        <v>6543.9</v>
      </c>
    </row>
    <row r="18" spans="1:9" ht="21" customHeight="1" thickTop="1">
      <c r="A18" s="1358" t="s">
        <v>1280</v>
      </c>
      <c r="B18" s="1358"/>
      <c r="C18" s="1358"/>
      <c r="D18" s="1359"/>
      <c r="E18" s="1358"/>
      <c r="F18" s="1358"/>
      <c r="G18" s="1359"/>
      <c r="H18" s="1360"/>
      <c r="I18" s="1360"/>
    </row>
    <row r="19" spans="1:9" ht="21" customHeight="1">
      <c r="A19" s="1358"/>
      <c r="B19" s="1358"/>
      <c r="C19" s="1358"/>
      <c r="D19" s="1359"/>
      <c r="E19" s="1358"/>
      <c r="F19" s="1358"/>
      <c r="G19" s="1361"/>
      <c r="H19" s="1360"/>
      <c r="I19" s="1360"/>
    </row>
  </sheetData>
  <sheetProtection/>
  <mergeCells count="3">
    <mergeCell ref="A3:I3"/>
    <mergeCell ref="A1:I1"/>
    <mergeCell ref="A2:I2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9.140625" style="41" customWidth="1"/>
    <col min="2" max="2" width="3.28125" style="41" customWidth="1"/>
    <col min="3" max="3" width="4.8515625" style="41" customWidth="1"/>
    <col min="4" max="4" width="6.140625" style="41" customWidth="1"/>
    <col min="5" max="5" width="5.28125" style="41" customWidth="1"/>
    <col min="6" max="6" width="26.140625" style="41" customWidth="1"/>
    <col min="7" max="16384" width="9.140625" style="41" customWidth="1"/>
  </cols>
  <sheetData>
    <row r="1" spans="1:13" ht="12.75">
      <c r="A1" s="1519" t="s">
        <v>854</v>
      </c>
      <c r="B1" s="1519"/>
      <c r="C1" s="1519"/>
      <c r="D1" s="1519"/>
      <c r="E1" s="1519"/>
      <c r="F1" s="1519"/>
      <c r="G1" s="1519"/>
      <c r="H1" s="1519"/>
      <c r="I1" s="1519"/>
      <c r="J1" s="1519"/>
      <c r="K1" s="1519"/>
      <c r="L1" s="1519"/>
      <c r="M1" s="1519"/>
    </row>
    <row r="2" spans="1:13" ht="16.5" thickBot="1">
      <c r="A2" s="1464" t="s">
        <v>356</v>
      </c>
      <c r="B2" s="1464"/>
      <c r="C2" s="1464"/>
      <c r="D2" s="1464"/>
      <c r="E2" s="1464"/>
      <c r="F2" s="1464"/>
      <c r="G2" s="1464"/>
      <c r="H2" s="1464"/>
      <c r="I2" s="1464"/>
      <c r="J2" s="1464"/>
      <c r="K2" s="1464"/>
      <c r="L2" s="1464"/>
      <c r="M2" s="1464"/>
    </row>
    <row r="3" spans="1:13" ht="13.5" thickTop="1">
      <c r="A3" s="37"/>
      <c r="B3" s="1697" t="s">
        <v>697</v>
      </c>
      <c r="C3" s="1698"/>
      <c r="D3" s="1698"/>
      <c r="E3" s="1698"/>
      <c r="F3" s="1699"/>
      <c r="G3" s="1698" t="s">
        <v>716</v>
      </c>
      <c r="H3" s="1699"/>
      <c r="I3" s="1698" t="s">
        <v>398</v>
      </c>
      <c r="J3" s="1699"/>
      <c r="K3" s="1652" t="s">
        <v>1270</v>
      </c>
      <c r="L3" s="1706" t="s">
        <v>753</v>
      </c>
      <c r="M3" s="1707"/>
    </row>
    <row r="4" spans="1:13" ht="12.75">
      <c r="A4" s="37"/>
      <c r="B4" s="1700"/>
      <c r="C4" s="1701"/>
      <c r="D4" s="1701"/>
      <c r="E4" s="1701"/>
      <c r="F4" s="1702"/>
      <c r="G4" s="1704"/>
      <c r="H4" s="1705"/>
      <c r="I4" s="1704"/>
      <c r="J4" s="1705"/>
      <c r="K4" s="1553"/>
      <c r="L4" s="1471" t="s">
        <v>1512</v>
      </c>
      <c r="M4" s="1473"/>
    </row>
    <row r="5" spans="1:13" ht="15.75">
      <c r="A5" s="37"/>
      <c r="B5" s="1703"/>
      <c r="C5" s="1704"/>
      <c r="D5" s="1704"/>
      <c r="E5" s="1704"/>
      <c r="F5" s="1705"/>
      <c r="G5" s="132" t="s">
        <v>1320</v>
      </c>
      <c r="H5" s="132" t="s">
        <v>783</v>
      </c>
      <c r="I5" s="132" t="s">
        <v>1320</v>
      </c>
      <c r="J5" s="132" t="s">
        <v>783</v>
      </c>
      <c r="K5" s="132" t="s">
        <v>1320</v>
      </c>
      <c r="L5" s="132" t="s">
        <v>1271</v>
      </c>
      <c r="M5" s="790" t="s">
        <v>1270</v>
      </c>
    </row>
    <row r="6" spans="1:13" ht="12.75">
      <c r="A6" s="37"/>
      <c r="B6" s="204" t="s">
        <v>784</v>
      </c>
      <c r="C6" s="37"/>
      <c r="D6" s="37"/>
      <c r="E6" s="37"/>
      <c r="F6" s="37"/>
      <c r="G6" s="198">
        <v>-3350.80000000001</v>
      </c>
      <c r="H6" s="198">
        <v>-12936.4</v>
      </c>
      <c r="I6" s="1331">
        <v>2200</v>
      </c>
      <c r="J6" s="1331">
        <v>75979.20000000007</v>
      </c>
      <c r="K6" s="1331">
        <v>-646.0999999999985</v>
      </c>
      <c r="L6" s="1331">
        <v>-165.65596275516276</v>
      </c>
      <c r="M6" s="1332">
        <v>-129.36818181818177</v>
      </c>
    </row>
    <row r="7" spans="1:13" ht="12.75">
      <c r="A7" s="37"/>
      <c r="B7" s="204"/>
      <c r="C7" s="37" t="s">
        <v>788</v>
      </c>
      <c r="D7" s="37"/>
      <c r="E7" s="37"/>
      <c r="F7" s="37"/>
      <c r="G7" s="198">
        <v>10963.9</v>
      </c>
      <c r="H7" s="198">
        <v>68701.5</v>
      </c>
      <c r="I7" s="1331">
        <v>13306.7</v>
      </c>
      <c r="J7" s="1331">
        <v>81511.8</v>
      </c>
      <c r="K7" s="1331">
        <v>15035.1</v>
      </c>
      <c r="L7" s="1331">
        <v>21.368308722261247</v>
      </c>
      <c r="M7" s="1333">
        <v>12.988945418473392</v>
      </c>
    </row>
    <row r="8" spans="1:13" ht="12.75">
      <c r="A8" s="37"/>
      <c r="B8" s="204"/>
      <c r="C8" s="37"/>
      <c r="D8" s="37" t="s">
        <v>789</v>
      </c>
      <c r="E8" s="37"/>
      <c r="F8" s="37"/>
      <c r="G8" s="198">
        <v>0</v>
      </c>
      <c r="H8" s="198">
        <v>0</v>
      </c>
      <c r="I8" s="1331">
        <v>0</v>
      </c>
      <c r="J8" s="1331">
        <v>0</v>
      </c>
      <c r="K8" s="1331">
        <v>0</v>
      </c>
      <c r="L8" s="1334" t="s">
        <v>750</v>
      </c>
      <c r="M8" s="1335" t="s">
        <v>750</v>
      </c>
    </row>
    <row r="9" spans="1:13" ht="12.75">
      <c r="A9" s="37"/>
      <c r="B9" s="204"/>
      <c r="C9" s="37"/>
      <c r="D9" s="37" t="s">
        <v>790</v>
      </c>
      <c r="E9" s="37"/>
      <c r="F9" s="37"/>
      <c r="G9" s="198">
        <v>10963.9</v>
      </c>
      <c r="H9" s="198">
        <v>68701.5</v>
      </c>
      <c r="I9" s="1331">
        <v>13306.7</v>
      </c>
      <c r="J9" s="1331">
        <v>81511.8</v>
      </c>
      <c r="K9" s="1331">
        <v>15035.1</v>
      </c>
      <c r="L9" s="1331">
        <v>21.368308722261247</v>
      </c>
      <c r="M9" s="1333">
        <v>12.988945418473392</v>
      </c>
    </row>
    <row r="10" spans="1:13" ht="12.75">
      <c r="A10" s="37"/>
      <c r="B10" s="204"/>
      <c r="C10" s="37" t="s">
        <v>791</v>
      </c>
      <c r="D10" s="37"/>
      <c r="E10" s="37"/>
      <c r="F10" s="37"/>
      <c r="G10" s="198">
        <v>-60268.6</v>
      </c>
      <c r="H10" s="198">
        <v>-388371.4</v>
      </c>
      <c r="I10" s="1331">
        <v>-68705</v>
      </c>
      <c r="J10" s="1331">
        <v>-454653.1</v>
      </c>
      <c r="K10" s="1331">
        <v>-88638.5</v>
      </c>
      <c r="L10" s="1331">
        <v>13.998002276475631</v>
      </c>
      <c r="M10" s="1333">
        <v>29.013172258205373</v>
      </c>
    </row>
    <row r="11" spans="1:13" ht="12.75">
      <c r="A11" s="37"/>
      <c r="B11" s="204"/>
      <c r="C11" s="37"/>
      <c r="D11" s="37" t="s">
        <v>789</v>
      </c>
      <c r="E11" s="37"/>
      <c r="F11" s="37"/>
      <c r="G11" s="198">
        <v>-8921.2</v>
      </c>
      <c r="H11" s="198">
        <v>-75076.2</v>
      </c>
      <c r="I11" s="1331">
        <v>-12173.8</v>
      </c>
      <c r="J11" s="1331">
        <v>-92255.6</v>
      </c>
      <c r="K11" s="1331">
        <v>-15283.6</v>
      </c>
      <c r="L11" s="1331">
        <v>36.45922073263685</v>
      </c>
      <c r="M11" s="1333">
        <v>25.54502291806996</v>
      </c>
    </row>
    <row r="12" spans="1:13" ht="12.75">
      <c r="A12" s="37"/>
      <c r="B12" s="204"/>
      <c r="C12" s="37"/>
      <c r="D12" s="37" t="s">
        <v>790</v>
      </c>
      <c r="E12" s="37"/>
      <c r="F12" s="37"/>
      <c r="G12" s="198">
        <v>-51347.4</v>
      </c>
      <c r="H12" s="198">
        <v>-313295.2</v>
      </c>
      <c r="I12" s="1331">
        <v>-56531.2</v>
      </c>
      <c r="J12" s="1331">
        <v>-362397.5</v>
      </c>
      <c r="K12" s="1331">
        <v>-73354.9</v>
      </c>
      <c r="L12" s="1331">
        <v>10.095545246692126</v>
      </c>
      <c r="M12" s="1333">
        <v>29.760026321747972</v>
      </c>
    </row>
    <row r="13" spans="1:13" ht="12.75">
      <c r="A13" s="37"/>
      <c r="B13" s="204"/>
      <c r="C13" s="37" t="s">
        <v>792</v>
      </c>
      <c r="D13" s="37"/>
      <c r="E13" s="37"/>
      <c r="F13" s="37"/>
      <c r="G13" s="198">
        <v>-49304.7</v>
      </c>
      <c r="H13" s="198">
        <v>-319669.9</v>
      </c>
      <c r="I13" s="1331">
        <v>-55398.3</v>
      </c>
      <c r="J13" s="1331">
        <v>-373141.3</v>
      </c>
      <c r="K13" s="1331">
        <v>-73603.4</v>
      </c>
      <c r="L13" s="1331">
        <v>12.3590651601166</v>
      </c>
      <c r="M13" s="1333">
        <v>32.86219974259134</v>
      </c>
    </row>
    <row r="14" spans="1:13" ht="12.75">
      <c r="A14" s="37"/>
      <c r="B14" s="204"/>
      <c r="C14" s="37" t="s">
        <v>793</v>
      </c>
      <c r="D14" s="37"/>
      <c r="E14" s="37"/>
      <c r="F14" s="37"/>
      <c r="G14" s="198">
        <v>-1989.2</v>
      </c>
      <c r="H14" s="198">
        <v>-8674.599999999991</v>
      </c>
      <c r="I14" s="1331">
        <v>1695.5</v>
      </c>
      <c r="J14" s="1331">
        <v>14057</v>
      </c>
      <c r="K14" s="1331">
        <v>-1984.5</v>
      </c>
      <c r="L14" s="1331">
        <v>-185.23527046048662</v>
      </c>
      <c r="M14" s="1333">
        <v>-217.04511943379535</v>
      </c>
    </row>
    <row r="15" spans="1:13" ht="12.75">
      <c r="A15" s="37"/>
      <c r="B15" s="204"/>
      <c r="C15" s="37"/>
      <c r="D15" s="37" t="s">
        <v>754</v>
      </c>
      <c r="E15" s="37"/>
      <c r="F15" s="37"/>
      <c r="G15" s="198">
        <v>8177.4</v>
      </c>
      <c r="H15" s="198">
        <v>53012.5</v>
      </c>
      <c r="I15" s="1331">
        <v>11753.8</v>
      </c>
      <c r="J15" s="1331">
        <v>72351.5</v>
      </c>
      <c r="K15" s="1331">
        <v>14519.9</v>
      </c>
      <c r="L15" s="1331">
        <v>43.73517254873187</v>
      </c>
      <c r="M15" s="1333">
        <v>23.533665708111414</v>
      </c>
    </row>
    <row r="16" spans="1:13" ht="12.75">
      <c r="A16" s="37"/>
      <c r="B16" s="204"/>
      <c r="C16" s="37"/>
      <c r="D16" s="37"/>
      <c r="E16" s="37" t="s">
        <v>794</v>
      </c>
      <c r="F16" s="37"/>
      <c r="G16" s="198">
        <v>3637.2</v>
      </c>
      <c r="H16" s="198">
        <v>24610.7</v>
      </c>
      <c r="I16" s="1331">
        <v>3953</v>
      </c>
      <c r="J16" s="1331">
        <v>30703.8</v>
      </c>
      <c r="K16" s="1331">
        <v>5006.9</v>
      </c>
      <c r="L16" s="1331">
        <v>8.68250302430441</v>
      </c>
      <c r="M16" s="1333">
        <v>26.66076397672653</v>
      </c>
    </row>
    <row r="17" spans="1:13" ht="12.75">
      <c r="A17" s="37"/>
      <c r="B17" s="204"/>
      <c r="C17" s="37"/>
      <c r="D17" s="37"/>
      <c r="E17" s="37" t="s">
        <v>795</v>
      </c>
      <c r="F17" s="37"/>
      <c r="G17" s="198">
        <v>1437.9</v>
      </c>
      <c r="H17" s="198">
        <v>5534.6</v>
      </c>
      <c r="I17" s="1331">
        <v>1474.9</v>
      </c>
      <c r="J17" s="1331">
        <v>10071.4</v>
      </c>
      <c r="K17" s="1331">
        <v>2837.1</v>
      </c>
      <c r="L17" s="1331">
        <v>2.573197023436947</v>
      </c>
      <c r="M17" s="1333">
        <v>92.35880398671094</v>
      </c>
    </row>
    <row r="18" spans="1:13" ht="12.75">
      <c r="A18" s="37"/>
      <c r="B18" s="204"/>
      <c r="C18" s="37"/>
      <c r="D18" s="37"/>
      <c r="E18" s="37" t="s">
        <v>790</v>
      </c>
      <c r="F18" s="37"/>
      <c r="G18" s="198">
        <v>3102.3</v>
      </c>
      <c r="H18" s="198">
        <v>22867.2</v>
      </c>
      <c r="I18" s="1331">
        <v>6325.9</v>
      </c>
      <c r="J18" s="1331">
        <v>31576.3</v>
      </c>
      <c r="K18" s="1331">
        <v>6675.9</v>
      </c>
      <c r="L18" s="1331">
        <v>103.91000225639038</v>
      </c>
      <c r="M18" s="1333">
        <v>5.532809560694929</v>
      </c>
    </row>
    <row r="19" spans="1:13" ht="12.75">
      <c r="A19" s="37"/>
      <c r="B19" s="204"/>
      <c r="C19" s="37"/>
      <c r="D19" s="37" t="s">
        <v>755</v>
      </c>
      <c r="E19" s="37"/>
      <c r="F19" s="37"/>
      <c r="G19" s="198">
        <v>-10166.6</v>
      </c>
      <c r="H19" s="198">
        <v>-61687.1</v>
      </c>
      <c r="I19" s="1331">
        <v>-10058.3</v>
      </c>
      <c r="J19" s="1331">
        <v>-58294.5</v>
      </c>
      <c r="K19" s="1331">
        <v>-16504.4</v>
      </c>
      <c r="L19" s="1331">
        <v>-1.065252886904176</v>
      </c>
      <c r="M19" s="1333">
        <v>64.0873706292316</v>
      </c>
    </row>
    <row r="20" spans="1:13" ht="12.75">
      <c r="A20" s="37"/>
      <c r="B20" s="204"/>
      <c r="C20" s="37"/>
      <c r="D20" s="37"/>
      <c r="E20" s="37" t="s">
        <v>806</v>
      </c>
      <c r="F20" s="37"/>
      <c r="G20" s="198">
        <v>-2377.8</v>
      </c>
      <c r="H20" s="198">
        <v>-18604.7</v>
      </c>
      <c r="I20" s="1331">
        <v>-3418</v>
      </c>
      <c r="J20" s="1331">
        <v>-22292.3</v>
      </c>
      <c r="K20" s="1331">
        <v>-6011.3</v>
      </c>
      <c r="L20" s="1331">
        <v>43.74632012784926</v>
      </c>
      <c r="M20" s="1333">
        <v>75.87185488589819</v>
      </c>
    </row>
    <row r="21" spans="1:13" ht="12.75">
      <c r="A21" s="37"/>
      <c r="B21" s="204"/>
      <c r="C21" s="37"/>
      <c r="D21" s="37"/>
      <c r="E21" s="37" t="s">
        <v>794</v>
      </c>
      <c r="F21" s="37"/>
      <c r="G21" s="198">
        <v>-5928.4</v>
      </c>
      <c r="H21" s="198">
        <v>-27642.9</v>
      </c>
      <c r="I21" s="1331">
        <v>-4315.2</v>
      </c>
      <c r="J21" s="1331">
        <v>-25769.7</v>
      </c>
      <c r="K21" s="1331">
        <v>-7353.5</v>
      </c>
      <c r="L21" s="1331">
        <v>-27.211389244990215</v>
      </c>
      <c r="M21" s="1333">
        <v>70.40925101965146</v>
      </c>
    </row>
    <row r="22" spans="1:13" ht="12.75">
      <c r="A22" s="37"/>
      <c r="B22" s="204"/>
      <c r="C22" s="37"/>
      <c r="D22" s="37"/>
      <c r="E22" s="37"/>
      <c r="F22" s="90" t="s">
        <v>756</v>
      </c>
      <c r="G22" s="198">
        <v>-1259.9</v>
      </c>
      <c r="H22" s="198">
        <v>-7166.7</v>
      </c>
      <c r="I22" s="1331">
        <v>-1083.7</v>
      </c>
      <c r="J22" s="1331">
        <v>-6371.7</v>
      </c>
      <c r="K22" s="1331">
        <v>-2014.8</v>
      </c>
      <c r="L22" s="1331">
        <v>-13.985236923565367</v>
      </c>
      <c r="M22" s="1333">
        <v>85.91861216203748</v>
      </c>
    </row>
    <row r="23" spans="1:13" ht="12.75">
      <c r="A23" s="37"/>
      <c r="B23" s="204"/>
      <c r="C23" s="37"/>
      <c r="D23" s="37"/>
      <c r="E23" s="37" t="s">
        <v>757</v>
      </c>
      <c r="F23" s="37"/>
      <c r="G23" s="198">
        <v>-140.3</v>
      </c>
      <c r="H23" s="198">
        <v>-1154.6</v>
      </c>
      <c r="I23" s="1331">
        <v>-506.6</v>
      </c>
      <c r="J23" s="1331">
        <v>-1566.4</v>
      </c>
      <c r="K23" s="1331">
        <v>-456.8</v>
      </c>
      <c r="L23" s="1334" t="s">
        <v>750</v>
      </c>
      <c r="M23" s="1333">
        <v>-9.830240821160672</v>
      </c>
    </row>
    <row r="24" spans="1:13" ht="12.75">
      <c r="A24" s="37"/>
      <c r="B24" s="204"/>
      <c r="C24" s="37"/>
      <c r="D24" s="37"/>
      <c r="E24" s="37" t="s">
        <v>790</v>
      </c>
      <c r="F24" s="37"/>
      <c r="G24" s="198">
        <v>-1720.1</v>
      </c>
      <c r="H24" s="198">
        <v>-14284.9</v>
      </c>
      <c r="I24" s="1331">
        <v>-1818.5</v>
      </c>
      <c r="J24" s="1331">
        <v>-8666.1</v>
      </c>
      <c r="K24" s="1331">
        <v>-2682.8</v>
      </c>
      <c r="L24" s="1331">
        <v>5.720597639672107</v>
      </c>
      <c r="M24" s="1333">
        <v>47.528182568050624</v>
      </c>
    </row>
    <row r="25" spans="1:13" ht="12.75">
      <c r="A25" s="1374"/>
      <c r="B25" s="204"/>
      <c r="C25" s="37" t="s">
        <v>807</v>
      </c>
      <c r="D25" s="37"/>
      <c r="E25" s="37"/>
      <c r="F25" s="37"/>
      <c r="G25" s="198">
        <v>-51293.9</v>
      </c>
      <c r="H25" s="198">
        <v>-328344.5</v>
      </c>
      <c r="I25" s="1331">
        <v>-53702.8</v>
      </c>
      <c r="J25" s="1331">
        <v>-359084.3</v>
      </c>
      <c r="K25" s="1331">
        <v>-75587.9</v>
      </c>
      <c r="L25" s="1331">
        <v>4.696269926833423</v>
      </c>
      <c r="M25" s="1333">
        <v>40.75225127926288</v>
      </c>
    </row>
    <row r="26" spans="1:13" ht="12.75">
      <c r="A26" s="37"/>
      <c r="B26" s="204"/>
      <c r="C26" s="37" t="s">
        <v>819</v>
      </c>
      <c r="D26" s="37"/>
      <c r="E26" s="37"/>
      <c r="F26" s="37"/>
      <c r="G26" s="198">
        <v>327.9</v>
      </c>
      <c r="H26" s="198">
        <v>7549.4</v>
      </c>
      <c r="I26" s="1331">
        <v>-352.2</v>
      </c>
      <c r="J26" s="1331">
        <v>12291.4</v>
      </c>
      <c r="K26" s="1331">
        <v>300.9</v>
      </c>
      <c r="L26" s="1331">
        <v>-207.41079597438244</v>
      </c>
      <c r="M26" s="1333">
        <v>-185.43441226575808</v>
      </c>
    </row>
    <row r="27" spans="1:13" ht="12.75">
      <c r="A27" s="37"/>
      <c r="B27" s="204"/>
      <c r="C27" s="37"/>
      <c r="D27" s="37" t="s">
        <v>758</v>
      </c>
      <c r="E27" s="37"/>
      <c r="F27" s="37"/>
      <c r="G27" s="198">
        <v>1385</v>
      </c>
      <c r="H27" s="198">
        <v>17504</v>
      </c>
      <c r="I27" s="1331">
        <v>1526.4</v>
      </c>
      <c r="J27" s="1331">
        <v>22521.3</v>
      </c>
      <c r="K27" s="1331">
        <v>2027.3</v>
      </c>
      <c r="L27" s="1331">
        <v>10.20938628158845</v>
      </c>
      <c r="M27" s="1333">
        <v>32.815775681341705</v>
      </c>
    </row>
    <row r="28" spans="1:13" ht="12.75">
      <c r="A28" s="37"/>
      <c r="B28" s="204"/>
      <c r="C28" s="37"/>
      <c r="D28" s="37" t="s">
        <v>759</v>
      </c>
      <c r="E28" s="37"/>
      <c r="F28" s="37"/>
      <c r="G28" s="198">
        <v>-1057.1</v>
      </c>
      <c r="H28" s="198">
        <v>-9954.6</v>
      </c>
      <c r="I28" s="1331">
        <v>-1878.6</v>
      </c>
      <c r="J28" s="1331">
        <v>-10229.9</v>
      </c>
      <c r="K28" s="1331">
        <v>-1726.4</v>
      </c>
      <c r="L28" s="1331">
        <v>77.71260997067449</v>
      </c>
      <c r="M28" s="1333">
        <v>-8.10177791972744</v>
      </c>
    </row>
    <row r="29" spans="1:13" ht="12.75">
      <c r="A29" s="37"/>
      <c r="B29" s="204"/>
      <c r="C29" s="37" t="s">
        <v>760</v>
      </c>
      <c r="D29" s="37"/>
      <c r="E29" s="37"/>
      <c r="F29" s="37"/>
      <c r="G29" s="198">
        <v>-50966</v>
      </c>
      <c r="H29" s="198">
        <v>-320795.1</v>
      </c>
      <c r="I29" s="1331">
        <v>-54055</v>
      </c>
      <c r="J29" s="1331">
        <v>-346792.9</v>
      </c>
      <c r="K29" s="1331">
        <v>-75287</v>
      </c>
      <c r="L29" s="1331">
        <v>6.060903347329585</v>
      </c>
      <c r="M29" s="1333">
        <v>39.278512626029055</v>
      </c>
    </row>
    <row r="30" spans="1:13" ht="12.75">
      <c r="A30" s="37"/>
      <c r="B30" s="204"/>
      <c r="C30" s="37" t="s">
        <v>820</v>
      </c>
      <c r="D30" s="37"/>
      <c r="E30" s="37"/>
      <c r="F30" s="37"/>
      <c r="G30" s="198">
        <v>47615.2</v>
      </c>
      <c r="H30" s="198">
        <v>307858.7</v>
      </c>
      <c r="I30" s="1331">
        <v>56255</v>
      </c>
      <c r="J30" s="1331">
        <v>422772.1</v>
      </c>
      <c r="K30" s="1331">
        <v>74640.9</v>
      </c>
      <c r="L30" s="1331">
        <v>18.145046119726473</v>
      </c>
      <c r="M30" s="1333">
        <v>32.68313927650877</v>
      </c>
    </row>
    <row r="31" spans="1:13" ht="12.75">
      <c r="A31" s="37"/>
      <c r="B31" s="204"/>
      <c r="C31" s="37"/>
      <c r="D31" s="37" t="s">
        <v>761</v>
      </c>
      <c r="E31" s="37"/>
      <c r="F31" s="37"/>
      <c r="G31" s="198">
        <v>48243</v>
      </c>
      <c r="H31" s="198">
        <v>311156.7</v>
      </c>
      <c r="I31" s="1331">
        <v>56971.7</v>
      </c>
      <c r="J31" s="1331">
        <v>427805.7</v>
      </c>
      <c r="K31" s="1331">
        <v>76036.9</v>
      </c>
      <c r="L31" s="1331">
        <v>18.09319486764919</v>
      </c>
      <c r="M31" s="1333">
        <v>33.46433404655292</v>
      </c>
    </row>
    <row r="32" spans="1:13" ht="12.75">
      <c r="A32" s="37"/>
      <c r="B32" s="204"/>
      <c r="C32" s="37"/>
      <c r="D32" s="37"/>
      <c r="E32" s="37" t="s">
        <v>821</v>
      </c>
      <c r="F32" s="37"/>
      <c r="G32" s="198">
        <v>5672.3</v>
      </c>
      <c r="H32" s="198">
        <v>25780</v>
      </c>
      <c r="I32" s="1331">
        <v>3786.4</v>
      </c>
      <c r="J32" s="1331">
        <v>36227.1</v>
      </c>
      <c r="K32" s="1331">
        <v>3700.2</v>
      </c>
      <c r="L32" s="1331">
        <v>-33.24753627276414</v>
      </c>
      <c r="M32" s="1333">
        <v>-2.2765687724487833</v>
      </c>
    </row>
    <row r="33" spans="1:13" ht="12.75">
      <c r="A33" s="37"/>
      <c r="B33" s="204"/>
      <c r="C33" s="37"/>
      <c r="D33" s="37"/>
      <c r="E33" s="37" t="s">
        <v>762</v>
      </c>
      <c r="F33" s="37"/>
      <c r="G33" s="198">
        <v>37905.7</v>
      </c>
      <c r="H33" s="198">
        <v>253551.6</v>
      </c>
      <c r="I33" s="1331">
        <v>47326.5</v>
      </c>
      <c r="J33" s="1331">
        <v>359554.4</v>
      </c>
      <c r="K33" s="1331">
        <v>65376.3</v>
      </c>
      <c r="L33" s="1331">
        <v>24.853254259913427</v>
      </c>
      <c r="M33" s="1333">
        <v>38.138886247662526</v>
      </c>
    </row>
    <row r="34" spans="1:13" ht="12.75">
      <c r="A34" s="37"/>
      <c r="B34" s="204"/>
      <c r="C34" s="37"/>
      <c r="D34" s="37"/>
      <c r="E34" s="37" t="s">
        <v>822</v>
      </c>
      <c r="F34" s="37"/>
      <c r="G34" s="198">
        <v>4489.8</v>
      </c>
      <c r="H34" s="198">
        <v>28993.4</v>
      </c>
      <c r="I34" s="1331">
        <v>5302.8</v>
      </c>
      <c r="J34" s="1331">
        <v>28343.6</v>
      </c>
      <c r="K34" s="1331">
        <v>6440.8</v>
      </c>
      <c r="L34" s="1331">
        <v>18.107710811171984</v>
      </c>
      <c r="M34" s="1333">
        <v>21.46036056423023</v>
      </c>
    </row>
    <row r="35" spans="1:13" ht="12.75">
      <c r="A35" s="37"/>
      <c r="B35" s="204"/>
      <c r="C35" s="37"/>
      <c r="D35" s="37"/>
      <c r="E35" s="37" t="s">
        <v>823</v>
      </c>
      <c r="F35" s="37"/>
      <c r="G35" s="198">
        <v>175.2</v>
      </c>
      <c r="H35" s="198">
        <v>2831.7</v>
      </c>
      <c r="I35" s="1331">
        <v>556</v>
      </c>
      <c r="J35" s="1331">
        <v>3680.6</v>
      </c>
      <c r="K35" s="1331">
        <v>519.6</v>
      </c>
      <c r="L35" s="1331">
        <v>217.35159817351604</v>
      </c>
      <c r="M35" s="1335">
        <v>-6.546762589928051</v>
      </c>
    </row>
    <row r="36" spans="1:13" ht="12.75">
      <c r="A36" s="37"/>
      <c r="B36" s="204"/>
      <c r="C36" s="37"/>
      <c r="D36" s="37" t="s">
        <v>763</v>
      </c>
      <c r="E36" s="37"/>
      <c r="F36" s="37"/>
      <c r="G36" s="198">
        <v>-627.8</v>
      </c>
      <c r="H36" s="198">
        <v>-3298</v>
      </c>
      <c r="I36" s="1331">
        <v>-716.7</v>
      </c>
      <c r="J36" s="1331">
        <v>-5033.6</v>
      </c>
      <c r="K36" s="1331">
        <v>-1396</v>
      </c>
      <c r="L36" s="1331">
        <v>14.160560688117243</v>
      </c>
      <c r="M36" s="1333">
        <v>94.78163806334587</v>
      </c>
    </row>
    <row r="37" spans="1:13" ht="12.75">
      <c r="A37" s="37"/>
      <c r="B37" s="202" t="s">
        <v>824</v>
      </c>
      <c r="C37" s="507" t="s">
        <v>825</v>
      </c>
      <c r="D37" s="507"/>
      <c r="E37" s="507"/>
      <c r="F37" s="507"/>
      <c r="G37" s="196">
        <v>837.2</v>
      </c>
      <c r="H37" s="196">
        <v>15906.1</v>
      </c>
      <c r="I37" s="1336">
        <v>656.3</v>
      </c>
      <c r="J37" s="1336">
        <v>18241.7</v>
      </c>
      <c r="K37" s="1336">
        <v>935.2</v>
      </c>
      <c r="L37" s="1336">
        <v>-21.60774008600096</v>
      </c>
      <c r="M37" s="1332">
        <v>42.49580984305959</v>
      </c>
    </row>
    <row r="38" spans="1:13" ht="12.75">
      <c r="A38" s="37"/>
      <c r="B38" s="203" t="s">
        <v>826</v>
      </c>
      <c r="C38" s="203"/>
      <c r="D38" s="92"/>
      <c r="E38" s="92"/>
      <c r="F38" s="92"/>
      <c r="G38" s="200">
        <v>-2513.6000000000095</v>
      </c>
      <c r="H38" s="200">
        <v>2969.7000000000407</v>
      </c>
      <c r="I38" s="1337">
        <v>2856.3</v>
      </c>
      <c r="J38" s="1337">
        <v>94220.90000000008</v>
      </c>
      <c r="K38" s="1337">
        <v>289.09999999999854</v>
      </c>
      <c r="L38" s="1337">
        <v>-213.6338319541689</v>
      </c>
      <c r="M38" s="1338">
        <v>-89.87851416167774</v>
      </c>
    </row>
    <row r="39" spans="1:13" ht="12.75">
      <c r="A39" s="37"/>
      <c r="B39" s="204" t="s">
        <v>827</v>
      </c>
      <c r="C39" s="37" t="s">
        <v>828</v>
      </c>
      <c r="D39" s="37"/>
      <c r="E39" s="37"/>
      <c r="F39" s="37"/>
      <c r="G39" s="198">
        <v>914.4000000000005</v>
      </c>
      <c r="H39" s="198">
        <v>3212.54</v>
      </c>
      <c r="I39" s="1331">
        <v>8326.8</v>
      </c>
      <c r="J39" s="1331">
        <v>28912.8</v>
      </c>
      <c r="K39" s="1331">
        <v>4620.6</v>
      </c>
      <c r="L39" s="1331">
        <v>810.6299212598419</v>
      </c>
      <c r="M39" s="1333">
        <v>-44.50929528750539</v>
      </c>
    </row>
    <row r="40" spans="1:13" ht="12.75">
      <c r="A40" s="37"/>
      <c r="B40" s="204"/>
      <c r="C40" s="37" t="s">
        <v>829</v>
      </c>
      <c r="D40" s="37"/>
      <c r="E40" s="37"/>
      <c r="F40" s="37"/>
      <c r="G40" s="198">
        <v>169.7</v>
      </c>
      <c r="H40" s="198">
        <v>6437.1</v>
      </c>
      <c r="I40" s="1331">
        <v>1097.4</v>
      </c>
      <c r="J40" s="1331">
        <v>9195.4</v>
      </c>
      <c r="K40" s="1331">
        <v>932.6</v>
      </c>
      <c r="L40" s="1334" t="s">
        <v>750</v>
      </c>
      <c r="M40" s="1333">
        <v>-15.01731365044651</v>
      </c>
    </row>
    <row r="41" spans="1:13" ht="12.75">
      <c r="A41" s="37"/>
      <c r="B41" s="204"/>
      <c r="C41" s="37" t="s">
        <v>830</v>
      </c>
      <c r="D41" s="37"/>
      <c r="E41" s="37"/>
      <c r="F41" s="37"/>
      <c r="G41" s="198">
        <v>0</v>
      </c>
      <c r="H41" s="198">
        <v>0</v>
      </c>
      <c r="I41" s="1331">
        <v>0</v>
      </c>
      <c r="J41" s="1331">
        <v>0</v>
      </c>
      <c r="K41" s="1331">
        <v>0</v>
      </c>
      <c r="L41" s="1334" t="s">
        <v>750</v>
      </c>
      <c r="M41" s="1335" t="s">
        <v>750</v>
      </c>
    </row>
    <row r="42" spans="1:13" ht="12.75">
      <c r="A42" s="37"/>
      <c r="B42" s="204"/>
      <c r="C42" s="37" t="s">
        <v>764</v>
      </c>
      <c r="D42" s="37"/>
      <c r="E42" s="37"/>
      <c r="F42" s="37"/>
      <c r="G42" s="198">
        <v>-3712.5</v>
      </c>
      <c r="H42" s="198">
        <v>-25762.16</v>
      </c>
      <c r="I42" s="1331">
        <v>-1783.6</v>
      </c>
      <c r="J42" s="1331">
        <v>-15719.6</v>
      </c>
      <c r="K42" s="1331">
        <v>-3290.9</v>
      </c>
      <c r="L42" s="1331">
        <v>-51.95690235690236</v>
      </c>
      <c r="M42" s="1333">
        <v>84.50885848845036</v>
      </c>
    </row>
    <row r="43" spans="1:13" ht="12.75">
      <c r="A43" s="37"/>
      <c r="B43" s="204"/>
      <c r="C43" s="37"/>
      <c r="D43" s="37" t="s">
        <v>765</v>
      </c>
      <c r="E43" s="37"/>
      <c r="F43" s="37"/>
      <c r="G43" s="198">
        <v>-1089.6</v>
      </c>
      <c r="H43" s="198">
        <v>-6133.4</v>
      </c>
      <c r="I43" s="1331">
        <v>-372.9</v>
      </c>
      <c r="J43" s="1331">
        <v>-5137.4</v>
      </c>
      <c r="K43" s="1331">
        <v>-979.8</v>
      </c>
      <c r="L43" s="1331">
        <v>-65.77643171806167</v>
      </c>
      <c r="M43" s="1333">
        <v>162.75140788415126</v>
      </c>
    </row>
    <row r="44" spans="1:13" ht="12.75">
      <c r="A44" s="37"/>
      <c r="B44" s="204"/>
      <c r="C44" s="37"/>
      <c r="D44" s="37" t="s">
        <v>790</v>
      </c>
      <c r="E44" s="37"/>
      <c r="F44" s="37"/>
      <c r="G44" s="198">
        <v>-2622.9</v>
      </c>
      <c r="H44" s="198">
        <v>-19628.76</v>
      </c>
      <c r="I44" s="1331">
        <v>-1410.7</v>
      </c>
      <c r="J44" s="1331">
        <v>-10582.2</v>
      </c>
      <c r="K44" s="1331">
        <v>-2311.1</v>
      </c>
      <c r="L44" s="1331">
        <v>-46.21602043539593</v>
      </c>
      <c r="M44" s="1333">
        <v>63.82646912880128</v>
      </c>
    </row>
    <row r="45" spans="1:13" ht="12.75">
      <c r="A45" s="37"/>
      <c r="B45" s="204"/>
      <c r="C45" s="37" t="s">
        <v>766</v>
      </c>
      <c r="D45" s="37"/>
      <c r="E45" s="37"/>
      <c r="F45" s="37"/>
      <c r="G45" s="198">
        <v>4457.2</v>
      </c>
      <c r="H45" s="198">
        <v>22537.6</v>
      </c>
      <c r="I45" s="1331">
        <v>9013</v>
      </c>
      <c r="J45" s="1331">
        <v>35437</v>
      </c>
      <c r="K45" s="1331">
        <v>6978.9</v>
      </c>
      <c r="L45" s="1331">
        <v>102.21215112626763</v>
      </c>
      <c r="M45" s="1333">
        <v>-22.568512149117936</v>
      </c>
    </row>
    <row r="46" spans="1:13" ht="12.75">
      <c r="A46" s="37"/>
      <c r="B46" s="204"/>
      <c r="C46" s="37"/>
      <c r="D46" s="37" t="s">
        <v>765</v>
      </c>
      <c r="E46" s="37"/>
      <c r="F46" s="37"/>
      <c r="G46" s="198">
        <v>4576.9</v>
      </c>
      <c r="H46" s="198">
        <v>18292.5</v>
      </c>
      <c r="I46" s="1331">
        <v>7582.6</v>
      </c>
      <c r="J46" s="1331">
        <v>26442.3</v>
      </c>
      <c r="K46" s="1331">
        <v>4283.5</v>
      </c>
      <c r="L46" s="1331">
        <v>65.67108741724749</v>
      </c>
      <c r="M46" s="1333">
        <v>-43.50882283121885</v>
      </c>
    </row>
    <row r="47" spans="1:13" ht="12.75">
      <c r="A47" s="37"/>
      <c r="B47" s="204"/>
      <c r="C47" s="37"/>
      <c r="D47" s="37" t="s">
        <v>831</v>
      </c>
      <c r="E47" s="37"/>
      <c r="F47" s="37"/>
      <c r="G47" s="198">
        <v>-80.8</v>
      </c>
      <c r="H47" s="198">
        <v>2612</v>
      </c>
      <c r="I47" s="1331">
        <v>-439.3</v>
      </c>
      <c r="J47" s="1331">
        <v>1036.8</v>
      </c>
      <c r="K47" s="1331">
        <v>1348.6</v>
      </c>
      <c r="L47" s="1331">
        <v>443.6881188118813</v>
      </c>
      <c r="M47" s="1333">
        <v>-406.9883906214432</v>
      </c>
    </row>
    <row r="48" spans="1:13" ht="12.75">
      <c r="A48" s="37"/>
      <c r="B48" s="204"/>
      <c r="C48" s="37"/>
      <c r="D48" s="37"/>
      <c r="E48" s="37" t="s">
        <v>832</v>
      </c>
      <c r="F48" s="37"/>
      <c r="G48" s="198">
        <v>-76.8</v>
      </c>
      <c r="H48" s="198">
        <v>2631.6</v>
      </c>
      <c r="I48" s="1331">
        <v>-436.6</v>
      </c>
      <c r="J48" s="1331">
        <v>1047.6</v>
      </c>
      <c r="K48" s="1331">
        <v>1350.9</v>
      </c>
      <c r="L48" s="1331">
        <v>468.48958333333337</v>
      </c>
      <c r="M48" s="1333">
        <v>-409.41365093907467</v>
      </c>
    </row>
    <row r="49" spans="1:13" ht="12.75">
      <c r="A49" s="37"/>
      <c r="B49" s="204"/>
      <c r="C49" s="37"/>
      <c r="D49" s="37"/>
      <c r="E49" s="37"/>
      <c r="F49" s="37" t="s">
        <v>833</v>
      </c>
      <c r="G49" s="198">
        <v>859.2</v>
      </c>
      <c r="H49" s="198">
        <v>13849.2</v>
      </c>
      <c r="I49" s="1331">
        <v>543.7</v>
      </c>
      <c r="J49" s="1331">
        <v>13445.3</v>
      </c>
      <c r="K49" s="1331">
        <v>1870.5</v>
      </c>
      <c r="L49" s="1331">
        <v>-36.72020484171322</v>
      </c>
      <c r="M49" s="1333">
        <v>244.03163509288208</v>
      </c>
    </row>
    <row r="50" spans="1:13" ht="12.75">
      <c r="A50" s="37"/>
      <c r="B50" s="204"/>
      <c r="C50" s="37"/>
      <c r="D50" s="37"/>
      <c r="E50" s="37"/>
      <c r="F50" s="37" t="s">
        <v>834</v>
      </c>
      <c r="G50" s="198">
        <v>-936</v>
      </c>
      <c r="H50" s="198">
        <v>-11217.6</v>
      </c>
      <c r="I50" s="1331">
        <v>-980.3</v>
      </c>
      <c r="J50" s="1331">
        <v>-12397.7</v>
      </c>
      <c r="K50" s="1331">
        <v>-519.6</v>
      </c>
      <c r="L50" s="1331">
        <v>4.73290598290599</v>
      </c>
      <c r="M50" s="1333">
        <v>-46.995817606855034</v>
      </c>
    </row>
    <row r="51" spans="1:13" ht="12.75">
      <c r="A51" s="37"/>
      <c r="B51" s="204"/>
      <c r="C51" s="37"/>
      <c r="D51" s="37"/>
      <c r="E51" s="37" t="s">
        <v>767</v>
      </c>
      <c r="F51" s="37"/>
      <c r="G51" s="198">
        <v>-4</v>
      </c>
      <c r="H51" s="198">
        <v>-19.6</v>
      </c>
      <c r="I51" s="1331">
        <v>-2.7</v>
      </c>
      <c r="J51" s="1331">
        <v>-10.8</v>
      </c>
      <c r="K51" s="1331">
        <v>-2.3</v>
      </c>
      <c r="L51" s="1331">
        <v>-32.5</v>
      </c>
      <c r="M51" s="1333">
        <v>-14.814814814814838</v>
      </c>
    </row>
    <row r="52" spans="1:13" ht="12.75">
      <c r="A52" s="37"/>
      <c r="B52" s="204"/>
      <c r="C52" s="37"/>
      <c r="D52" s="37" t="s">
        <v>768</v>
      </c>
      <c r="E52" s="37"/>
      <c r="F52" s="37"/>
      <c r="G52" s="198">
        <v>-765.2</v>
      </c>
      <c r="H52" s="198">
        <v>1231.7</v>
      </c>
      <c r="I52" s="1331">
        <v>1870.8</v>
      </c>
      <c r="J52" s="1331">
        <v>8446.2</v>
      </c>
      <c r="K52" s="1331">
        <v>1346.9</v>
      </c>
      <c r="L52" s="1331">
        <v>-344.48510193413483</v>
      </c>
      <c r="M52" s="1333">
        <v>-28.00406243318365</v>
      </c>
    </row>
    <row r="53" spans="1:13" ht="12.75">
      <c r="A53" s="37"/>
      <c r="B53" s="204"/>
      <c r="C53" s="37"/>
      <c r="D53" s="37"/>
      <c r="E53" s="37" t="s">
        <v>446</v>
      </c>
      <c r="F53" s="37"/>
      <c r="G53" s="198">
        <v>-8</v>
      </c>
      <c r="H53" s="198">
        <v>-7.8</v>
      </c>
      <c r="I53" s="1331">
        <v>-19.7</v>
      </c>
      <c r="J53" s="1331">
        <v>37</v>
      </c>
      <c r="K53" s="1331">
        <v>26.7</v>
      </c>
      <c r="L53" s="1334" t="s">
        <v>750</v>
      </c>
      <c r="M53" s="1333">
        <v>-235.53299492385787</v>
      </c>
    </row>
    <row r="54" spans="1:13" ht="12.75">
      <c r="A54" s="37"/>
      <c r="B54" s="204"/>
      <c r="C54" s="37"/>
      <c r="D54" s="37"/>
      <c r="E54" s="37" t="s">
        <v>769</v>
      </c>
      <c r="F54" s="37"/>
      <c r="G54" s="198">
        <v>-757.2</v>
      </c>
      <c r="H54" s="198">
        <v>1239.5</v>
      </c>
      <c r="I54" s="1331">
        <v>1890.5</v>
      </c>
      <c r="J54" s="1331">
        <v>8409.2</v>
      </c>
      <c r="K54" s="1331">
        <v>1320.2</v>
      </c>
      <c r="L54" s="1331">
        <v>-349.66983623877445</v>
      </c>
      <c r="M54" s="1333">
        <v>-30.166622586617294</v>
      </c>
    </row>
    <row r="55" spans="1:13" ht="12.75">
      <c r="A55" s="37"/>
      <c r="B55" s="204"/>
      <c r="C55" s="37"/>
      <c r="D55" s="37" t="s">
        <v>770</v>
      </c>
      <c r="E55" s="37"/>
      <c r="F55" s="37"/>
      <c r="G55" s="198">
        <v>726.3</v>
      </c>
      <c r="H55" s="198">
        <v>401.4</v>
      </c>
      <c r="I55" s="1331">
        <v>-1.1</v>
      </c>
      <c r="J55" s="1331">
        <v>-488.3</v>
      </c>
      <c r="K55" s="1331">
        <v>-0.1</v>
      </c>
      <c r="L55" s="1331">
        <v>-100.15145256780944</v>
      </c>
      <c r="M55" s="1333">
        <v>-90.9090909090909</v>
      </c>
    </row>
    <row r="56" spans="1:13" ht="12.75">
      <c r="A56" s="37"/>
      <c r="B56" s="204" t="s">
        <v>835</v>
      </c>
      <c r="C56" s="37"/>
      <c r="D56" s="37"/>
      <c r="E56" s="37"/>
      <c r="F56" s="37"/>
      <c r="G56" s="198">
        <v>-1599.2000000000116</v>
      </c>
      <c r="H56" s="198">
        <v>6182.24000000002</v>
      </c>
      <c r="I56" s="1331">
        <v>11183.1</v>
      </c>
      <c r="J56" s="1331">
        <v>123133.7</v>
      </c>
      <c r="K56" s="1331">
        <v>4909.7</v>
      </c>
      <c r="L56" s="1331">
        <v>-799.293396698344</v>
      </c>
      <c r="M56" s="1333">
        <v>-56.097146587261136</v>
      </c>
    </row>
    <row r="57" spans="1:13" ht="12.75">
      <c r="A57" s="37"/>
      <c r="B57" s="202" t="s">
        <v>836</v>
      </c>
      <c r="C57" s="507" t="s">
        <v>837</v>
      </c>
      <c r="D57" s="507"/>
      <c r="E57" s="507"/>
      <c r="F57" s="507"/>
      <c r="G57" s="196">
        <v>-5062.199999999986</v>
      </c>
      <c r="H57" s="196">
        <v>-2767.8400000000256</v>
      </c>
      <c r="I57" s="1336">
        <v>7746.899999999994</v>
      </c>
      <c r="J57" s="1336">
        <v>13013.499999999913</v>
      </c>
      <c r="K57" s="1336">
        <v>254.40000000000873</v>
      </c>
      <c r="L57" s="1336">
        <v>-253.0342538817118</v>
      </c>
      <c r="M57" s="1332">
        <v>-96.71610579715745</v>
      </c>
    </row>
    <row r="58" spans="1:13" ht="12.75">
      <c r="A58" s="37"/>
      <c r="B58" s="203" t="s">
        <v>838</v>
      </c>
      <c r="C58" s="92"/>
      <c r="D58" s="92"/>
      <c r="E58" s="92"/>
      <c r="F58" s="92"/>
      <c r="G58" s="200">
        <v>-6661.4</v>
      </c>
      <c r="H58" s="200">
        <v>3414.399999999994</v>
      </c>
      <c r="I58" s="1337">
        <v>18930</v>
      </c>
      <c r="J58" s="1337">
        <v>136147.2</v>
      </c>
      <c r="K58" s="1337">
        <v>5164.100000000006</v>
      </c>
      <c r="L58" s="1337">
        <v>-384.17449785330416</v>
      </c>
      <c r="M58" s="1338">
        <v>-72.72002113048069</v>
      </c>
    </row>
    <row r="59" spans="1:13" ht="12.75">
      <c r="A59" s="37"/>
      <c r="B59" s="204" t="s">
        <v>839</v>
      </c>
      <c r="C59" s="37"/>
      <c r="D59" s="37"/>
      <c r="E59" s="37"/>
      <c r="F59" s="37"/>
      <c r="G59" s="198">
        <v>6661.4</v>
      </c>
      <c r="H59" s="198">
        <v>-3414.399999999994</v>
      </c>
      <c r="I59" s="1331">
        <v>-18930</v>
      </c>
      <c r="J59" s="1331">
        <v>-136147.2</v>
      </c>
      <c r="K59" s="1331">
        <v>-5164.1</v>
      </c>
      <c r="L59" s="1331">
        <v>-384.17449785330416</v>
      </c>
      <c r="M59" s="1333">
        <v>-72.72002113048072</v>
      </c>
    </row>
    <row r="60" spans="1:13" ht="12.75">
      <c r="A60" s="37"/>
      <c r="B60" s="204"/>
      <c r="C60" s="37" t="s">
        <v>771</v>
      </c>
      <c r="D60" s="37"/>
      <c r="E60" s="37"/>
      <c r="F60" s="37"/>
      <c r="G60" s="198">
        <v>6742.1</v>
      </c>
      <c r="H60" s="198">
        <v>-3011.7</v>
      </c>
      <c r="I60" s="1331">
        <v>-18930</v>
      </c>
      <c r="J60" s="1331">
        <v>-135662.2</v>
      </c>
      <c r="K60" s="1331">
        <v>-5164.1</v>
      </c>
      <c r="L60" s="1331">
        <v>-380.77305290636446</v>
      </c>
      <c r="M60" s="1333">
        <v>-72.72002113048072</v>
      </c>
    </row>
    <row r="61" spans="1:13" ht="12.75">
      <c r="A61" s="37"/>
      <c r="B61" s="204"/>
      <c r="C61" s="37"/>
      <c r="D61" s="37" t="s">
        <v>446</v>
      </c>
      <c r="E61" s="37"/>
      <c r="F61" s="37"/>
      <c r="G61" s="198">
        <v>4577</v>
      </c>
      <c r="H61" s="198">
        <v>-7531.4</v>
      </c>
      <c r="I61" s="1331">
        <v>-18955.1</v>
      </c>
      <c r="J61" s="1331">
        <v>-130861.4</v>
      </c>
      <c r="K61" s="1331">
        <v>4029.3</v>
      </c>
      <c r="L61" s="1331">
        <v>-514.1380817129123</v>
      </c>
      <c r="M61" s="1333">
        <v>-121.25707593207105</v>
      </c>
    </row>
    <row r="62" spans="1:13" ht="12.75">
      <c r="A62" s="37"/>
      <c r="B62" s="204"/>
      <c r="C62" s="37"/>
      <c r="D62" s="37" t="s">
        <v>769</v>
      </c>
      <c r="E62" s="37"/>
      <c r="F62" s="37"/>
      <c r="G62" s="198">
        <v>2165.1</v>
      </c>
      <c r="H62" s="198">
        <v>4519.7</v>
      </c>
      <c r="I62" s="1331">
        <v>25.099999999999454</v>
      </c>
      <c r="J62" s="1331">
        <v>-4800.8</v>
      </c>
      <c r="K62" s="1331">
        <v>-9193.4</v>
      </c>
      <c r="L62" s="1331">
        <v>-98.84070019860518</v>
      </c>
      <c r="M62" s="1333">
        <v>-36727.09163346693</v>
      </c>
    </row>
    <row r="63" spans="1:13" ht="12.75">
      <c r="A63" s="37"/>
      <c r="B63" s="204"/>
      <c r="C63" s="37" t="s">
        <v>840</v>
      </c>
      <c r="D63" s="37"/>
      <c r="E63" s="37"/>
      <c r="F63" s="37"/>
      <c r="G63" s="198">
        <v>-80.7</v>
      </c>
      <c r="H63" s="198">
        <v>-402.7</v>
      </c>
      <c r="I63" s="1331">
        <v>0</v>
      </c>
      <c r="J63" s="1331">
        <v>-485</v>
      </c>
      <c r="K63" s="1331">
        <v>0</v>
      </c>
      <c r="L63" s="1331">
        <v>-100</v>
      </c>
      <c r="M63" s="1335" t="s">
        <v>750</v>
      </c>
    </row>
    <row r="64" spans="1:13" ht="13.5" thickBot="1">
      <c r="A64" s="523"/>
      <c r="B64" s="524" t="s">
        <v>772</v>
      </c>
      <c r="C64" s="525"/>
      <c r="D64" s="525"/>
      <c r="E64" s="525"/>
      <c r="F64" s="525"/>
      <c r="G64" s="281">
        <v>5896.2</v>
      </c>
      <c r="H64" s="281">
        <v>-2182.7</v>
      </c>
      <c r="I64" s="1339">
        <v>-17059.2</v>
      </c>
      <c r="J64" s="1339">
        <v>-127701</v>
      </c>
      <c r="K64" s="1339">
        <v>-3817.2</v>
      </c>
      <c r="L64" s="1339">
        <v>-389.3253281774703</v>
      </c>
      <c r="M64" s="1340">
        <v>-77.6238041643219</v>
      </c>
    </row>
    <row r="65" ht="13.5" thickTop="1">
      <c r="B65" s="41" t="s">
        <v>408</v>
      </c>
    </row>
  </sheetData>
  <sheetProtection/>
  <mergeCells count="8">
    <mergeCell ref="A1:M1"/>
    <mergeCell ref="A2:M2"/>
    <mergeCell ref="B3:F5"/>
    <mergeCell ref="G3:H4"/>
    <mergeCell ref="I3:J4"/>
    <mergeCell ref="K3:K4"/>
    <mergeCell ref="L3:M3"/>
    <mergeCell ref="L4:M4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538" t="s">
        <v>855</v>
      </c>
      <c r="C1" s="1538"/>
      <c r="D1" s="1538"/>
      <c r="E1" s="1538"/>
      <c r="F1" s="1538"/>
      <c r="G1" s="1538"/>
      <c r="H1" s="1538"/>
      <c r="I1" s="1538"/>
    </row>
    <row r="2" spans="2:9" ht="15" customHeight="1">
      <c r="B2" s="123" t="s">
        <v>355</v>
      </c>
      <c r="C2" s="76"/>
      <c r="D2" s="76"/>
      <c r="E2" s="76"/>
      <c r="F2" s="76"/>
      <c r="G2" s="76"/>
      <c r="H2" s="76"/>
      <c r="I2" s="124"/>
    </row>
    <row r="3" spans="2:9" ht="15" customHeight="1" thickBot="1">
      <c r="B3" s="1708" t="s">
        <v>361</v>
      </c>
      <c r="C3" s="1708"/>
      <c r="D3" s="1708"/>
      <c r="E3" s="1708"/>
      <c r="F3" s="1708"/>
      <c r="G3" s="1708"/>
      <c r="H3" s="1708"/>
      <c r="I3" s="1708"/>
    </row>
    <row r="4" spans="2:9" ht="15" customHeight="1" thickTop="1">
      <c r="B4" s="419"/>
      <c r="C4" s="420"/>
      <c r="D4" s="421"/>
      <c r="E4" s="422"/>
      <c r="F4" s="421"/>
      <c r="G4" s="423"/>
      <c r="H4" s="424" t="s">
        <v>753</v>
      </c>
      <c r="I4" s="425"/>
    </row>
    <row r="5" spans="2:9" ht="15" customHeight="1">
      <c r="B5" s="426"/>
      <c r="C5" s="391"/>
      <c r="D5" s="56" t="s">
        <v>478</v>
      </c>
      <c r="E5" s="103" t="s">
        <v>1299</v>
      </c>
      <c r="F5" s="56" t="s">
        <v>478</v>
      </c>
      <c r="G5" s="414" t="s">
        <v>1299</v>
      </c>
      <c r="H5" s="392" t="s">
        <v>1322</v>
      </c>
      <c r="I5" s="427"/>
    </row>
    <row r="6" spans="2:9" ht="15" customHeight="1">
      <c r="B6" s="426"/>
      <c r="C6" s="391"/>
      <c r="D6" s="77">
        <v>2011</v>
      </c>
      <c r="E6" s="78">
        <v>2011</v>
      </c>
      <c r="F6" s="77">
        <v>2012</v>
      </c>
      <c r="G6" s="415">
        <v>2012</v>
      </c>
      <c r="H6" s="393" t="s">
        <v>398</v>
      </c>
      <c r="I6" s="428" t="s">
        <v>235</v>
      </c>
    </row>
    <row r="7" spans="2:9" ht="15" customHeight="1">
      <c r="B7" s="429"/>
      <c r="C7" s="79"/>
      <c r="D7" s="394"/>
      <c r="E7" s="394"/>
      <c r="F7" s="79"/>
      <c r="G7" s="416"/>
      <c r="H7" s="115"/>
      <c r="I7" s="430"/>
    </row>
    <row r="8" spans="2:9" ht="15" customHeight="1">
      <c r="B8" s="431" t="s">
        <v>446</v>
      </c>
      <c r="C8" s="80"/>
      <c r="D8" s="174">
        <v>213095.09999999998</v>
      </c>
      <c r="E8" s="81">
        <v>240993.8</v>
      </c>
      <c r="F8" s="395">
        <v>375524.5</v>
      </c>
      <c r="G8" s="83">
        <v>371801.8</v>
      </c>
      <c r="H8" s="396">
        <v>13.092135858590837</v>
      </c>
      <c r="I8" s="432">
        <v>-0.991333454941028</v>
      </c>
    </row>
    <row r="9" spans="2:9" ht="15" customHeight="1">
      <c r="B9" s="255"/>
      <c r="C9" s="42" t="s">
        <v>591</v>
      </c>
      <c r="D9" s="129">
        <v>165257.548915</v>
      </c>
      <c r="E9" s="72">
        <v>181474.400626</v>
      </c>
      <c r="F9" s="398">
        <v>285681.96461168</v>
      </c>
      <c r="G9" s="85">
        <v>284148.71568687</v>
      </c>
      <c r="H9" s="19">
        <v>9.813077718671195</v>
      </c>
      <c r="I9" s="433">
        <v>-0.5366978370140174</v>
      </c>
    </row>
    <row r="10" spans="2:9" ht="15" customHeight="1">
      <c r="B10" s="255"/>
      <c r="C10" s="86" t="s">
        <v>592</v>
      </c>
      <c r="D10" s="129">
        <v>47837.551085</v>
      </c>
      <c r="E10" s="72">
        <v>59519.399374</v>
      </c>
      <c r="F10" s="398">
        <v>89842.53538832</v>
      </c>
      <c r="G10" s="85">
        <v>87653.08431313</v>
      </c>
      <c r="H10" s="19">
        <v>24.419829243021127</v>
      </c>
      <c r="I10" s="433">
        <v>-2.4369871862216286</v>
      </c>
    </row>
    <row r="11" spans="2:9" ht="15" customHeight="1">
      <c r="B11" s="262"/>
      <c r="C11" s="43"/>
      <c r="D11" s="399"/>
      <c r="E11" s="400"/>
      <c r="F11" s="401"/>
      <c r="G11" s="417"/>
      <c r="H11" s="45"/>
      <c r="I11" s="434"/>
    </row>
    <row r="12" spans="2:9" ht="15" customHeight="1">
      <c r="B12" s="429"/>
      <c r="C12" s="79"/>
      <c r="D12" s="40"/>
      <c r="E12" s="402"/>
      <c r="F12" s="403"/>
      <c r="G12" s="418"/>
      <c r="H12" s="403"/>
      <c r="I12" s="435"/>
    </row>
    <row r="13" spans="2:9" ht="15" customHeight="1">
      <c r="B13" s="431" t="s">
        <v>593</v>
      </c>
      <c r="C13" s="42"/>
      <c r="D13" s="174">
        <v>59058</v>
      </c>
      <c r="E13" s="81">
        <v>59081.799999999996</v>
      </c>
      <c r="F13" s="395">
        <v>63932.2</v>
      </c>
      <c r="G13" s="83">
        <v>73214</v>
      </c>
      <c r="H13" s="395">
        <v>0.04029936672422707</v>
      </c>
      <c r="I13" s="436">
        <v>14.518192710402573</v>
      </c>
    </row>
    <row r="14" spans="2:9" ht="15" customHeight="1">
      <c r="B14" s="255"/>
      <c r="C14" s="42" t="s">
        <v>591</v>
      </c>
      <c r="D14" s="129">
        <v>55503.3</v>
      </c>
      <c r="E14" s="72">
        <v>54936.49999999999</v>
      </c>
      <c r="F14" s="398">
        <v>57144</v>
      </c>
      <c r="G14" s="85">
        <v>68577.5</v>
      </c>
      <c r="H14" s="398">
        <v>-1.021200541229092</v>
      </c>
      <c r="I14" s="437">
        <v>20.008224835503285</v>
      </c>
    </row>
    <row r="15" spans="2:9" ht="15" customHeight="1">
      <c r="B15" s="255"/>
      <c r="C15" s="86" t="s">
        <v>592</v>
      </c>
      <c r="D15" s="129">
        <v>3554.7</v>
      </c>
      <c r="E15" s="72">
        <v>4145.3</v>
      </c>
      <c r="F15" s="398">
        <v>6788.2</v>
      </c>
      <c r="G15" s="85">
        <v>4636.5</v>
      </c>
      <c r="H15" s="398">
        <v>16.614622893633808</v>
      </c>
      <c r="I15" s="437">
        <v>-31.697651807548382</v>
      </c>
    </row>
    <row r="16" spans="2:9" ht="15" customHeight="1">
      <c r="B16" s="262"/>
      <c r="C16" s="43"/>
      <c r="D16" s="399"/>
      <c r="E16" s="411"/>
      <c r="F16" s="91"/>
      <c r="G16" s="417"/>
      <c r="H16" s="91"/>
      <c r="I16" s="438"/>
    </row>
    <row r="17" spans="2:9" ht="15" customHeight="1">
      <c r="B17" s="255"/>
      <c r="C17" s="42"/>
      <c r="D17" s="40"/>
      <c r="E17" s="404"/>
      <c r="F17" s="405"/>
      <c r="G17" s="418"/>
      <c r="H17" s="405"/>
      <c r="I17" s="439"/>
    </row>
    <row r="18" spans="2:9" ht="15" customHeight="1">
      <c r="B18" s="431" t="s">
        <v>594</v>
      </c>
      <c r="C18" s="80"/>
      <c r="D18" s="174">
        <v>272153.1</v>
      </c>
      <c r="E18" s="81">
        <v>300075.6</v>
      </c>
      <c r="F18" s="395">
        <v>439456.7</v>
      </c>
      <c r="G18" s="83">
        <v>445015.8</v>
      </c>
      <c r="H18" s="395">
        <v>10.259850062336227</v>
      </c>
      <c r="I18" s="436">
        <v>1.2649937980237809</v>
      </c>
    </row>
    <row r="19" spans="2:9" ht="15" customHeight="1">
      <c r="B19" s="255"/>
      <c r="C19" s="42"/>
      <c r="D19" s="40"/>
      <c r="E19" s="88"/>
      <c r="F19" s="406"/>
      <c r="G19" s="418"/>
      <c r="H19" s="406"/>
      <c r="I19" s="440"/>
    </row>
    <row r="20" spans="2:9" ht="15" customHeight="1">
      <c r="B20" s="255"/>
      <c r="C20" s="42" t="s">
        <v>591</v>
      </c>
      <c r="D20" s="129">
        <v>220760.84891499998</v>
      </c>
      <c r="E20" s="72">
        <v>236410.900626</v>
      </c>
      <c r="F20" s="398">
        <v>342825.96461168</v>
      </c>
      <c r="G20" s="85">
        <v>352726.21568687</v>
      </c>
      <c r="H20" s="398">
        <v>7.089142747872728</v>
      </c>
      <c r="I20" s="437">
        <v>2.887835840089892</v>
      </c>
    </row>
    <row r="21" spans="2:9" ht="15" customHeight="1">
      <c r="B21" s="255"/>
      <c r="C21" s="90" t="s">
        <v>595</v>
      </c>
      <c r="D21" s="129">
        <v>81.11641899908544</v>
      </c>
      <c r="E21" s="72">
        <v>78.78378002943258</v>
      </c>
      <c r="F21" s="398">
        <v>78.01131820533854</v>
      </c>
      <c r="G21" s="85">
        <v>79.26150390320299</v>
      </c>
      <c r="H21" s="398" t="s">
        <v>750</v>
      </c>
      <c r="I21" s="437" t="s">
        <v>750</v>
      </c>
    </row>
    <row r="22" spans="2:9" ht="15" customHeight="1">
      <c r="B22" s="255"/>
      <c r="C22" s="86" t="s">
        <v>592</v>
      </c>
      <c r="D22" s="129">
        <v>51392.251084999996</v>
      </c>
      <c r="E22" s="72">
        <v>63664.699374</v>
      </c>
      <c r="F22" s="398">
        <v>96630.73538832</v>
      </c>
      <c r="G22" s="85">
        <v>92289.58431313</v>
      </c>
      <c r="H22" s="398">
        <v>23.879958612246895</v>
      </c>
      <c r="I22" s="437">
        <v>-4.492515820918314</v>
      </c>
    </row>
    <row r="23" spans="2:9" ht="15" customHeight="1">
      <c r="B23" s="262"/>
      <c r="C23" s="91" t="s">
        <v>595</v>
      </c>
      <c r="D23" s="130">
        <v>18.88358100091456</v>
      </c>
      <c r="E23" s="72">
        <v>21.216219970567423</v>
      </c>
      <c r="F23" s="398">
        <v>21.988681794661453</v>
      </c>
      <c r="G23" s="93">
        <v>20.738496096797014</v>
      </c>
      <c r="H23" s="398" t="s">
        <v>750</v>
      </c>
      <c r="I23" s="437" t="s">
        <v>750</v>
      </c>
    </row>
    <row r="24" spans="2:9" ht="15" customHeight="1">
      <c r="B24" s="441" t="s">
        <v>596</v>
      </c>
      <c r="C24" s="412"/>
      <c r="D24" s="40"/>
      <c r="E24" s="413"/>
      <c r="F24" s="412"/>
      <c r="G24" s="418"/>
      <c r="H24" s="412"/>
      <c r="I24" s="442"/>
    </row>
    <row r="25" spans="2:9" ht="15" customHeight="1">
      <c r="B25" s="204"/>
      <c r="C25" s="90" t="s">
        <v>597</v>
      </c>
      <c r="D25" s="129">
        <v>8.409056897598534</v>
      </c>
      <c r="E25" s="72">
        <v>8.735189578633287</v>
      </c>
      <c r="F25" s="398">
        <v>11.598910026127614</v>
      </c>
      <c r="G25" s="85">
        <v>10.041140136622348</v>
      </c>
      <c r="H25" s="398" t="s">
        <v>750</v>
      </c>
      <c r="I25" s="437" t="s">
        <v>750</v>
      </c>
    </row>
    <row r="26" spans="2:9" ht="15" customHeight="1">
      <c r="B26" s="203"/>
      <c r="C26" s="92" t="s">
        <v>598</v>
      </c>
      <c r="D26" s="130">
        <v>7.2564726585543875</v>
      </c>
      <c r="E26" s="75">
        <v>7.6196807396338135</v>
      </c>
      <c r="F26" s="408">
        <v>10.280739007259221</v>
      </c>
      <c r="G26" s="93">
        <v>8.464971006125948</v>
      </c>
      <c r="H26" s="408" t="s">
        <v>750</v>
      </c>
      <c r="I26" s="443" t="s">
        <v>750</v>
      </c>
    </row>
    <row r="27" spans="2:9" ht="15" customHeight="1">
      <c r="B27" s="444" t="s">
        <v>599</v>
      </c>
      <c r="C27" s="79"/>
      <c r="D27" s="409">
        <v>272153.1</v>
      </c>
      <c r="E27" s="72">
        <v>300075.6</v>
      </c>
      <c r="F27" s="398">
        <v>439456.7</v>
      </c>
      <c r="G27" s="85">
        <v>445015.8</v>
      </c>
      <c r="H27" s="398">
        <v>10.259850062336227</v>
      </c>
      <c r="I27" s="437">
        <v>1.2649937980237809</v>
      </c>
    </row>
    <row r="28" spans="2:9" ht="15" customHeight="1">
      <c r="B28" s="445" t="s">
        <v>675</v>
      </c>
      <c r="C28" s="42"/>
      <c r="D28" s="72">
        <v>6730.6</v>
      </c>
      <c r="E28" s="72">
        <v>7134.1</v>
      </c>
      <c r="F28" s="398">
        <v>7368.2</v>
      </c>
      <c r="G28" s="85">
        <v>7573.4</v>
      </c>
      <c r="H28" s="398">
        <v>5.995007874483704</v>
      </c>
      <c r="I28" s="437">
        <v>2.784940691077864</v>
      </c>
    </row>
    <row r="29" spans="2:9" ht="15" customHeight="1">
      <c r="B29" s="445" t="s">
        <v>676</v>
      </c>
      <c r="C29" s="42"/>
      <c r="D29" s="72">
        <v>278883.69999999995</v>
      </c>
      <c r="E29" s="72">
        <v>307209.69999999995</v>
      </c>
      <c r="F29" s="398">
        <v>446824.9</v>
      </c>
      <c r="G29" s="85">
        <v>452589.2</v>
      </c>
      <c r="H29" s="398">
        <v>10.156922043131232</v>
      </c>
      <c r="I29" s="437">
        <v>1.2900579175421996</v>
      </c>
    </row>
    <row r="30" spans="2:9" ht="15" customHeight="1">
      <c r="B30" s="445" t="s">
        <v>677</v>
      </c>
      <c r="C30" s="42"/>
      <c r="D30" s="72">
        <v>62844.5</v>
      </c>
      <c r="E30" s="72">
        <v>65210.8</v>
      </c>
      <c r="F30" s="398">
        <v>72204.7</v>
      </c>
      <c r="G30" s="85">
        <v>73806.59999999999</v>
      </c>
      <c r="H30" s="398">
        <v>3.7653255257023233</v>
      </c>
      <c r="I30" s="437">
        <v>2.218553639860005</v>
      </c>
    </row>
    <row r="31" spans="2:9" ht="15" customHeight="1">
      <c r="B31" s="445" t="s">
        <v>678</v>
      </c>
      <c r="C31" s="42"/>
      <c r="D31" s="72">
        <v>216039.19999999995</v>
      </c>
      <c r="E31" s="72">
        <v>241998.89999999997</v>
      </c>
      <c r="F31" s="398">
        <v>374620.2</v>
      </c>
      <c r="G31" s="85">
        <v>378782.60000000003</v>
      </c>
      <c r="H31" s="398">
        <v>12.016198912049305</v>
      </c>
      <c r="I31" s="437">
        <v>1.111098654050167</v>
      </c>
    </row>
    <row r="32" spans="2:9" ht="15" customHeight="1">
      <c r="B32" s="445" t="s">
        <v>433</v>
      </c>
      <c r="C32" s="42"/>
      <c r="D32" s="410">
        <v>-2833.53999999995</v>
      </c>
      <c r="E32" s="72">
        <v>-25959.70000000001</v>
      </c>
      <c r="F32" s="398">
        <v>-158581.00000000006</v>
      </c>
      <c r="G32" s="85">
        <v>-4162.400000000023</v>
      </c>
      <c r="H32" s="398" t="s">
        <v>750</v>
      </c>
      <c r="I32" s="433" t="s">
        <v>750</v>
      </c>
    </row>
    <row r="33" spans="2:9" ht="15" customHeight="1">
      <c r="B33" s="445" t="s">
        <v>434</v>
      </c>
      <c r="C33" s="42"/>
      <c r="D33" s="410">
        <v>650.8</v>
      </c>
      <c r="E33" s="72">
        <v>8900.6</v>
      </c>
      <c r="F33" s="398">
        <v>30880</v>
      </c>
      <c r="G33" s="85">
        <v>345.2</v>
      </c>
      <c r="H33" s="398" t="s">
        <v>750</v>
      </c>
      <c r="I33" s="433" t="s">
        <v>750</v>
      </c>
    </row>
    <row r="34" spans="2:9" ht="15" customHeight="1" thickBot="1">
      <c r="B34" s="446" t="s">
        <v>435</v>
      </c>
      <c r="C34" s="182"/>
      <c r="D34" s="447">
        <v>-2182.7399999999498</v>
      </c>
      <c r="E34" s="448">
        <v>-17059.100000000013</v>
      </c>
      <c r="F34" s="449">
        <v>-127701.00000000006</v>
      </c>
      <c r="G34" s="450">
        <v>-3817.2000000000235</v>
      </c>
      <c r="H34" s="449" t="s">
        <v>750</v>
      </c>
      <c r="I34" s="451" t="s">
        <v>750</v>
      </c>
    </row>
    <row r="35" spans="2:9" ht="15" customHeight="1" thickTop="1">
      <c r="B35" s="22" t="s">
        <v>679</v>
      </c>
      <c r="C35" s="9"/>
      <c r="D35" s="9"/>
      <c r="E35" s="9"/>
      <c r="F35" s="9"/>
      <c r="G35" s="9"/>
      <c r="H35" s="9"/>
      <c r="I35" s="9"/>
    </row>
    <row r="36" spans="2:9" ht="15" customHeight="1">
      <c r="B36" s="104" t="s">
        <v>894</v>
      </c>
      <c r="C36" s="10"/>
      <c r="D36" s="9"/>
      <c r="E36" s="9"/>
      <c r="F36" s="9"/>
      <c r="G36" s="9"/>
      <c r="H36" s="9"/>
      <c r="I36" s="9"/>
    </row>
    <row r="37" spans="2:9" ht="15" customHeight="1">
      <c r="B37" s="97" t="s">
        <v>421</v>
      </c>
      <c r="C37" s="10"/>
      <c r="D37" s="9"/>
      <c r="E37" s="9"/>
      <c r="F37" s="9"/>
      <c r="G37" s="9"/>
      <c r="H37" s="9"/>
      <c r="I37" s="9"/>
    </row>
    <row r="38" spans="2:9" ht="15" customHeight="1">
      <c r="B38" s="10" t="s">
        <v>895</v>
      </c>
      <c r="C38" s="9"/>
      <c r="D38" s="98">
        <v>70.95</v>
      </c>
      <c r="E38" s="98">
        <v>75.6</v>
      </c>
      <c r="F38" s="98">
        <v>88.6</v>
      </c>
      <c r="G38" s="98">
        <v>87.23</v>
      </c>
      <c r="H38" s="9"/>
      <c r="I38" s="9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B1" sqref="B1:I1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538" t="s">
        <v>196</v>
      </c>
      <c r="C1" s="1538"/>
      <c r="D1" s="1538"/>
      <c r="E1" s="1538"/>
      <c r="F1" s="1538"/>
      <c r="G1" s="1538"/>
      <c r="H1" s="1538"/>
      <c r="I1" s="1538"/>
    </row>
    <row r="2" spans="2:9" ht="15.75">
      <c r="B2" s="123" t="s">
        <v>355</v>
      </c>
      <c r="C2" s="76"/>
      <c r="D2" s="76"/>
      <c r="E2" s="76"/>
      <c r="F2" s="76"/>
      <c r="G2" s="76"/>
      <c r="H2" s="76"/>
      <c r="I2" s="76"/>
    </row>
    <row r="3" spans="2:9" ht="13.5" customHeight="1" thickBot="1">
      <c r="B3" s="1709" t="s">
        <v>530</v>
      </c>
      <c r="C3" s="1709"/>
      <c r="D3" s="1709"/>
      <c r="E3" s="1709"/>
      <c r="F3" s="1709"/>
      <c r="G3" s="1709"/>
      <c r="H3" s="1709"/>
      <c r="I3" s="1709"/>
    </row>
    <row r="4" spans="2:9" ht="15" customHeight="1" thickTop="1">
      <c r="B4" s="419"/>
      <c r="C4" s="473"/>
      <c r="D4" s="456"/>
      <c r="E4" s="457"/>
      <c r="F4" s="457"/>
      <c r="G4" s="1418"/>
      <c r="H4" s="1416" t="s">
        <v>753</v>
      </c>
      <c r="I4" s="458"/>
    </row>
    <row r="5" spans="2:9" ht="15" customHeight="1">
      <c r="B5" s="459"/>
      <c r="C5" s="474"/>
      <c r="D5" s="1297" t="s">
        <v>478</v>
      </c>
      <c r="E5" s="1298" t="s">
        <v>1299</v>
      </c>
      <c r="F5" s="1298" t="s">
        <v>478</v>
      </c>
      <c r="G5" s="1419" t="s">
        <v>1299</v>
      </c>
      <c r="H5" s="1417" t="s">
        <v>1322</v>
      </c>
      <c r="I5" s="1414"/>
    </row>
    <row r="6" spans="2:9" ht="15" customHeight="1">
      <c r="B6" s="460"/>
      <c r="C6" s="475"/>
      <c r="D6" s="1299">
        <v>2011</v>
      </c>
      <c r="E6" s="1300">
        <v>2011</v>
      </c>
      <c r="F6" s="1300">
        <v>2012</v>
      </c>
      <c r="G6" s="1420">
        <v>2012</v>
      </c>
      <c r="H6" s="1299" t="s">
        <v>398</v>
      </c>
      <c r="I6" s="1415" t="s">
        <v>235</v>
      </c>
    </row>
    <row r="7" spans="2:9" ht="15" customHeight="1">
      <c r="B7" s="461"/>
      <c r="C7" s="476"/>
      <c r="D7" s="95"/>
      <c r="E7" s="452"/>
      <c r="F7" s="452"/>
      <c r="G7" s="397"/>
      <c r="H7" s="489"/>
      <c r="I7" s="462"/>
    </row>
    <row r="8" spans="2:9" ht="15" customHeight="1">
      <c r="B8" s="431" t="s">
        <v>446</v>
      </c>
      <c r="C8" s="477"/>
      <c r="D8" s="395">
        <v>3003.454545454545</v>
      </c>
      <c r="E8" s="81">
        <v>3187.7486772486773</v>
      </c>
      <c r="F8" s="81">
        <v>4238.425507900677</v>
      </c>
      <c r="G8" s="99">
        <v>4262.315717069815</v>
      </c>
      <c r="H8" s="82">
        <v>6.136071946653715</v>
      </c>
      <c r="I8" s="432">
        <v>0.5636576394844042</v>
      </c>
    </row>
    <row r="9" spans="2:9" ht="15" customHeight="1">
      <c r="B9" s="461"/>
      <c r="C9" s="476" t="s">
        <v>591</v>
      </c>
      <c r="D9" s="398">
        <v>2329.2114011980266</v>
      </c>
      <c r="E9" s="72">
        <v>2400.4550347354498</v>
      </c>
      <c r="F9" s="72">
        <v>3224.401406452371</v>
      </c>
      <c r="G9" s="100">
        <v>3257.4655013971105</v>
      </c>
      <c r="H9" s="84">
        <v>3.058701906610068</v>
      </c>
      <c r="I9" s="433">
        <v>1.0254335852408047</v>
      </c>
    </row>
    <row r="10" spans="2:9" ht="15" customHeight="1">
      <c r="B10" s="461"/>
      <c r="C10" s="478" t="s">
        <v>592</v>
      </c>
      <c r="D10" s="398">
        <v>674.2431442565187</v>
      </c>
      <c r="E10" s="72">
        <v>787.2936425132276</v>
      </c>
      <c r="F10" s="72">
        <v>1014.0241014483071</v>
      </c>
      <c r="G10" s="100">
        <v>1004.8502156727044</v>
      </c>
      <c r="H10" s="84">
        <v>16.76702228561308</v>
      </c>
      <c r="I10" s="433">
        <v>-0.9047009595235238</v>
      </c>
    </row>
    <row r="11" spans="2:9" ht="15" customHeight="1">
      <c r="B11" s="461"/>
      <c r="C11" s="476"/>
      <c r="D11" s="405"/>
      <c r="E11" s="404"/>
      <c r="F11" s="404"/>
      <c r="G11" s="487"/>
      <c r="H11" s="490"/>
      <c r="I11" s="439"/>
    </row>
    <row r="12" spans="2:9" ht="15" customHeight="1">
      <c r="B12" s="463"/>
      <c r="C12" s="479"/>
      <c r="D12" s="401"/>
      <c r="E12" s="400"/>
      <c r="F12" s="400"/>
      <c r="G12" s="488"/>
      <c r="H12" s="491"/>
      <c r="I12" s="434"/>
    </row>
    <row r="13" spans="2:9" ht="15" customHeight="1">
      <c r="B13" s="464" t="s">
        <v>593</v>
      </c>
      <c r="C13" s="480"/>
      <c r="D13" s="395">
        <v>832.3890063424947</v>
      </c>
      <c r="E13" s="81">
        <v>781.505291005291</v>
      </c>
      <c r="F13" s="81">
        <v>721.5823927765238</v>
      </c>
      <c r="G13" s="99">
        <v>839.3213344033015</v>
      </c>
      <c r="H13" s="82">
        <v>-6.112973014959195</v>
      </c>
      <c r="I13" s="432">
        <v>16.316770310004202</v>
      </c>
    </row>
    <row r="14" spans="2:9" ht="15" customHeight="1">
      <c r="B14" s="461"/>
      <c r="C14" s="476" t="s">
        <v>591</v>
      </c>
      <c r="D14" s="398">
        <v>782.2875264270613</v>
      </c>
      <c r="E14" s="72">
        <v>726.6732804232804</v>
      </c>
      <c r="F14" s="72">
        <v>644.9661399548534</v>
      </c>
      <c r="G14" s="100">
        <v>786.1687492835033</v>
      </c>
      <c r="H14" s="84">
        <v>-7.109182253970943</v>
      </c>
      <c r="I14" s="433">
        <v>21.89302671587285</v>
      </c>
    </row>
    <row r="15" spans="2:9" ht="15" customHeight="1">
      <c r="B15" s="461"/>
      <c r="C15" s="478" t="s">
        <v>592</v>
      </c>
      <c r="D15" s="398">
        <v>50.1014799154334</v>
      </c>
      <c r="E15" s="72">
        <v>54.83201058201059</v>
      </c>
      <c r="F15" s="72">
        <v>76.61625282167043</v>
      </c>
      <c r="G15" s="100">
        <v>53.15258511979823</v>
      </c>
      <c r="H15" s="84">
        <v>9.441898072795212</v>
      </c>
      <c r="I15" s="433">
        <v>-30.62492204687365</v>
      </c>
    </row>
    <row r="16" spans="2:9" ht="15" customHeight="1">
      <c r="B16" s="461"/>
      <c r="C16" s="476"/>
      <c r="D16" s="472"/>
      <c r="E16" s="453"/>
      <c r="F16" s="453"/>
      <c r="G16" s="407"/>
      <c r="H16" s="492"/>
      <c r="I16" s="465"/>
    </row>
    <row r="17" spans="2:9" ht="15" customHeight="1">
      <c r="B17" s="463"/>
      <c r="C17" s="479"/>
      <c r="D17" s="401"/>
      <c r="E17" s="400"/>
      <c r="F17" s="400"/>
      <c r="G17" s="488"/>
      <c r="H17" s="491"/>
      <c r="I17" s="434"/>
    </row>
    <row r="18" spans="2:9" ht="15" customHeight="1">
      <c r="B18" s="464" t="s">
        <v>594</v>
      </c>
      <c r="C18" s="481"/>
      <c r="D18" s="395">
        <v>3835.8435517970397</v>
      </c>
      <c r="E18" s="81">
        <v>3969.253968253968</v>
      </c>
      <c r="F18" s="81">
        <v>4960.007900677201</v>
      </c>
      <c r="G18" s="99">
        <v>5101.637051473117</v>
      </c>
      <c r="H18" s="82">
        <v>3.4779942053274624</v>
      </c>
      <c r="I18" s="432">
        <v>2.8554218789969923</v>
      </c>
    </row>
    <row r="19" spans="2:9" ht="15" customHeight="1">
      <c r="B19" s="461"/>
      <c r="C19" s="476"/>
      <c r="D19" s="406"/>
      <c r="E19" s="88"/>
      <c r="F19" s="88"/>
      <c r="G19" s="101"/>
      <c r="H19" s="89"/>
      <c r="I19" s="440"/>
    </row>
    <row r="20" spans="2:9" ht="15" customHeight="1">
      <c r="B20" s="461"/>
      <c r="C20" s="476" t="s">
        <v>591</v>
      </c>
      <c r="D20" s="398">
        <v>3111.4989276250876</v>
      </c>
      <c r="E20" s="72">
        <v>3127.1283151587304</v>
      </c>
      <c r="F20" s="72">
        <v>3869.367546407224</v>
      </c>
      <c r="G20" s="100">
        <v>4043.634250680614</v>
      </c>
      <c r="H20" s="84">
        <v>0.5023105550472593</v>
      </c>
      <c r="I20" s="433">
        <v>4.503751638564296</v>
      </c>
    </row>
    <row r="21" spans="2:9" ht="15" customHeight="1">
      <c r="B21" s="461"/>
      <c r="C21" s="482" t="s">
        <v>595</v>
      </c>
      <c r="D21" s="398">
        <v>81.11641899908544</v>
      </c>
      <c r="E21" s="72">
        <v>78.78378002943258</v>
      </c>
      <c r="F21" s="72">
        <v>78.01131820533854</v>
      </c>
      <c r="G21" s="100">
        <v>79.26150390320299</v>
      </c>
      <c r="H21" s="84" t="s">
        <v>750</v>
      </c>
      <c r="I21" s="433" t="s">
        <v>750</v>
      </c>
    </row>
    <row r="22" spans="2:9" ht="15" customHeight="1">
      <c r="B22" s="461"/>
      <c r="C22" s="478" t="s">
        <v>592</v>
      </c>
      <c r="D22" s="398">
        <v>724.344624171952</v>
      </c>
      <c r="E22" s="72">
        <v>842.1256530952382</v>
      </c>
      <c r="F22" s="72">
        <v>1090.6403542699775</v>
      </c>
      <c r="G22" s="100">
        <v>1058.0028007925025</v>
      </c>
      <c r="H22" s="84">
        <v>16.26035798331904</v>
      </c>
      <c r="I22" s="433">
        <v>-2.992512916810327</v>
      </c>
    </row>
    <row r="23" spans="2:9" ht="15" customHeight="1">
      <c r="B23" s="262"/>
      <c r="C23" s="483" t="s">
        <v>595</v>
      </c>
      <c r="D23" s="408">
        <v>18.88358100091456</v>
      </c>
      <c r="E23" s="75">
        <v>21.216219970567423</v>
      </c>
      <c r="F23" s="75">
        <v>21.988681794661453</v>
      </c>
      <c r="G23" s="102">
        <v>20.738496096797014</v>
      </c>
      <c r="H23" s="94" t="s">
        <v>750</v>
      </c>
      <c r="I23" s="466" t="s">
        <v>750</v>
      </c>
    </row>
    <row r="24" spans="2:9" ht="15" customHeight="1">
      <c r="B24" s="441" t="s">
        <v>596</v>
      </c>
      <c r="C24" s="484"/>
      <c r="D24" s="472"/>
      <c r="E24" s="453"/>
      <c r="F24" s="453"/>
      <c r="G24" s="407"/>
      <c r="H24" s="492"/>
      <c r="I24" s="465"/>
    </row>
    <row r="25" spans="2:9" ht="15" customHeight="1">
      <c r="B25" s="467"/>
      <c r="C25" s="482" t="s">
        <v>597</v>
      </c>
      <c r="D25" s="398">
        <v>8.409056897598534</v>
      </c>
      <c r="E25" s="72">
        <v>8.735189578633287</v>
      </c>
      <c r="F25" s="72">
        <v>11.598910026127614</v>
      </c>
      <c r="G25" s="100">
        <v>10.041140136622348</v>
      </c>
      <c r="H25" s="84" t="s">
        <v>750</v>
      </c>
      <c r="I25" s="433" t="s">
        <v>750</v>
      </c>
    </row>
    <row r="26" spans="2:9" ht="15" customHeight="1">
      <c r="B26" s="468"/>
      <c r="C26" s="483" t="s">
        <v>598</v>
      </c>
      <c r="D26" s="408">
        <v>7.2564726585543875</v>
      </c>
      <c r="E26" s="75">
        <v>7.6196807396338135</v>
      </c>
      <c r="F26" s="75">
        <v>10.280739007259221</v>
      </c>
      <c r="G26" s="102">
        <v>8.464971006125948</v>
      </c>
      <c r="H26" s="94" t="s">
        <v>750</v>
      </c>
      <c r="I26" s="466" t="s">
        <v>750</v>
      </c>
    </row>
    <row r="27" spans="2:9" ht="15" customHeight="1">
      <c r="B27" s="444" t="s">
        <v>599</v>
      </c>
      <c r="C27" s="480"/>
      <c r="D27" s="454">
        <v>3835.8435517970397</v>
      </c>
      <c r="E27" s="454">
        <v>3969.253968253968</v>
      </c>
      <c r="F27" s="454">
        <v>4960.007900677201</v>
      </c>
      <c r="G27" s="455">
        <v>5101.637051473117</v>
      </c>
      <c r="H27" s="493">
        <v>3.4779942053274624</v>
      </c>
      <c r="I27" s="469">
        <v>2.8554218789969923</v>
      </c>
    </row>
    <row r="28" spans="2:9" ht="15" customHeight="1">
      <c r="B28" s="445" t="s">
        <v>675</v>
      </c>
      <c r="C28" s="476"/>
      <c r="D28" s="398">
        <v>94.86398872445385</v>
      </c>
      <c r="E28" s="398">
        <v>94.36640211640213</v>
      </c>
      <c r="F28" s="398">
        <v>83.16252821670429</v>
      </c>
      <c r="G28" s="19">
        <v>86.82104780465436</v>
      </c>
      <c r="H28" s="84">
        <v>-0.5245263400182694</v>
      </c>
      <c r="I28" s="437">
        <v>4.399240458896017</v>
      </c>
    </row>
    <row r="29" spans="2:9" ht="15" customHeight="1">
      <c r="B29" s="445" t="s">
        <v>676</v>
      </c>
      <c r="C29" s="485"/>
      <c r="D29" s="398">
        <v>3930.7075405214932</v>
      </c>
      <c r="E29" s="398">
        <v>4063.62037037037</v>
      </c>
      <c r="F29" s="398">
        <v>5043.170428893905</v>
      </c>
      <c r="G29" s="19">
        <v>5188.458099277771</v>
      </c>
      <c r="H29" s="84">
        <v>3.381397076192627</v>
      </c>
      <c r="I29" s="437">
        <v>2.880879645698002</v>
      </c>
    </row>
    <row r="30" spans="2:9" ht="15" customHeight="1">
      <c r="B30" s="445" t="s">
        <v>677</v>
      </c>
      <c r="C30" s="485"/>
      <c r="D30" s="398">
        <v>885.7575757575758</v>
      </c>
      <c r="E30" s="398">
        <v>862.5767195767197</v>
      </c>
      <c r="F30" s="398">
        <v>814.951467268623</v>
      </c>
      <c r="G30" s="19">
        <v>846.1148687378194</v>
      </c>
      <c r="H30" s="84">
        <v>-2.617065528457914</v>
      </c>
      <c r="I30" s="437">
        <v>3.8239579558821077</v>
      </c>
    </row>
    <row r="31" spans="2:9" ht="15" customHeight="1">
      <c r="B31" s="445" t="s">
        <v>678</v>
      </c>
      <c r="C31" s="485"/>
      <c r="D31" s="398">
        <v>3044.9499647639173</v>
      </c>
      <c r="E31" s="398">
        <v>3201.0436507936506</v>
      </c>
      <c r="F31" s="398">
        <v>4228.218961625283</v>
      </c>
      <c r="G31" s="19">
        <v>4342.343230539952</v>
      </c>
      <c r="H31" s="84">
        <v>5.1263136615066</v>
      </c>
      <c r="I31" s="437">
        <v>2.6991097185468504</v>
      </c>
    </row>
    <row r="32" spans="2:9" ht="15" customHeight="1">
      <c r="B32" s="445" t="s">
        <v>433</v>
      </c>
      <c r="C32" s="485"/>
      <c r="D32" s="398">
        <v>-39.93713883016138</v>
      </c>
      <c r="E32" s="398">
        <v>-343.3822751322753</v>
      </c>
      <c r="F32" s="398">
        <v>-1789.8532731376984</v>
      </c>
      <c r="G32" s="19">
        <v>-47.71752837326634</v>
      </c>
      <c r="H32" s="84" t="s">
        <v>750</v>
      </c>
      <c r="I32" s="437" t="s">
        <v>750</v>
      </c>
    </row>
    <row r="33" spans="2:9" ht="15" customHeight="1">
      <c r="B33" s="445" t="s">
        <v>434</v>
      </c>
      <c r="C33" s="485"/>
      <c r="D33" s="398">
        <v>9.172656800563777</v>
      </c>
      <c r="E33" s="398">
        <v>117.73280423280424</v>
      </c>
      <c r="F33" s="398">
        <v>348.53273137697516</v>
      </c>
      <c r="G33" s="19">
        <v>3.9573541212885472</v>
      </c>
      <c r="H33" s="84" t="s">
        <v>750</v>
      </c>
      <c r="I33" s="437" t="s">
        <v>750</v>
      </c>
    </row>
    <row r="34" spans="2:9" ht="15" customHeight="1" thickBot="1">
      <c r="B34" s="446" t="s">
        <v>435</v>
      </c>
      <c r="C34" s="486"/>
      <c r="D34" s="449">
        <v>-30.7644820295976</v>
      </c>
      <c r="E34" s="449">
        <v>-225.64947089947108</v>
      </c>
      <c r="F34" s="449">
        <v>-1441.320541760723</v>
      </c>
      <c r="G34" s="470">
        <v>-43.760174251977794</v>
      </c>
      <c r="H34" s="494" t="s">
        <v>750</v>
      </c>
      <c r="I34" s="471" t="s">
        <v>750</v>
      </c>
    </row>
    <row r="35" spans="3:9" ht="16.5" thickTop="1">
      <c r="C35" s="96"/>
      <c r="D35" s="32"/>
      <c r="E35" s="32"/>
      <c r="F35" s="32"/>
      <c r="G35" s="32"/>
      <c r="H35" s="32"/>
      <c r="I35" s="32"/>
    </row>
    <row r="36" spans="2:9" ht="15.75">
      <c r="B36" s="1301" t="s">
        <v>894</v>
      </c>
      <c r="C36" s="1302"/>
      <c r="D36" s="1303"/>
      <c r="E36" s="1303"/>
      <c r="F36" s="1303"/>
      <c r="G36" s="1304"/>
      <c r="H36" s="1304"/>
      <c r="I36" s="1304"/>
    </row>
    <row r="37" spans="2:9" ht="15.75">
      <c r="B37" s="1305" t="s">
        <v>421</v>
      </c>
      <c r="C37" s="1302"/>
      <c r="D37" s="1306"/>
      <c r="E37" s="1306"/>
      <c r="F37" s="1306"/>
      <c r="G37" s="1307"/>
      <c r="H37" s="1304"/>
      <c r="I37" s="1304"/>
    </row>
    <row r="38" spans="2:9" ht="15.75">
      <c r="B38" s="1302" t="s">
        <v>895</v>
      </c>
      <c r="C38" s="1307"/>
      <c r="D38" s="1295">
        <v>70.95</v>
      </c>
      <c r="E38" s="1295">
        <v>75.6</v>
      </c>
      <c r="F38" s="1295">
        <v>88.6</v>
      </c>
      <c r="G38" s="1296">
        <v>87.23</v>
      </c>
      <c r="H38" s="1307"/>
      <c r="I38" s="1307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8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1" width="9.140625" style="9" customWidth="1"/>
    <col min="2" max="2" width="11.00390625" style="9" customWidth="1"/>
    <col min="3" max="3" width="13.7109375" style="9" bestFit="1" customWidth="1"/>
    <col min="4" max="16384" width="9.140625" style="9" customWidth="1"/>
  </cols>
  <sheetData>
    <row r="1" spans="2:9" ht="12.75">
      <c r="B1" s="1538" t="s">
        <v>436</v>
      </c>
      <c r="C1" s="1538"/>
      <c r="D1" s="1538"/>
      <c r="E1" s="1538"/>
      <c r="F1" s="1538"/>
      <c r="G1" s="1538"/>
      <c r="H1" s="1538"/>
      <c r="I1" s="1538"/>
    </row>
    <row r="2" spans="2:9" ht="16.5" thickBot="1">
      <c r="B2" s="1717" t="s">
        <v>897</v>
      </c>
      <c r="C2" s="1718"/>
      <c r="D2" s="1718"/>
      <c r="E2" s="1718"/>
      <c r="F2" s="1718"/>
      <c r="G2" s="1718"/>
      <c r="H2" s="1718"/>
      <c r="I2" s="1718"/>
    </row>
    <row r="3" spans="2:9" ht="13.5" thickTop="1">
      <c r="B3" s="1697" t="s">
        <v>680</v>
      </c>
      <c r="C3" s="1652" t="s">
        <v>681</v>
      </c>
      <c r="D3" s="1570" t="s">
        <v>682</v>
      </c>
      <c r="E3" s="1570"/>
      <c r="F3" s="1570"/>
      <c r="G3" s="1568" t="s">
        <v>683</v>
      </c>
      <c r="H3" s="1570"/>
      <c r="I3" s="1571"/>
    </row>
    <row r="4" spans="2:9" ht="13.5" thickBot="1">
      <c r="B4" s="1714"/>
      <c r="C4" s="1715"/>
      <c r="D4" s="498" t="s">
        <v>684</v>
      </c>
      <c r="E4" s="498" t="s">
        <v>685</v>
      </c>
      <c r="F4" s="498" t="s">
        <v>896</v>
      </c>
      <c r="G4" s="499" t="s">
        <v>684</v>
      </c>
      <c r="H4" s="498" t="s">
        <v>685</v>
      </c>
      <c r="I4" s="279" t="s">
        <v>896</v>
      </c>
    </row>
    <row r="5" spans="2:9" ht="12.75">
      <c r="B5" s="255" t="s">
        <v>752</v>
      </c>
      <c r="C5" s="1313" t="s">
        <v>842</v>
      </c>
      <c r="D5" s="1314">
        <v>77</v>
      </c>
      <c r="E5" s="1314">
        <v>77.6</v>
      </c>
      <c r="F5" s="1314">
        <v>77.3</v>
      </c>
      <c r="G5" s="1314">
        <v>76.8359375</v>
      </c>
      <c r="H5" s="1314">
        <v>77.4359375</v>
      </c>
      <c r="I5" s="1314">
        <v>77.1359375</v>
      </c>
    </row>
    <row r="6" spans="2:9" ht="12.75">
      <c r="B6" s="255"/>
      <c r="C6" s="1313" t="s">
        <v>843</v>
      </c>
      <c r="D6" s="1314">
        <v>77.5</v>
      </c>
      <c r="E6" s="1314">
        <v>78.1</v>
      </c>
      <c r="F6" s="1314">
        <v>77.8</v>
      </c>
      <c r="G6" s="1314">
        <v>77.64483870967742</v>
      </c>
      <c r="H6" s="1314">
        <v>78.24483870967742</v>
      </c>
      <c r="I6" s="1314">
        <v>77.94483870967741</v>
      </c>
    </row>
    <row r="7" spans="2:9" ht="12.75">
      <c r="B7" s="255"/>
      <c r="C7" s="1313" t="s">
        <v>844</v>
      </c>
      <c r="D7" s="1314">
        <v>73.66</v>
      </c>
      <c r="E7" s="1314">
        <v>74.26</v>
      </c>
      <c r="F7" s="1314">
        <v>73.96000000000001</v>
      </c>
      <c r="G7" s="1314">
        <v>75.62419354838711</v>
      </c>
      <c r="H7" s="1314">
        <v>76.22419354838712</v>
      </c>
      <c r="I7" s="1314">
        <v>75.92419354838711</v>
      </c>
    </row>
    <row r="8" spans="2:9" ht="12.75">
      <c r="B8" s="255"/>
      <c r="C8" s="1313" t="s">
        <v>845</v>
      </c>
      <c r="D8" s="1314">
        <v>74</v>
      </c>
      <c r="E8" s="1314">
        <v>74.6</v>
      </c>
      <c r="F8" s="1314">
        <v>74.3</v>
      </c>
      <c r="G8" s="1314">
        <v>74.4144827586207</v>
      </c>
      <c r="H8" s="1314">
        <v>75.01448275862069</v>
      </c>
      <c r="I8" s="1314">
        <v>74.71448275862069</v>
      </c>
    </row>
    <row r="9" spans="2:9" ht="12.75">
      <c r="B9" s="255"/>
      <c r="C9" s="1313" t="s">
        <v>846</v>
      </c>
      <c r="D9" s="1314">
        <v>74.44</v>
      </c>
      <c r="E9" s="1314">
        <v>75.04</v>
      </c>
      <c r="F9" s="1314">
        <v>74.74000000000001</v>
      </c>
      <c r="G9" s="1314">
        <v>74.07137931034482</v>
      </c>
      <c r="H9" s="1314">
        <v>74.67137931034483</v>
      </c>
      <c r="I9" s="1314">
        <v>74.37137931034482</v>
      </c>
    </row>
    <row r="10" spans="2:9" ht="12.75">
      <c r="B10" s="255"/>
      <c r="C10" s="1313" t="s">
        <v>847</v>
      </c>
      <c r="D10" s="1314">
        <v>72.6</v>
      </c>
      <c r="E10" s="1314">
        <v>73.2</v>
      </c>
      <c r="F10" s="1314">
        <v>72.9</v>
      </c>
      <c r="G10" s="1314">
        <v>73.94466666666666</v>
      </c>
      <c r="H10" s="1314">
        <v>74.54466666666667</v>
      </c>
      <c r="I10" s="1314">
        <v>74.24466666666666</v>
      </c>
    </row>
    <row r="11" spans="2:9" ht="12.75">
      <c r="B11" s="255"/>
      <c r="C11" s="1313" t="s">
        <v>848</v>
      </c>
      <c r="D11" s="1314">
        <v>73.99</v>
      </c>
      <c r="E11" s="1314">
        <v>74.59</v>
      </c>
      <c r="F11" s="1314">
        <v>74.28999999999999</v>
      </c>
      <c r="G11" s="1314">
        <v>73.5455172413793</v>
      </c>
      <c r="H11" s="1314">
        <v>74.14551724137931</v>
      </c>
      <c r="I11" s="1314">
        <v>73.8455172413793</v>
      </c>
    </row>
    <row r="12" spans="2:9" ht="12.75">
      <c r="B12" s="255"/>
      <c r="C12" s="1313" t="s">
        <v>849</v>
      </c>
      <c r="D12" s="1314">
        <v>72.4</v>
      </c>
      <c r="E12" s="1314">
        <v>73</v>
      </c>
      <c r="F12" s="1314">
        <v>72.7</v>
      </c>
      <c r="G12" s="1314">
        <v>73.35655172413793</v>
      </c>
      <c r="H12" s="1314">
        <v>73.95655172413792</v>
      </c>
      <c r="I12" s="1314">
        <v>73.65655172413793</v>
      </c>
    </row>
    <row r="13" spans="2:9" ht="12.75">
      <c r="B13" s="255"/>
      <c r="C13" s="1313" t="s">
        <v>850</v>
      </c>
      <c r="D13" s="1314">
        <v>70.76</v>
      </c>
      <c r="E13" s="1314">
        <v>71.36</v>
      </c>
      <c r="F13" s="1314">
        <v>71.06</v>
      </c>
      <c r="G13" s="1314">
        <v>71.81322580645161</v>
      </c>
      <c r="H13" s="1314">
        <v>72.4132258064516</v>
      </c>
      <c r="I13" s="1314">
        <v>72.11322580645161</v>
      </c>
    </row>
    <row r="14" spans="2:9" ht="12.75">
      <c r="B14" s="255"/>
      <c r="C14" s="1313" t="s">
        <v>540</v>
      </c>
      <c r="D14" s="1314">
        <v>71.81</v>
      </c>
      <c r="E14" s="1314">
        <v>72.41</v>
      </c>
      <c r="F14" s="1314">
        <v>72.11</v>
      </c>
      <c r="G14" s="1314">
        <v>71.19516129032259</v>
      </c>
      <c r="H14" s="1314">
        <v>71.79516129032257</v>
      </c>
      <c r="I14" s="1314">
        <v>71.4951612903226</v>
      </c>
    </row>
    <row r="15" spans="2:9" ht="12.75">
      <c r="B15" s="255"/>
      <c r="C15" s="1313" t="s">
        <v>541</v>
      </c>
      <c r="D15" s="1315">
        <v>74.6</v>
      </c>
      <c r="E15" s="1314">
        <v>75.2</v>
      </c>
      <c r="F15" s="1315">
        <v>74.9</v>
      </c>
      <c r="G15" s="1314">
        <v>74.25129032258064</v>
      </c>
      <c r="H15" s="1315">
        <v>74.85129032258065</v>
      </c>
      <c r="I15" s="1314">
        <v>74.55129032258066</v>
      </c>
    </row>
    <row r="16" spans="2:9" ht="12.75">
      <c r="B16" s="255"/>
      <c r="C16" s="1316" t="s">
        <v>542</v>
      </c>
      <c r="D16" s="1317">
        <v>74.44</v>
      </c>
      <c r="E16" s="1317">
        <v>75.04</v>
      </c>
      <c r="F16" s="1317">
        <v>74.74000000000001</v>
      </c>
      <c r="G16" s="1317">
        <v>74.13</v>
      </c>
      <c r="H16" s="1317">
        <v>74.73</v>
      </c>
      <c r="I16" s="1317">
        <v>74.43</v>
      </c>
    </row>
    <row r="17" spans="2:9" ht="12.75">
      <c r="B17" s="668"/>
      <c r="C17" s="1318" t="s">
        <v>928</v>
      </c>
      <c r="D17" s="1319">
        <v>73.93</v>
      </c>
      <c r="E17" s="1319">
        <v>74.53</v>
      </c>
      <c r="F17" s="1319">
        <v>74.23</v>
      </c>
      <c r="G17" s="1319">
        <v>74.24</v>
      </c>
      <c r="H17" s="1319">
        <v>74.84</v>
      </c>
      <c r="I17" s="1319">
        <v>74.54</v>
      </c>
    </row>
    <row r="18" spans="2:9" ht="12.75">
      <c r="B18" s="255" t="s">
        <v>716</v>
      </c>
      <c r="C18" s="1320" t="s">
        <v>842</v>
      </c>
      <c r="D18" s="495">
        <v>74.5</v>
      </c>
      <c r="E18" s="495">
        <v>75.1</v>
      </c>
      <c r="F18" s="495">
        <v>74.8</v>
      </c>
      <c r="G18" s="497">
        <v>74.27064516129032</v>
      </c>
      <c r="H18" s="495">
        <v>74.87064516129031</v>
      </c>
      <c r="I18" s="496">
        <v>74.57064516129032</v>
      </c>
    </row>
    <row r="19" spans="2:9" ht="12.75">
      <c r="B19" s="255"/>
      <c r="C19" s="1320" t="s">
        <v>843</v>
      </c>
      <c r="D19" s="495">
        <v>73.9</v>
      </c>
      <c r="E19" s="495">
        <v>74.5</v>
      </c>
      <c r="F19" s="495">
        <v>74.2</v>
      </c>
      <c r="G19" s="497">
        <v>74.37580645161289</v>
      </c>
      <c r="H19" s="495">
        <v>74.9758064516129</v>
      </c>
      <c r="I19" s="496">
        <v>74.67580645161289</v>
      </c>
    </row>
    <row r="20" spans="2:9" ht="12.75">
      <c r="B20" s="255"/>
      <c r="C20" s="1320" t="s">
        <v>844</v>
      </c>
      <c r="D20" s="495">
        <v>70.73</v>
      </c>
      <c r="E20" s="495">
        <v>71.33</v>
      </c>
      <c r="F20" s="495">
        <v>71.03</v>
      </c>
      <c r="G20" s="497">
        <v>71.66387096774193</v>
      </c>
      <c r="H20" s="495">
        <v>72.26387096774194</v>
      </c>
      <c r="I20" s="496">
        <v>71.96387096774194</v>
      </c>
    </row>
    <row r="21" spans="2:9" ht="12.75">
      <c r="B21" s="255"/>
      <c r="C21" s="1320" t="s">
        <v>845</v>
      </c>
      <c r="D21" s="495">
        <v>72</v>
      </c>
      <c r="E21" s="495">
        <v>72.6</v>
      </c>
      <c r="F21" s="495">
        <v>72.3</v>
      </c>
      <c r="G21" s="497">
        <v>70.77033333333334</v>
      </c>
      <c r="H21" s="495">
        <v>71.37033333333332</v>
      </c>
      <c r="I21" s="496">
        <v>71.07033333333334</v>
      </c>
    </row>
    <row r="22" spans="2:9" ht="12.75">
      <c r="B22" s="255"/>
      <c r="C22" s="1320" t="s">
        <v>846</v>
      </c>
      <c r="D22" s="495">
        <v>71.65</v>
      </c>
      <c r="E22" s="495">
        <v>72.25</v>
      </c>
      <c r="F22" s="495">
        <v>71.95</v>
      </c>
      <c r="G22" s="497">
        <v>72.22655172413793</v>
      </c>
      <c r="H22" s="495">
        <v>72.82655172413793</v>
      </c>
      <c r="I22" s="496">
        <v>72.52655172413793</v>
      </c>
    </row>
    <row r="23" spans="2:9" ht="12.75">
      <c r="B23" s="255"/>
      <c r="C23" s="1320" t="s">
        <v>847</v>
      </c>
      <c r="D23" s="495">
        <v>71.95</v>
      </c>
      <c r="E23" s="495">
        <v>72.55</v>
      </c>
      <c r="F23" s="495">
        <v>72.25</v>
      </c>
      <c r="G23" s="497">
        <v>71.97099999999999</v>
      </c>
      <c r="H23" s="495">
        <v>70.157</v>
      </c>
      <c r="I23" s="496">
        <v>71.064</v>
      </c>
    </row>
    <row r="24" spans="2:9" ht="12.75">
      <c r="B24" s="255"/>
      <c r="C24" s="1320" t="s">
        <v>848</v>
      </c>
      <c r="D24" s="495">
        <v>72.85</v>
      </c>
      <c r="E24" s="495">
        <v>73.45</v>
      </c>
      <c r="F24" s="495">
        <v>73.15</v>
      </c>
      <c r="G24" s="497">
        <v>72.62931034482759</v>
      </c>
      <c r="H24" s="495">
        <v>73.22931034482757</v>
      </c>
      <c r="I24" s="496">
        <v>72.92931034482757</v>
      </c>
    </row>
    <row r="25" spans="2:9" ht="12.75">
      <c r="B25" s="255"/>
      <c r="C25" s="1320" t="s">
        <v>849</v>
      </c>
      <c r="D25" s="495">
        <v>72.1</v>
      </c>
      <c r="E25" s="495">
        <v>72.7</v>
      </c>
      <c r="F25" s="495">
        <v>72.4</v>
      </c>
      <c r="G25" s="497">
        <v>72.06833333333334</v>
      </c>
      <c r="H25" s="495">
        <v>72.66833333333332</v>
      </c>
      <c r="I25" s="496">
        <v>72.36833333333334</v>
      </c>
    </row>
    <row r="26" spans="2:9" ht="12.75">
      <c r="B26" s="255"/>
      <c r="C26" s="1320" t="s">
        <v>850</v>
      </c>
      <c r="D26" s="495">
        <v>70.58</v>
      </c>
      <c r="E26" s="495">
        <v>71.18</v>
      </c>
      <c r="F26" s="495">
        <v>70.88</v>
      </c>
      <c r="G26" s="497">
        <v>71.18533333333333</v>
      </c>
      <c r="H26" s="495">
        <v>71.78533333333334</v>
      </c>
      <c r="I26" s="496">
        <v>71.48533333333333</v>
      </c>
    </row>
    <row r="27" spans="2:9" ht="12.75">
      <c r="B27" s="255"/>
      <c r="C27" s="1320" t="s">
        <v>540</v>
      </c>
      <c r="D27" s="495">
        <v>71.46</v>
      </c>
      <c r="E27" s="495">
        <v>72.06</v>
      </c>
      <c r="F27" s="495">
        <v>71.76</v>
      </c>
      <c r="G27" s="497">
        <v>70.90161290322581</v>
      </c>
      <c r="H27" s="495">
        <v>71.50161290322582</v>
      </c>
      <c r="I27" s="496">
        <v>71.20161290322582</v>
      </c>
    </row>
    <row r="28" spans="2:9" ht="12.75">
      <c r="B28" s="255"/>
      <c r="C28" s="1320" t="s">
        <v>541</v>
      </c>
      <c r="D28" s="495">
        <v>71.49</v>
      </c>
      <c r="E28" s="495">
        <v>72.09</v>
      </c>
      <c r="F28" s="495">
        <v>71.79</v>
      </c>
      <c r="G28" s="497">
        <v>71.60741935483871</v>
      </c>
      <c r="H28" s="495">
        <v>72.2074193548387</v>
      </c>
      <c r="I28" s="496">
        <v>71.90741935483871</v>
      </c>
    </row>
    <row r="29" spans="2:9" ht="12.75">
      <c r="B29" s="255"/>
      <c r="C29" s="1320" t="s">
        <v>542</v>
      </c>
      <c r="D29" s="495">
        <v>70.95</v>
      </c>
      <c r="E29" s="495">
        <v>71.55</v>
      </c>
      <c r="F29" s="495">
        <v>71.25</v>
      </c>
      <c r="G29" s="497">
        <v>71.220625</v>
      </c>
      <c r="H29" s="495">
        <v>71.820625</v>
      </c>
      <c r="I29" s="496">
        <v>71.520625</v>
      </c>
    </row>
    <row r="30" spans="2:9" ht="12.75">
      <c r="B30" s="667"/>
      <c r="C30" s="672" t="s">
        <v>928</v>
      </c>
      <c r="D30" s="669">
        <v>72.01333333333334</v>
      </c>
      <c r="E30" s="669">
        <v>72.61333333333333</v>
      </c>
      <c r="F30" s="669">
        <v>72.31333333333332</v>
      </c>
      <c r="G30" s="670">
        <v>72.0742368256396</v>
      </c>
      <c r="H30" s="669">
        <v>72.47307015897293</v>
      </c>
      <c r="I30" s="671">
        <v>72.27365349230627</v>
      </c>
    </row>
    <row r="31" spans="2:9" ht="12.75">
      <c r="B31" s="164" t="s">
        <v>398</v>
      </c>
      <c r="C31" s="394" t="s">
        <v>842</v>
      </c>
      <c r="D31" s="1308">
        <v>72.1</v>
      </c>
      <c r="E31" s="1308">
        <v>72.7</v>
      </c>
      <c r="F31" s="1308">
        <v>72.4</v>
      </c>
      <c r="G31" s="1308">
        <v>71.1071875</v>
      </c>
      <c r="H31" s="1308">
        <v>71.7071875</v>
      </c>
      <c r="I31" s="1309">
        <v>71.4071875</v>
      </c>
    </row>
    <row r="32" spans="2:9" ht="12.75">
      <c r="B32" s="167"/>
      <c r="C32" s="40" t="s">
        <v>843</v>
      </c>
      <c r="D32" s="495">
        <v>75.6</v>
      </c>
      <c r="E32" s="495">
        <v>76.2</v>
      </c>
      <c r="F32" s="495">
        <v>75.9</v>
      </c>
      <c r="G32" s="495">
        <v>73.61709677419353</v>
      </c>
      <c r="H32" s="495">
        <v>74.21709677419355</v>
      </c>
      <c r="I32" s="496">
        <v>73.91709677419354</v>
      </c>
    </row>
    <row r="33" spans="2:9" ht="12.75">
      <c r="B33" s="167"/>
      <c r="C33" s="40" t="s">
        <v>844</v>
      </c>
      <c r="D33" s="495">
        <v>78.1</v>
      </c>
      <c r="E33" s="495">
        <v>78.7</v>
      </c>
      <c r="F33" s="495">
        <v>78.4</v>
      </c>
      <c r="G33" s="495">
        <v>77.85466666666666</v>
      </c>
      <c r="H33" s="495">
        <v>78.45466666666667</v>
      </c>
      <c r="I33" s="496">
        <v>78.15466666666666</v>
      </c>
    </row>
    <row r="34" spans="2:9" ht="12.75">
      <c r="B34" s="167"/>
      <c r="C34" s="40" t="s">
        <v>845</v>
      </c>
      <c r="D34" s="495">
        <v>80.74</v>
      </c>
      <c r="E34" s="495">
        <v>81.34</v>
      </c>
      <c r="F34" s="495">
        <v>81.04</v>
      </c>
      <c r="G34" s="495">
        <v>78.98333333333333</v>
      </c>
      <c r="H34" s="495">
        <v>79.58333333333333</v>
      </c>
      <c r="I34" s="496">
        <v>79.28333333333333</v>
      </c>
    </row>
    <row r="35" spans="2:9" ht="12.75">
      <c r="B35" s="167"/>
      <c r="C35" s="40" t="s">
        <v>846</v>
      </c>
      <c r="D35" s="495">
        <v>85.51</v>
      </c>
      <c r="E35" s="495">
        <v>86.11</v>
      </c>
      <c r="F35" s="495">
        <v>85.81</v>
      </c>
      <c r="G35" s="495">
        <v>82.69724137931034</v>
      </c>
      <c r="H35" s="495">
        <v>83.29724137931034</v>
      </c>
      <c r="I35" s="496">
        <v>82.99724137931034</v>
      </c>
    </row>
    <row r="36" spans="2:9" ht="12.75">
      <c r="B36" s="167"/>
      <c r="C36" s="40" t="s">
        <v>847</v>
      </c>
      <c r="D36" s="495">
        <v>81.9</v>
      </c>
      <c r="E36" s="495">
        <v>82.5</v>
      </c>
      <c r="F36" s="495">
        <v>82.2</v>
      </c>
      <c r="G36" s="495">
        <v>84.16366666666666</v>
      </c>
      <c r="H36" s="495">
        <v>84.76366666666667</v>
      </c>
      <c r="I36" s="496">
        <v>84.46366666666665</v>
      </c>
    </row>
    <row r="37" spans="2:9" ht="12.75">
      <c r="B37" s="167"/>
      <c r="C37" s="40" t="s">
        <v>848</v>
      </c>
      <c r="D37" s="495">
        <v>79.05</v>
      </c>
      <c r="E37" s="495">
        <v>79.65</v>
      </c>
      <c r="F37" s="495">
        <v>79.35</v>
      </c>
      <c r="G37" s="495">
        <v>79.45551724137931</v>
      </c>
      <c r="H37" s="495">
        <v>80.0555172413793</v>
      </c>
      <c r="I37" s="496">
        <v>79.75551724137931</v>
      </c>
    </row>
    <row r="38" spans="2:9" ht="12.75">
      <c r="B38" s="167"/>
      <c r="C38" s="40" t="s">
        <v>849</v>
      </c>
      <c r="D38" s="495">
        <v>79.55</v>
      </c>
      <c r="E38" s="495">
        <v>80.15</v>
      </c>
      <c r="F38" s="495">
        <v>79.85</v>
      </c>
      <c r="G38" s="495">
        <v>78.76</v>
      </c>
      <c r="H38" s="495">
        <v>79.36</v>
      </c>
      <c r="I38" s="496">
        <v>79.06</v>
      </c>
    </row>
    <row r="39" spans="2:9" ht="12.75">
      <c r="B39" s="167"/>
      <c r="C39" s="40" t="s">
        <v>850</v>
      </c>
      <c r="D39" s="495">
        <v>82.13</v>
      </c>
      <c r="E39" s="495">
        <v>82.73</v>
      </c>
      <c r="F39" s="495">
        <v>82.43</v>
      </c>
      <c r="G39" s="495">
        <v>80.99233333333332</v>
      </c>
      <c r="H39" s="495">
        <v>81.59233333333334</v>
      </c>
      <c r="I39" s="496">
        <v>81.29233333333333</v>
      </c>
    </row>
    <row r="40" spans="2:9" ht="12.75">
      <c r="B40" s="167"/>
      <c r="C40" s="40" t="s">
        <v>540</v>
      </c>
      <c r="D40" s="495">
        <v>85.32</v>
      </c>
      <c r="E40" s="495">
        <v>85.92</v>
      </c>
      <c r="F40" s="495">
        <v>85.62</v>
      </c>
      <c r="G40" s="495">
        <v>83.74677419354839</v>
      </c>
      <c r="H40" s="495">
        <v>84.34677419354838</v>
      </c>
      <c r="I40" s="496">
        <v>84.04677419354839</v>
      </c>
    </row>
    <row r="41" spans="2:9" ht="12.75">
      <c r="B41" s="167"/>
      <c r="C41" s="40" t="s">
        <v>541</v>
      </c>
      <c r="D41" s="495">
        <v>88.6</v>
      </c>
      <c r="E41" s="495">
        <v>89.2</v>
      </c>
      <c r="F41" s="495">
        <v>88.9</v>
      </c>
      <c r="G41" s="495">
        <v>88.0559375</v>
      </c>
      <c r="H41" s="495">
        <v>88.65593750000001</v>
      </c>
      <c r="I41" s="496">
        <v>88.35593750000001</v>
      </c>
    </row>
    <row r="42" spans="2:9" ht="12.75">
      <c r="B42" s="179"/>
      <c r="C42" s="399" t="s">
        <v>542</v>
      </c>
      <c r="D42" s="1310">
        <v>88.6</v>
      </c>
      <c r="E42" s="1310">
        <v>89.2</v>
      </c>
      <c r="F42" s="1310">
        <v>88.9</v>
      </c>
      <c r="G42" s="1310">
        <v>89.20290322580645</v>
      </c>
      <c r="H42" s="1310">
        <v>89.80290322580646</v>
      </c>
      <c r="I42" s="1311">
        <v>89.50290322580645</v>
      </c>
    </row>
    <row r="43" spans="2:9" ht="12.75">
      <c r="B43" s="667"/>
      <c r="C43" s="1312" t="s">
        <v>928</v>
      </c>
      <c r="D43" s="669">
        <v>81.43333333333332</v>
      </c>
      <c r="E43" s="669">
        <v>82.03333333333335</v>
      </c>
      <c r="F43" s="669">
        <v>81.73333333333333</v>
      </c>
      <c r="G43" s="669">
        <v>80.71972148451984</v>
      </c>
      <c r="H43" s="669">
        <v>81.31972148451985</v>
      </c>
      <c r="I43" s="671">
        <v>81.01972148451982</v>
      </c>
    </row>
    <row r="44" spans="2:9" ht="12.75">
      <c r="B44" s="394" t="s">
        <v>235</v>
      </c>
      <c r="C44" s="1389" t="s">
        <v>842</v>
      </c>
      <c r="D44" s="1390">
        <v>88.75</v>
      </c>
      <c r="E44" s="1390">
        <v>89.35</v>
      </c>
      <c r="F44" s="1390">
        <v>89.05</v>
      </c>
      <c r="G44" s="1390">
        <v>88.4484375</v>
      </c>
      <c r="H44" s="1390">
        <v>89.0484375</v>
      </c>
      <c r="I44" s="1391">
        <v>88.7484375</v>
      </c>
    </row>
    <row r="45" spans="2:9" ht="13.5" thickBot="1">
      <c r="B45" s="816"/>
      <c r="C45" s="1387" t="s">
        <v>843</v>
      </c>
      <c r="D45" s="1388">
        <v>87.23</v>
      </c>
      <c r="E45" s="1388">
        <v>87.83</v>
      </c>
      <c r="F45" s="1388">
        <v>87.53</v>
      </c>
      <c r="G45" s="1388">
        <v>88.50096774193551</v>
      </c>
      <c r="H45" s="1388">
        <v>89.10096774193548</v>
      </c>
      <c r="I45" s="1392">
        <v>88.8009677419355</v>
      </c>
    </row>
    <row r="46" ht="13.5" thickTop="1">
      <c r="B46" s="27" t="s">
        <v>688</v>
      </c>
    </row>
    <row r="48" spans="2:12" ht="12.75">
      <c r="B48" s="1716" t="s">
        <v>856</v>
      </c>
      <c r="C48" s="1716"/>
      <c r="D48" s="1716"/>
      <c r="E48" s="1716"/>
      <c r="F48" s="1716"/>
      <c r="G48" s="1716"/>
      <c r="H48" s="1716"/>
      <c r="I48" s="1716"/>
      <c r="J48" s="1716"/>
      <c r="K48" s="1716"/>
      <c r="L48" s="1716"/>
    </row>
    <row r="49" spans="2:12" ht="15.75">
      <c r="B49" s="1443" t="s">
        <v>689</v>
      </c>
      <c r="C49" s="1443"/>
      <c r="D49" s="1443"/>
      <c r="E49" s="1443"/>
      <c r="F49" s="1443"/>
      <c r="G49" s="1443"/>
      <c r="H49" s="1443"/>
      <c r="I49" s="1443"/>
      <c r="J49" s="1443"/>
      <c r="K49" s="1443"/>
      <c r="L49" s="1443"/>
    </row>
    <row r="50" ht="13.5" thickBot="1"/>
    <row r="51" spans="2:12" ht="13.5" thickTop="1">
      <c r="B51" s="1710"/>
      <c r="C51" s="1570" t="s">
        <v>690</v>
      </c>
      <c r="D51" s="1570"/>
      <c r="E51" s="1570"/>
      <c r="F51" s="1570" t="s">
        <v>1299</v>
      </c>
      <c r="G51" s="1570"/>
      <c r="H51" s="1570"/>
      <c r="I51" s="1636" t="s">
        <v>753</v>
      </c>
      <c r="J51" s="1636"/>
      <c r="K51" s="1636"/>
      <c r="L51" s="1637"/>
    </row>
    <row r="52" spans="2:12" ht="12.75">
      <c r="B52" s="1711"/>
      <c r="C52" s="1562"/>
      <c r="D52" s="1562"/>
      <c r="E52" s="1562"/>
      <c r="F52" s="1562"/>
      <c r="G52" s="1562"/>
      <c r="H52" s="1562"/>
      <c r="I52" s="1712" t="s">
        <v>691</v>
      </c>
      <c r="J52" s="1712"/>
      <c r="K52" s="1712" t="s">
        <v>1321</v>
      </c>
      <c r="L52" s="1713"/>
    </row>
    <row r="53" spans="2:12" ht="12.75">
      <c r="B53" s="1325"/>
      <c r="C53" s="1321">
        <v>2009</v>
      </c>
      <c r="D53" s="1321">
        <v>2010</v>
      </c>
      <c r="E53" s="1321">
        <v>2011</v>
      </c>
      <c r="F53" s="1321">
        <v>2010</v>
      </c>
      <c r="G53" s="1321">
        <v>2011</v>
      </c>
      <c r="H53" s="1321">
        <v>2012</v>
      </c>
      <c r="I53" s="1322">
        <v>2010</v>
      </c>
      <c r="J53" s="1322">
        <v>2011</v>
      </c>
      <c r="K53" s="1322">
        <v>2011</v>
      </c>
      <c r="L53" s="1326">
        <v>2012</v>
      </c>
    </row>
    <row r="54" spans="2:12" ht="12.75">
      <c r="B54" s="1196" t="s">
        <v>692</v>
      </c>
      <c r="C54" s="1323">
        <v>61.53</v>
      </c>
      <c r="D54" s="1323">
        <v>76.4</v>
      </c>
      <c r="E54" s="1323">
        <v>118.06</v>
      </c>
      <c r="F54" s="1323">
        <v>79.38</v>
      </c>
      <c r="G54" s="1323">
        <v>116.71</v>
      </c>
      <c r="H54" s="1323">
        <v>117.48</v>
      </c>
      <c r="I54" s="1324">
        <v>24.16707297253373</v>
      </c>
      <c r="J54" s="1324">
        <v>54.528795811518336</v>
      </c>
      <c r="K54" s="1324">
        <v>47.026958931720856</v>
      </c>
      <c r="L54" s="1327">
        <v>0.6597549481621314</v>
      </c>
    </row>
    <row r="55" spans="2:12" ht="13.5" thickBot="1">
      <c r="B55" s="791" t="s">
        <v>731</v>
      </c>
      <c r="C55" s="1328">
        <v>938</v>
      </c>
      <c r="D55" s="1328">
        <v>1189.25</v>
      </c>
      <c r="E55" s="1328">
        <v>1587</v>
      </c>
      <c r="F55" s="1328">
        <v>1267</v>
      </c>
      <c r="G55" s="1328">
        <v>1782</v>
      </c>
      <c r="H55" s="1328">
        <v>1775.5</v>
      </c>
      <c r="I55" s="1329">
        <v>26.785714285714278</v>
      </c>
      <c r="J55" s="1329">
        <v>33.44544881227665</v>
      </c>
      <c r="K55" s="1329">
        <v>40.647198105761646</v>
      </c>
      <c r="L55" s="1330">
        <v>-0.3647586980920323</v>
      </c>
    </row>
    <row r="56" ht="13.5" thickTop="1">
      <c r="B56" s="544" t="s">
        <v>693</v>
      </c>
    </row>
    <row r="57" ht="12.75">
      <c r="B57" s="544" t="s">
        <v>730</v>
      </c>
    </row>
    <row r="58" spans="2:8" ht="12.75">
      <c r="B58" s="545" t="s">
        <v>898</v>
      </c>
      <c r="C58" s="546"/>
      <c r="D58" s="546"/>
      <c r="E58" s="546"/>
      <c r="F58" s="546"/>
      <c r="G58" s="546"/>
      <c r="H58" s="546"/>
    </row>
  </sheetData>
  <sheetProtection/>
  <mergeCells count="14">
    <mergeCell ref="B3:B4"/>
    <mergeCell ref="C3:C4"/>
    <mergeCell ref="D3:F3"/>
    <mergeCell ref="G3:I3"/>
    <mergeCell ref="B1:I1"/>
    <mergeCell ref="B49:L49"/>
    <mergeCell ref="B48:L48"/>
    <mergeCell ref="B2:I2"/>
    <mergeCell ref="B51:B52"/>
    <mergeCell ref="C51:E52"/>
    <mergeCell ref="F51:H52"/>
    <mergeCell ref="I51:L51"/>
    <mergeCell ref="I52:J52"/>
    <mergeCell ref="K52:L52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22">
      <selection activeCell="A45" sqref="A45"/>
    </sheetView>
  </sheetViews>
  <sheetFormatPr defaultColWidth="11.00390625" defaultRowHeight="16.5" customHeight="1"/>
  <cols>
    <col min="1" max="1" width="47.8515625" style="9" customWidth="1"/>
    <col min="2" max="3" width="10.57421875" style="9" bestFit="1" customWidth="1"/>
    <col min="4" max="5" width="10.57421875" style="41" bestFit="1" customWidth="1"/>
    <col min="6" max="6" width="9.28125" style="9" bestFit="1" customWidth="1"/>
    <col min="7" max="7" width="2.421875" style="41" bestFit="1" customWidth="1"/>
    <col min="8" max="8" width="7.7109375" style="9" bestFit="1" customWidth="1"/>
    <col min="9" max="9" width="11.140625" style="41" bestFit="1" customWidth="1"/>
    <col min="10" max="10" width="2.140625" style="41" customWidth="1"/>
    <col min="11" max="11" width="7.7109375" style="41" bestFit="1" customWidth="1"/>
    <col min="12" max="16384" width="11.00390625" style="9" customWidth="1"/>
  </cols>
  <sheetData>
    <row r="1" spans="1:11" ht="16.5" customHeight="1">
      <c r="A1" s="1424" t="s">
        <v>553</v>
      </c>
      <c r="B1" s="1424"/>
      <c r="C1" s="1424"/>
      <c r="D1" s="1424"/>
      <c r="E1" s="1424"/>
      <c r="F1" s="1424"/>
      <c r="G1" s="1424"/>
      <c r="H1" s="1424"/>
      <c r="I1" s="1424"/>
      <c r="J1" s="1424"/>
      <c r="K1" s="1424"/>
    </row>
    <row r="2" spans="1:11" ht="15.75">
      <c r="A2" s="1443" t="s">
        <v>568</v>
      </c>
      <c r="B2" s="1443"/>
      <c r="C2" s="1443"/>
      <c r="D2" s="1443"/>
      <c r="E2" s="1443"/>
      <c r="F2" s="1443"/>
      <c r="G2" s="1443"/>
      <c r="H2" s="1443"/>
      <c r="I2" s="1443"/>
      <c r="J2" s="1443"/>
      <c r="K2" s="1443"/>
    </row>
    <row r="3" spans="2:11" s="41" customFormat="1" ht="16.5" customHeight="1" thickBot="1">
      <c r="B3" s="37"/>
      <c r="C3" s="37"/>
      <c r="D3" s="37"/>
      <c r="E3" s="37"/>
      <c r="I3" s="1426" t="s">
        <v>400</v>
      </c>
      <c r="J3" s="1426"/>
      <c r="K3" s="1426"/>
    </row>
    <row r="4" spans="1:11" s="41" customFormat="1" ht="13.5" thickTop="1">
      <c r="A4" s="834"/>
      <c r="B4" s="907">
        <v>2011</v>
      </c>
      <c r="C4" s="907">
        <v>2011</v>
      </c>
      <c r="D4" s="908">
        <v>2012</v>
      </c>
      <c r="E4" s="909">
        <v>2012</v>
      </c>
      <c r="F4" s="1437" t="s">
        <v>1508</v>
      </c>
      <c r="G4" s="1438"/>
      <c r="H4" s="1438"/>
      <c r="I4" s="1438"/>
      <c r="J4" s="1438"/>
      <c r="K4" s="1439"/>
    </row>
    <row r="5" spans="1:11" s="41" customFormat="1" ht="12.75">
      <c r="A5" s="180" t="s">
        <v>274</v>
      </c>
      <c r="B5" s="940" t="s">
        <v>983</v>
      </c>
      <c r="C5" s="940" t="s">
        <v>1301</v>
      </c>
      <c r="D5" s="940" t="s">
        <v>984</v>
      </c>
      <c r="E5" s="967" t="s">
        <v>1302</v>
      </c>
      <c r="F5" s="1440" t="s">
        <v>398</v>
      </c>
      <c r="G5" s="1441"/>
      <c r="H5" s="1442"/>
      <c r="I5" s="1444" t="s">
        <v>235</v>
      </c>
      <c r="J5" s="1444"/>
      <c r="K5" s="1445"/>
    </row>
    <row r="6" spans="1:11" s="41" customFormat="1" ht="12.75">
      <c r="A6" s="180"/>
      <c r="B6" s="940"/>
      <c r="C6" s="940"/>
      <c r="D6" s="940"/>
      <c r="E6" s="967"/>
      <c r="F6" s="914" t="s">
        <v>360</v>
      </c>
      <c r="G6" s="915" t="s">
        <v>357</v>
      </c>
      <c r="H6" s="916" t="s">
        <v>349</v>
      </c>
      <c r="I6" s="917" t="s">
        <v>360</v>
      </c>
      <c r="J6" s="915" t="s">
        <v>357</v>
      </c>
      <c r="K6" s="918" t="s">
        <v>349</v>
      </c>
    </row>
    <row r="7" spans="1:11" s="41" customFormat="1" ht="16.5" customHeight="1">
      <c r="A7" s="853" t="s">
        <v>379</v>
      </c>
      <c r="B7" s="855">
        <v>680230.0703709231</v>
      </c>
      <c r="C7" s="855">
        <v>696894.8917743377</v>
      </c>
      <c r="D7" s="855">
        <v>861689.974192662</v>
      </c>
      <c r="E7" s="856">
        <v>860636.3312445933</v>
      </c>
      <c r="F7" s="857">
        <v>16664.821403414593</v>
      </c>
      <c r="G7" s="919"/>
      <c r="H7" s="859">
        <v>2.4498801404541584</v>
      </c>
      <c r="I7" s="855">
        <v>-1053.6429480687948</v>
      </c>
      <c r="J7" s="920"/>
      <c r="K7" s="861">
        <v>-0.12227633831483048</v>
      </c>
    </row>
    <row r="8" spans="1:11" s="41" customFormat="1" ht="16.5" customHeight="1">
      <c r="A8" s="862" t="s">
        <v>1040</v>
      </c>
      <c r="B8" s="863">
        <v>78203.61948215801</v>
      </c>
      <c r="C8" s="863">
        <v>69205.51023073962</v>
      </c>
      <c r="D8" s="863">
        <v>91135.21702491867</v>
      </c>
      <c r="E8" s="868">
        <v>82879.3877656709</v>
      </c>
      <c r="F8" s="866">
        <v>-8998.109251418398</v>
      </c>
      <c r="G8" s="921"/>
      <c r="H8" s="868">
        <v>-11.506001015044191</v>
      </c>
      <c r="I8" s="864">
        <v>-8255.829259247781</v>
      </c>
      <c r="J8" s="865"/>
      <c r="K8" s="869">
        <v>-9.05887924422282</v>
      </c>
    </row>
    <row r="9" spans="1:11" s="41" customFormat="1" ht="16.5" customHeight="1">
      <c r="A9" s="862" t="s">
        <v>1041</v>
      </c>
      <c r="B9" s="863">
        <v>67933.23687327243</v>
      </c>
      <c r="C9" s="863">
        <v>61014.624131000004</v>
      </c>
      <c r="D9" s="863">
        <v>81009.3451149898</v>
      </c>
      <c r="E9" s="868">
        <v>70629.02196669704</v>
      </c>
      <c r="F9" s="866">
        <v>-6918.612742272424</v>
      </c>
      <c r="G9" s="921"/>
      <c r="H9" s="868">
        <v>-10.184429685249512</v>
      </c>
      <c r="I9" s="864">
        <v>-10380.323148292766</v>
      </c>
      <c r="J9" s="865"/>
      <c r="K9" s="869">
        <v>-12.813735419732472</v>
      </c>
    </row>
    <row r="10" spans="1:11" s="41" customFormat="1" ht="16.5" customHeight="1">
      <c r="A10" s="862" t="s">
        <v>1042</v>
      </c>
      <c r="B10" s="863">
        <v>10270.382608885579</v>
      </c>
      <c r="C10" s="863">
        <v>8190.886099739616</v>
      </c>
      <c r="D10" s="863">
        <v>10125.871909928874</v>
      </c>
      <c r="E10" s="868">
        <v>12250.365798973853</v>
      </c>
      <c r="F10" s="866">
        <v>-2079.4965091459626</v>
      </c>
      <c r="G10" s="921"/>
      <c r="H10" s="868">
        <v>-20.24750769603125</v>
      </c>
      <c r="I10" s="864">
        <v>2124.4938890449794</v>
      </c>
      <c r="J10" s="865"/>
      <c r="K10" s="869">
        <v>20.980848937678317</v>
      </c>
    </row>
    <row r="11" spans="1:11" s="41" customFormat="1" ht="16.5" customHeight="1">
      <c r="A11" s="862" t="s">
        <v>1043</v>
      </c>
      <c r="B11" s="863">
        <v>230693.1013250618</v>
      </c>
      <c r="C11" s="863">
        <v>234995.21609106904</v>
      </c>
      <c r="D11" s="863">
        <v>304712.2692666772</v>
      </c>
      <c r="E11" s="868">
        <v>317353.40053966676</v>
      </c>
      <c r="F11" s="866">
        <v>4302.114766007231</v>
      </c>
      <c r="G11" s="921"/>
      <c r="H11" s="868">
        <v>1.8648649401722974</v>
      </c>
      <c r="I11" s="864">
        <v>12641.131272989558</v>
      </c>
      <c r="J11" s="865"/>
      <c r="K11" s="869">
        <v>4.148546858126783</v>
      </c>
    </row>
    <row r="12" spans="1:11" s="41" customFormat="1" ht="16.5" customHeight="1">
      <c r="A12" s="862" t="s">
        <v>1041</v>
      </c>
      <c r="B12" s="863">
        <v>225019.44052872804</v>
      </c>
      <c r="C12" s="863">
        <v>229570.42233835004</v>
      </c>
      <c r="D12" s="863">
        <v>298883.228401907</v>
      </c>
      <c r="E12" s="868">
        <v>311032.67752289947</v>
      </c>
      <c r="F12" s="866">
        <v>4550.981809621997</v>
      </c>
      <c r="G12" s="921"/>
      <c r="H12" s="868">
        <v>2.022483834698263</v>
      </c>
      <c r="I12" s="864">
        <v>12149.449120992445</v>
      </c>
      <c r="J12" s="865"/>
      <c r="K12" s="869">
        <v>4.064948436870848</v>
      </c>
    </row>
    <row r="13" spans="1:11" s="41" customFormat="1" ht="16.5" customHeight="1">
      <c r="A13" s="862" t="s">
        <v>1042</v>
      </c>
      <c r="B13" s="863">
        <v>5673.66079633377</v>
      </c>
      <c r="C13" s="863">
        <v>5424.793752719015</v>
      </c>
      <c r="D13" s="863">
        <v>5829.040864770165</v>
      </c>
      <c r="E13" s="868">
        <v>6320.723016767269</v>
      </c>
      <c r="F13" s="866">
        <v>-248.86704361475495</v>
      </c>
      <c r="G13" s="921"/>
      <c r="H13" s="868">
        <v>-4.386357460346747</v>
      </c>
      <c r="I13" s="864">
        <v>491.6821519971036</v>
      </c>
      <c r="J13" s="865"/>
      <c r="K13" s="869">
        <v>8.435043833175978</v>
      </c>
    </row>
    <row r="14" spans="1:11" s="41" customFormat="1" ht="16.5" customHeight="1">
      <c r="A14" s="862" t="s">
        <v>1044</v>
      </c>
      <c r="B14" s="863">
        <v>252137.26643529002</v>
      </c>
      <c r="C14" s="863">
        <v>269616.9254951162</v>
      </c>
      <c r="D14" s="863">
        <v>297625.7089308323</v>
      </c>
      <c r="E14" s="868">
        <v>288803.7409635905</v>
      </c>
      <c r="F14" s="866">
        <v>17479.659059826197</v>
      </c>
      <c r="G14" s="921"/>
      <c r="H14" s="868">
        <v>6.932596401536811</v>
      </c>
      <c r="I14" s="864">
        <v>-8821.96796724177</v>
      </c>
      <c r="J14" s="865"/>
      <c r="K14" s="869">
        <v>-2.964114894151157</v>
      </c>
    </row>
    <row r="15" spans="1:11" s="41" customFormat="1" ht="16.5" customHeight="1">
      <c r="A15" s="862" t="s">
        <v>1041</v>
      </c>
      <c r="B15" s="863">
        <v>222159.48889538003</v>
      </c>
      <c r="C15" s="863">
        <v>236717.83204253003</v>
      </c>
      <c r="D15" s="863">
        <v>263640.80015888</v>
      </c>
      <c r="E15" s="868">
        <v>256141.36744412998</v>
      </c>
      <c r="F15" s="866">
        <v>14558.343147150008</v>
      </c>
      <c r="G15" s="921"/>
      <c r="H15" s="868">
        <v>6.553104357386178</v>
      </c>
      <c r="I15" s="864">
        <v>-7499.43271475003</v>
      </c>
      <c r="J15" s="865"/>
      <c r="K15" s="869">
        <v>-2.8445645401738218</v>
      </c>
    </row>
    <row r="16" spans="1:11" s="41" customFormat="1" ht="16.5" customHeight="1">
      <c r="A16" s="862" t="s">
        <v>1042</v>
      </c>
      <c r="B16" s="863">
        <v>29977.777539910003</v>
      </c>
      <c r="C16" s="863">
        <v>32899.09345258616</v>
      </c>
      <c r="D16" s="863">
        <v>33984.90877195225</v>
      </c>
      <c r="E16" s="868">
        <v>32662.3735194605</v>
      </c>
      <c r="F16" s="866">
        <v>2921.3159126761566</v>
      </c>
      <c r="G16" s="921"/>
      <c r="H16" s="868">
        <v>9.744938258971839</v>
      </c>
      <c r="I16" s="864">
        <v>-1322.5352524917507</v>
      </c>
      <c r="J16" s="865"/>
      <c r="K16" s="869">
        <v>-3.8915368623359066</v>
      </c>
    </row>
    <row r="17" spans="1:11" s="41" customFormat="1" ht="16.5" customHeight="1">
      <c r="A17" s="862" t="s">
        <v>1045</v>
      </c>
      <c r="B17" s="863">
        <v>114058.66197919328</v>
      </c>
      <c r="C17" s="863">
        <v>117219.03192116291</v>
      </c>
      <c r="D17" s="863">
        <v>161636.94744398395</v>
      </c>
      <c r="E17" s="868">
        <v>164786.16481365517</v>
      </c>
      <c r="F17" s="866">
        <v>3160.369941969635</v>
      </c>
      <c r="G17" s="921"/>
      <c r="H17" s="868">
        <v>2.7708285255407903</v>
      </c>
      <c r="I17" s="864">
        <v>3149.2173696712125</v>
      </c>
      <c r="J17" s="865"/>
      <c r="K17" s="869">
        <v>1.9483276685626525</v>
      </c>
    </row>
    <row r="18" spans="1:11" s="41" customFormat="1" ht="16.5" customHeight="1">
      <c r="A18" s="862" t="s">
        <v>1041</v>
      </c>
      <c r="B18" s="863">
        <v>107906.38411249</v>
      </c>
      <c r="C18" s="863">
        <v>110038.45756675</v>
      </c>
      <c r="D18" s="863">
        <v>151193.62195421316</v>
      </c>
      <c r="E18" s="868">
        <v>153912.78777429322</v>
      </c>
      <c r="F18" s="866">
        <v>2132.0734542599967</v>
      </c>
      <c r="G18" s="921"/>
      <c r="H18" s="868">
        <v>1.9758547854197</v>
      </c>
      <c r="I18" s="864">
        <v>2719.1658200800593</v>
      </c>
      <c r="J18" s="865"/>
      <c r="K18" s="869">
        <v>1.7984659570517598</v>
      </c>
    </row>
    <row r="19" spans="1:11" s="41" customFormat="1" ht="16.5" customHeight="1">
      <c r="A19" s="862" t="s">
        <v>1042</v>
      </c>
      <c r="B19" s="863">
        <v>6152.277866703274</v>
      </c>
      <c r="C19" s="863">
        <v>7180.574354412913</v>
      </c>
      <c r="D19" s="863">
        <v>10443.325489770801</v>
      </c>
      <c r="E19" s="868">
        <v>10873.377039361952</v>
      </c>
      <c r="F19" s="866">
        <v>1028.2964877096383</v>
      </c>
      <c r="G19" s="921"/>
      <c r="H19" s="868">
        <v>16.714077452107272</v>
      </c>
      <c r="I19" s="864">
        <v>430.05154959115134</v>
      </c>
      <c r="J19" s="865"/>
      <c r="K19" s="869">
        <v>4.117956009437657</v>
      </c>
    </row>
    <row r="20" spans="1:11" s="41" customFormat="1" ht="16.5" customHeight="1">
      <c r="A20" s="862" t="s">
        <v>1046</v>
      </c>
      <c r="B20" s="863">
        <v>5137.421149219999</v>
      </c>
      <c r="C20" s="863">
        <v>5858.208036250002</v>
      </c>
      <c r="D20" s="863">
        <v>6579.83152625</v>
      </c>
      <c r="E20" s="868">
        <v>6813.63716201</v>
      </c>
      <c r="F20" s="866">
        <v>720.7868870300026</v>
      </c>
      <c r="G20" s="921"/>
      <c r="H20" s="868">
        <v>14.030130411625642</v>
      </c>
      <c r="I20" s="864">
        <v>233.80563575999986</v>
      </c>
      <c r="J20" s="865"/>
      <c r="K20" s="869">
        <v>3.5533681193392375</v>
      </c>
    </row>
    <row r="21" spans="1:11" s="41" customFormat="1" ht="16.5" customHeight="1">
      <c r="A21" s="853" t="s">
        <v>401</v>
      </c>
      <c r="B21" s="854">
        <v>5246.5</v>
      </c>
      <c r="C21" s="854">
        <v>963.1978687100003</v>
      </c>
      <c r="D21" s="854">
        <v>473.27786871</v>
      </c>
      <c r="E21" s="859">
        <v>494.4</v>
      </c>
      <c r="F21" s="857">
        <v>-4283.30213129</v>
      </c>
      <c r="G21" s="919"/>
      <c r="H21" s="859">
        <v>-81.64113468579053</v>
      </c>
      <c r="I21" s="855">
        <v>21.12213128999997</v>
      </c>
      <c r="J21" s="856"/>
      <c r="K21" s="861">
        <v>4.462945065986703</v>
      </c>
    </row>
    <row r="22" spans="1:11" s="41" customFormat="1" ht="16.5" customHeight="1">
      <c r="A22" s="853" t="s">
        <v>382</v>
      </c>
      <c r="B22" s="854">
        <v>1868.0902337399998</v>
      </c>
      <c r="C22" s="854">
        <v>2032.17278119</v>
      </c>
      <c r="D22" s="854">
        <v>2175.8444800300003</v>
      </c>
      <c r="E22" s="859">
        <v>2190.10765398</v>
      </c>
      <c r="F22" s="857">
        <v>164.08254745000022</v>
      </c>
      <c r="G22" s="919"/>
      <c r="H22" s="859">
        <v>8.78343799921804</v>
      </c>
      <c r="I22" s="855">
        <v>14.263173949999782</v>
      </c>
      <c r="J22" s="856"/>
      <c r="K22" s="861">
        <v>0.655523594673601</v>
      </c>
    </row>
    <row r="23" spans="1:11" s="41" customFormat="1" ht="16.5" customHeight="1">
      <c r="A23" s="945" t="s">
        <v>383</v>
      </c>
      <c r="B23" s="854">
        <v>166145.8742757425</v>
      </c>
      <c r="C23" s="854">
        <v>173440.0588902107</v>
      </c>
      <c r="D23" s="854">
        <v>188111.61941416012</v>
      </c>
      <c r="E23" s="859">
        <v>209993.78724593174</v>
      </c>
      <c r="F23" s="857">
        <v>7294.184614468191</v>
      </c>
      <c r="G23" s="919"/>
      <c r="H23" s="859">
        <v>4.390229156315049</v>
      </c>
      <c r="I23" s="855">
        <v>21882.16783177163</v>
      </c>
      <c r="J23" s="856"/>
      <c r="K23" s="861">
        <v>11.632544496676873</v>
      </c>
    </row>
    <row r="24" spans="1:11" s="41" customFormat="1" ht="16.5" customHeight="1">
      <c r="A24" s="946" t="s">
        <v>384</v>
      </c>
      <c r="B24" s="863">
        <v>58294.87745013001</v>
      </c>
      <c r="C24" s="863">
        <v>58536.740708</v>
      </c>
      <c r="D24" s="863">
        <v>65983.34332365</v>
      </c>
      <c r="E24" s="868">
        <v>65366.41666365</v>
      </c>
      <c r="F24" s="866">
        <v>241.86325786999078</v>
      </c>
      <c r="G24" s="921"/>
      <c r="H24" s="868">
        <v>0.41489624551814097</v>
      </c>
      <c r="I24" s="864">
        <v>-616.9266599999974</v>
      </c>
      <c r="J24" s="865"/>
      <c r="K24" s="869">
        <v>-0.9349733264862863</v>
      </c>
    </row>
    <row r="25" spans="1:11" s="41" customFormat="1" ht="16.5" customHeight="1">
      <c r="A25" s="946" t="s">
        <v>385</v>
      </c>
      <c r="B25" s="863">
        <v>22370.402389197574</v>
      </c>
      <c r="C25" s="863">
        <v>36626.085668236534</v>
      </c>
      <c r="D25" s="863">
        <v>35635.43625425285</v>
      </c>
      <c r="E25" s="868">
        <v>48453.5723320539</v>
      </c>
      <c r="F25" s="866">
        <v>14255.68327903896</v>
      </c>
      <c r="G25" s="921"/>
      <c r="H25" s="868">
        <v>63.72564530141342</v>
      </c>
      <c r="I25" s="864">
        <v>12818.13607780105</v>
      </c>
      <c r="J25" s="865"/>
      <c r="K25" s="869">
        <v>35.970195471568815</v>
      </c>
    </row>
    <row r="26" spans="1:11" s="41" customFormat="1" ht="16.5" customHeight="1">
      <c r="A26" s="946" t="s">
        <v>386</v>
      </c>
      <c r="B26" s="863">
        <v>85480.59443641492</v>
      </c>
      <c r="C26" s="863">
        <v>78277.23251397414</v>
      </c>
      <c r="D26" s="863">
        <v>86492.83983625728</v>
      </c>
      <c r="E26" s="868">
        <v>96173.79825022785</v>
      </c>
      <c r="F26" s="866">
        <v>-7203.361922440774</v>
      </c>
      <c r="G26" s="921"/>
      <c r="H26" s="868">
        <v>-8.426897320887285</v>
      </c>
      <c r="I26" s="864">
        <v>9680.95841397057</v>
      </c>
      <c r="J26" s="865"/>
      <c r="K26" s="869">
        <v>11.192785937307576</v>
      </c>
    </row>
    <row r="27" spans="1:11" s="41" customFormat="1" ht="16.5" customHeight="1">
      <c r="A27" s="947" t="s">
        <v>1047</v>
      </c>
      <c r="B27" s="948">
        <v>853490.5348804058</v>
      </c>
      <c r="C27" s="948">
        <v>873330.3213144485</v>
      </c>
      <c r="D27" s="948">
        <v>1052450.7159555622</v>
      </c>
      <c r="E27" s="949">
        <v>1073314.626144505</v>
      </c>
      <c r="F27" s="950">
        <v>19839.786434042733</v>
      </c>
      <c r="G27" s="951"/>
      <c r="H27" s="949">
        <v>2.324546743429645</v>
      </c>
      <c r="I27" s="952">
        <v>20863.910188942915</v>
      </c>
      <c r="J27" s="953"/>
      <c r="K27" s="954">
        <v>1.9824120856813459</v>
      </c>
    </row>
    <row r="28" spans="1:11" s="41" customFormat="1" ht="16.5" customHeight="1">
      <c r="A28" s="853" t="s">
        <v>1048</v>
      </c>
      <c r="B28" s="854">
        <v>131518.65672522597</v>
      </c>
      <c r="C28" s="854">
        <v>135002.3251461081</v>
      </c>
      <c r="D28" s="854">
        <v>186182.70924545976</v>
      </c>
      <c r="E28" s="859">
        <v>182718.94146773525</v>
      </c>
      <c r="F28" s="857">
        <v>3483.668420882139</v>
      </c>
      <c r="G28" s="919"/>
      <c r="H28" s="859">
        <v>2.648801704354659</v>
      </c>
      <c r="I28" s="855">
        <v>-3463.7677777245117</v>
      </c>
      <c r="J28" s="856"/>
      <c r="K28" s="861">
        <v>-1.8604132423263569</v>
      </c>
    </row>
    <row r="29" spans="1:11" s="41" customFormat="1" ht="16.5" customHeight="1">
      <c r="A29" s="862" t="s">
        <v>1049</v>
      </c>
      <c r="B29" s="863">
        <v>19786.423178127996</v>
      </c>
      <c r="C29" s="863">
        <v>16956.772467358</v>
      </c>
      <c r="D29" s="863">
        <v>25398.016617106</v>
      </c>
      <c r="E29" s="868">
        <v>20145.540102460003</v>
      </c>
      <c r="F29" s="866">
        <v>-2829.6507107699945</v>
      </c>
      <c r="G29" s="921"/>
      <c r="H29" s="868">
        <v>-14.300971354428038</v>
      </c>
      <c r="I29" s="864">
        <v>-5252.476514645998</v>
      </c>
      <c r="J29" s="865"/>
      <c r="K29" s="869">
        <v>-20.68065626474299</v>
      </c>
    </row>
    <row r="30" spans="1:11" s="41" customFormat="1" ht="16.5" customHeight="1">
      <c r="A30" s="862" t="s">
        <v>1050</v>
      </c>
      <c r="B30" s="863">
        <v>54277.46827534</v>
      </c>
      <c r="C30" s="863">
        <v>62091.09354272</v>
      </c>
      <c r="D30" s="863">
        <v>100137.84686063</v>
      </c>
      <c r="E30" s="868">
        <v>90735.05655992999</v>
      </c>
      <c r="F30" s="866">
        <v>7813.6252673800045</v>
      </c>
      <c r="G30" s="921"/>
      <c r="H30" s="868">
        <v>14.395706940019505</v>
      </c>
      <c r="I30" s="864">
        <v>-9402.790300700013</v>
      </c>
      <c r="J30" s="865"/>
      <c r="K30" s="869">
        <v>-9.389846691817374</v>
      </c>
    </row>
    <row r="31" spans="1:11" s="41" customFormat="1" ht="16.5" customHeight="1">
      <c r="A31" s="862" t="s">
        <v>1051</v>
      </c>
      <c r="B31" s="863">
        <v>500.3157125645001</v>
      </c>
      <c r="C31" s="863">
        <v>725.7649563534999</v>
      </c>
      <c r="D31" s="863">
        <v>628.89691055025</v>
      </c>
      <c r="E31" s="868">
        <v>584.1549961937496</v>
      </c>
      <c r="F31" s="866">
        <v>225.4492437889998</v>
      </c>
      <c r="G31" s="921"/>
      <c r="H31" s="868">
        <v>45.06139586010607</v>
      </c>
      <c r="I31" s="864">
        <v>-44.74191435650039</v>
      </c>
      <c r="J31" s="865"/>
      <c r="K31" s="869">
        <v>-7.114347933010784</v>
      </c>
    </row>
    <row r="32" spans="1:11" s="41" customFormat="1" ht="16.5" customHeight="1">
      <c r="A32" s="862" t="s">
        <v>1052</v>
      </c>
      <c r="B32" s="863">
        <v>56794.781749793474</v>
      </c>
      <c r="C32" s="863">
        <v>54672.983705796614</v>
      </c>
      <c r="D32" s="863">
        <v>59653.81088717351</v>
      </c>
      <c r="E32" s="868">
        <v>69592.1133331115</v>
      </c>
      <c r="F32" s="866">
        <v>-2121.7980439968596</v>
      </c>
      <c r="G32" s="921"/>
      <c r="H32" s="868">
        <v>-3.7359031562870215</v>
      </c>
      <c r="I32" s="864">
        <v>9938.302445937989</v>
      </c>
      <c r="J32" s="865"/>
      <c r="K32" s="869">
        <v>16.659962369771883</v>
      </c>
    </row>
    <row r="33" spans="1:11" s="41" customFormat="1" ht="16.5" customHeight="1">
      <c r="A33" s="862" t="s">
        <v>1053</v>
      </c>
      <c r="B33" s="863">
        <v>159.6678094</v>
      </c>
      <c r="C33" s="863">
        <v>555.71047388</v>
      </c>
      <c r="D33" s="863">
        <v>364.13797</v>
      </c>
      <c r="E33" s="868">
        <v>1662.07647604</v>
      </c>
      <c r="F33" s="866">
        <v>396.04266448</v>
      </c>
      <c r="G33" s="921"/>
      <c r="H33" s="868">
        <v>248.04164719754712</v>
      </c>
      <c r="I33" s="864">
        <v>1297.93850604</v>
      </c>
      <c r="J33" s="865"/>
      <c r="K33" s="869">
        <v>356.4414076455691</v>
      </c>
    </row>
    <row r="34" spans="1:11" s="41" customFormat="1" ht="16.5" customHeight="1">
      <c r="A34" s="922" t="s">
        <v>1054</v>
      </c>
      <c r="B34" s="854">
        <v>673110.9580762429</v>
      </c>
      <c r="C34" s="854">
        <v>681848.594669018</v>
      </c>
      <c r="D34" s="854">
        <v>787747.7029351447</v>
      </c>
      <c r="E34" s="859">
        <v>804329.4832888809</v>
      </c>
      <c r="F34" s="857">
        <v>8737.636592775118</v>
      </c>
      <c r="G34" s="919"/>
      <c r="H34" s="859">
        <v>1.2980975109582764</v>
      </c>
      <c r="I34" s="855">
        <v>16581.78035373625</v>
      </c>
      <c r="J34" s="856"/>
      <c r="K34" s="861">
        <v>2.1049608005142515</v>
      </c>
    </row>
    <row r="35" spans="1:11" s="41" customFormat="1" ht="16.5" customHeight="1">
      <c r="A35" s="862" t="s">
        <v>1055</v>
      </c>
      <c r="B35" s="863">
        <v>105940.9</v>
      </c>
      <c r="C35" s="863">
        <v>108016.3</v>
      </c>
      <c r="D35" s="863">
        <v>128987.4</v>
      </c>
      <c r="E35" s="868">
        <v>130480.7</v>
      </c>
      <c r="F35" s="866">
        <v>2075.4000000000087</v>
      </c>
      <c r="G35" s="921"/>
      <c r="H35" s="868">
        <v>1.9590167725590482</v>
      </c>
      <c r="I35" s="864">
        <v>1493.3</v>
      </c>
      <c r="J35" s="865"/>
      <c r="K35" s="869">
        <v>1.1577099778738102</v>
      </c>
    </row>
    <row r="36" spans="1:11" s="41" customFormat="1" ht="16.5" customHeight="1">
      <c r="A36" s="862" t="s">
        <v>1056</v>
      </c>
      <c r="B36" s="863">
        <v>6223</v>
      </c>
      <c r="C36" s="864">
        <v>7609.154</v>
      </c>
      <c r="D36" s="863">
        <v>9762.8</v>
      </c>
      <c r="E36" s="868">
        <v>11650.6</v>
      </c>
      <c r="F36" s="866">
        <v>1386.1540000000005</v>
      </c>
      <c r="G36" s="921"/>
      <c r="H36" s="868">
        <v>22.274690663667048</v>
      </c>
      <c r="I36" s="864">
        <v>1887.8</v>
      </c>
      <c r="J36" s="865"/>
      <c r="K36" s="869">
        <v>19.336665710656792</v>
      </c>
    </row>
    <row r="37" spans="1:11" s="41" customFormat="1" ht="16.5" customHeight="1">
      <c r="A37" s="870" t="s">
        <v>1057</v>
      </c>
      <c r="B37" s="863">
        <v>14960.817656292496</v>
      </c>
      <c r="C37" s="863">
        <v>12955.859046762203</v>
      </c>
      <c r="D37" s="863">
        <v>12146.3572522412</v>
      </c>
      <c r="E37" s="868">
        <v>10732.852807032552</v>
      </c>
      <c r="F37" s="866">
        <v>-2004.958609530293</v>
      </c>
      <c r="G37" s="921"/>
      <c r="H37" s="868">
        <v>-13.401397273811504</v>
      </c>
      <c r="I37" s="864">
        <v>-1413.5044452086477</v>
      </c>
      <c r="J37" s="865"/>
      <c r="K37" s="869">
        <v>-11.637270465989573</v>
      </c>
    </row>
    <row r="38" spans="1:11" s="41" customFormat="1" ht="16.5" customHeight="1">
      <c r="A38" s="955" t="s">
        <v>1058</v>
      </c>
      <c r="B38" s="863">
        <v>2112.3</v>
      </c>
      <c r="C38" s="863">
        <v>1931.304</v>
      </c>
      <c r="D38" s="863">
        <v>1162</v>
      </c>
      <c r="E38" s="868">
        <v>1128.4</v>
      </c>
      <c r="F38" s="866">
        <v>-180.9960000000001</v>
      </c>
      <c r="G38" s="921"/>
      <c r="H38" s="868">
        <v>-8.56866922312172</v>
      </c>
      <c r="I38" s="864">
        <v>-33.59999999999991</v>
      </c>
      <c r="J38" s="865"/>
      <c r="K38" s="869">
        <v>-2.891566265060233</v>
      </c>
    </row>
    <row r="39" spans="1:11" s="41" customFormat="1" ht="16.5" customHeight="1">
      <c r="A39" s="955" t="s">
        <v>1059</v>
      </c>
      <c r="B39" s="863">
        <v>12848.517656292495</v>
      </c>
      <c r="C39" s="863">
        <v>11024.555046762203</v>
      </c>
      <c r="D39" s="863">
        <v>10984.3572522412</v>
      </c>
      <c r="E39" s="868">
        <v>9604.452807032552</v>
      </c>
      <c r="F39" s="866">
        <v>-1823.962609530292</v>
      </c>
      <c r="G39" s="921"/>
      <c r="H39" s="868">
        <v>-14.19589915601677</v>
      </c>
      <c r="I39" s="864">
        <v>-1379.9044452086473</v>
      </c>
      <c r="J39" s="865"/>
      <c r="K39" s="869">
        <v>-12.562450524149673</v>
      </c>
    </row>
    <row r="40" spans="1:11" s="41" customFormat="1" ht="16.5" customHeight="1">
      <c r="A40" s="862" t="s">
        <v>1060</v>
      </c>
      <c r="B40" s="863">
        <v>544251.673444788</v>
      </c>
      <c r="C40" s="863">
        <v>549521.7167263749</v>
      </c>
      <c r="D40" s="863">
        <v>633360.7624538635</v>
      </c>
      <c r="E40" s="868">
        <v>648651.3977687684</v>
      </c>
      <c r="F40" s="866">
        <v>5270.043281586957</v>
      </c>
      <c r="G40" s="921"/>
      <c r="H40" s="868">
        <v>0.9683099820769923</v>
      </c>
      <c r="I40" s="864">
        <v>15290.635314904852</v>
      </c>
      <c r="J40" s="865"/>
      <c r="K40" s="869">
        <v>2.4142062820032497</v>
      </c>
    </row>
    <row r="41" spans="1:11" s="41" customFormat="1" ht="16.5" customHeight="1">
      <c r="A41" s="870" t="s">
        <v>1061</v>
      </c>
      <c r="B41" s="863">
        <v>520861.9812882791</v>
      </c>
      <c r="C41" s="863">
        <v>520312.172833387</v>
      </c>
      <c r="D41" s="863">
        <v>613434.2717086542</v>
      </c>
      <c r="E41" s="868">
        <v>623363.4479120282</v>
      </c>
      <c r="F41" s="866">
        <v>-549.8084548921324</v>
      </c>
      <c r="G41" s="921"/>
      <c r="H41" s="868">
        <v>-0.1055574172513529</v>
      </c>
      <c r="I41" s="864">
        <v>9929.176203373936</v>
      </c>
      <c r="J41" s="865"/>
      <c r="K41" s="869">
        <v>1.6186210424333318</v>
      </c>
    </row>
    <row r="42" spans="1:11" s="41" customFormat="1" ht="16.5" customHeight="1">
      <c r="A42" s="870" t="s">
        <v>1062</v>
      </c>
      <c r="B42" s="863">
        <v>23389.69215650886</v>
      </c>
      <c r="C42" s="863">
        <v>29209.543892987964</v>
      </c>
      <c r="D42" s="863">
        <v>19926.49074520932</v>
      </c>
      <c r="E42" s="868">
        <v>25287.949856740153</v>
      </c>
      <c r="F42" s="866">
        <v>5819.851736479104</v>
      </c>
      <c r="G42" s="921"/>
      <c r="H42" s="868">
        <v>24.88212199432288</v>
      </c>
      <c r="I42" s="864">
        <v>5361.459111530832</v>
      </c>
      <c r="J42" s="865"/>
      <c r="K42" s="869">
        <v>26.906188250030034</v>
      </c>
    </row>
    <row r="43" spans="1:11" s="41" customFormat="1" ht="16.5" customHeight="1">
      <c r="A43" s="880" t="s">
        <v>1063</v>
      </c>
      <c r="B43" s="957">
        <v>1734.566975162509</v>
      </c>
      <c r="C43" s="957">
        <v>3745.5648958809998</v>
      </c>
      <c r="D43" s="957">
        <v>3490.38322904</v>
      </c>
      <c r="E43" s="884">
        <v>2813.93271308</v>
      </c>
      <c r="F43" s="883">
        <v>2010.9979207184908</v>
      </c>
      <c r="G43" s="958"/>
      <c r="H43" s="884">
        <v>115.93659682873205</v>
      </c>
      <c r="I43" s="881">
        <v>-676.4505159599998</v>
      </c>
      <c r="J43" s="882"/>
      <c r="K43" s="885">
        <v>-19.380408154953567</v>
      </c>
    </row>
    <row r="44" spans="1:11" s="41" customFormat="1" ht="16.5" customHeight="1" thickBot="1">
      <c r="A44" s="959" t="s">
        <v>369</v>
      </c>
      <c r="B44" s="887">
        <v>48860.87886140676</v>
      </c>
      <c r="C44" s="887">
        <v>56479.38133336455</v>
      </c>
      <c r="D44" s="887">
        <v>78520.35230176682</v>
      </c>
      <c r="E44" s="891">
        <v>86266.18882910511</v>
      </c>
      <c r="F44" s="890">
        <v>7618.502471957792</v>
      </c>
      <c r="G44" s="931"/>
      <c r="H44" s="891">
        <v>15.592233806451935</v>
      </c>
      <c r="I44" s="888">
        <v>7745.836527338295</v>
      </c>
      <c r="J44" s="889"/>
      <c r="K44" s="892">
        <v>9.864750093797023</v>
      </c>
    </row>
    <row r="45" spans="1:11" s="41" customFormat="1" ht="16.5" customHeight="1" thickTop="1">
      <c r="A45" s="898" t="s">
        <v>1004</v>
      </c>
      <c r="B45" s="664"/>
      <c r="C45" s="37"/>
      <c r="D45" s="934"/>
      <c r="E45" s="934"/>
      <c r="F45" s="863"/>
      <c r="G45" s="864"/>
      <c r="H45" s="863"/>
      <c r="I45" s="864"/>
      <c r="J45" s="864"/>
      <c r="K45" s="864"/>
    </row>
    <row r="46" spans="1:11" s="41" customFormat="1" ht="16.5" customHeight="1">
      <c r="A46" s="963" t="s">
        <v>1310</v>
      </c>
      <c r="B46" s="938"/>
      <c r="C46" s="939"/>
      <c r="D46" s="934"/>
      <c r="E46" s="934"/>
      <c r="F46" s="863"/>
      <c r="G46" s="864"/>
      <c r="H46" s="863"/>
      <c r="I46" s="864"/>
      <c r="J46" s="864"/>
      <c r="K46" s="864"/>
    </row>
    <row r="47" spans="1:11" s="41" customFormat="1" ht="16.5" customHeight="1">
      <c r="A47" s="963" t="s">
        <v>1311</v>
      </c>
      <c r="B47" s="938"/>
      <c r="C47" s="961"/>
      <c r="D47" s="934"/>
      <c r="E47" s="934"/>
      <c r="F47" s="863"/>
      <c r="G47" s="864"/>
      <c r="H47" s="863"/>
      <c r="I47" s="864"/>
      <c r="J47" s="864"/>
      <c r="K47" s="864"/>
    </row>
    <row r="48" spans="4:11" s="41" customFormat="1" ht="16.5" customHeight="1">
      <c r="D48" s="962"/>
      <c r="E48" s="962"/>
      <c r="F48" s="902"/>
      <c r="G48" s="904"/>
      <c r="H48" s="902"/>
      <c r="I48" s="904"/>
      <c r="J48" s="904"/>
      <c r="K48" s="904"/>
    </row>
    <row r="49" spans="4:11" s="41" customFormat="1" ht="16.5" customHeight="1">
      <c r="D49" s="962"/>
      <c r="E49" s="962"/>
      <c r="F49" s="902"/>
      <c r="G49" s="904"/>
      <c r="H49" s="902"/>
      <c r="I49" s="904"/>
      <c r="J49" s="904"/>
      <c r="K49" s="904"/>
    </row>
    <row r="50" spans="1:11" s="41" customFormat="1" ht="16.5" customHeight="1">
      <c r="A50" s="501"/>
      <c r="B50" s="664"/>
      <c r="C50" s="37"/>
      <c r="D50" s="37"/>
      <c r="E50" s="37"/>
      <c r="F50" s="37"/>
      <c r="G50" s="37"/>
      <c r="H50" s="37"/>
      <c r="I50" s="37"/>
      <c r="J50" s="37"/>
      <c r="K50" s="37"/>
    </row>
    <row r="51" spans="1:11" s="41" customFormat="1" ht="16.5" customHeight="1">
      <c r="A51" s="501"/>
      <c r="B51" s="664"/>
      <c r="C51" s="37"/>
      <c r="D51" s="37"/>
      <c r="E51" s="37"/>
      <c r="F51" s="37"/>
      <c r="G51" s="37"/>
      <c r="H51" s="37"/>
      <c r="I51" s="37"/>
      <c r="J51" s="37"/>
      <c r="K51" s="37"/>
    </row>
    <row r="52" spans="1:11" s="41" customFormat="1" ht="16.5" customHeight="1">
      <c r="A52" s="501"/>
      <c r="B52" s="664"/>
      <c r="C52" s="37"/>
      <c r="D52" s="37"/>
      <c r="E52" s="37"/>
      <c r="F52" s="37"/>
      <c r="G52" s="37"/>
      <c r="H52" s="37"/>
      <c r="I52" s="37"/>
      <c r="J52" s="37"/>
      <c r="K52" s="37"/>
    </row>
    <row r="53" spans="1:11" s="41" customFormat="1" ht="16.5" customHeight="1">
      <c r="A53" s="501"/>
      <c r="B53" s="664"/>
      <c r="C53" s="37"/>
      <c r="D53" s="37"/>
      <c r="E53" s="37"/>
      <c r="F53" s="37"/>
      <c r="G53" s="37"/>
      <c r="H53" s="37"/>
      <c r="I53" s="37"/>
      <c r="J53" s="37"/>
      <c r="K53" s="37"/>
    </row>
    <row r="54" spans="1:11" s="41" customFormat="1" ht="16.5" customHeight="1">
      <c r="A54" s="501"/>
      <c r="B54" s="664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501"/>
      <c r="B55" s="664"/>
      <c r="C55" s="37"/>
      <c r="D55" s="37"/>
      <c r="E55" s="37"/>
      <c r="F55" s="37"/>
      <c r="G55" s="37"/>
      <c r="H55" s="37"/>
      <c r="I55" s="37"/>
      <c r="J55" s="37"/>
      <c r="K55" s="37"/>
    </row>
    <row r="56" spans="1:11" s="41" customFormat="1" ht="16.5" customHeight="1">
      <c r="A56" s="501"/>
      <c r="B56" s="664"/>
      <c r="C56" s="37"/>
      <c r="D56" s="37"/>
      <c r="E56" s="37"/>
      <c r="F56" s="37"/>
      <c r="G56" s="37"/>
      <c r="H56" s="37"/>
      <c r="I56" s="37"/>
      <c r="J56" s="37"/>
      <c r="K56" s="37"/>
    </row>
    <row r="57" spans="1:11" s="41" customFormat="1" ht="16.5" customHeight="1">
      <c r="A57" s="501"/>
      <c r="B57" s="664"/>
      <c r="C57" s="37"/>
      <c r="D57" s="37"/>
      <c r="E57" s="37"/>
      <c r="F57" s="37"/>
      <c r="G57" s="37"/>
      <c r="H57" s="37"/>
      <c r="I57" s="37"/>
      <c r="J57" s="37"/>
      <c r="K57" s="37"/>
    </row>
    <row r="58" spans="1:11" s="41" customFormat="1" ht="16.5" customHeight="1">
      <c r="A58" s="501"/>
      <c r="B58" s="664"/>
      <c r="C58" s="37"/>
      <c r="D58" s="37"/>
      <c r="E58" s="37"/>
      <c r="F58" s="37"/>
      <c r="G58" s="37"/>
      <c r="H58" s="37"/>
      <c r="I58" s="37"/>
      <c r="J58" s="37"/>
      <c r="K58" s="37"/>
    </row>
    <row r="59" spans="1:11" s="41" customFormat="1" ht="16.5" customHeight="1">
      <c r="A59" s="501"/>
      <c r="B59" s="664"/>
      <c r="C59" s="37"/>
      <c r="D59" s="37"/>
      <c r="E59" s="37"/>
      <c r="F59" s="37"/>
      <c r="G59" s="37"/>
      <c r="H59" s="37"/>
      <c r="I59" s="37"/>
      <c r="J59" s="37"/>
      <c r="K59" s="37"/>
    </row>
    <row r="60" spans="1:11" s="41" customFormat="1" ht="16.5" customHeight="1">
      <c r="A60" s="501"/>
      <c r="B60" s="664"/>
      <c r="C60" s="37"/>
      <c r="D60" s="37"/>
      <c r="E60" s="37"/>
      <c r="F60" s="37"/>
      <c r="G60" s="37"/>
      <c r="H60" s="37"/>
      <c r="I60" s="37"/>
      <c r="J60" s="37"/>
      <c r="K60" s="37"/>
    </row>
    <row r="61" spans="1:11" s="41" customFormat="1" ht="16.5" customHeight="1">
      <c r="A61" s="501"/>
      <c r="B61" s="664"/>
      <c r="C61" s="37"/>
      <c r="D61" s="37"/>
      <c r="E61" s="37"/>
      <c r="F61" s="37"/>
      <c r="G61" s="37"/>
      <c r="H61" s="37"/>
      <c r="I61" s="37"/>
      <c r="J61" s="37"/>
      <c r="K61" s="37"/>
    </row>
    <row r="62" spans="1:11" s="41" customFormat="1" ht="16.5" customHeight="1">
      <c r="A62" s="501"/>
      <c r="B62" s="664"/>
      <c r="C62" s="37"/>
      <c r="D62" s="37"/>
      <c r="E62" s="37"/>
      <c r="F62" s="37"/>
      <c r="G62" s="37"/>
      <c r="H62" s="37"/>
      <c r="I62" s="37"/>
      <c r="J62" s="37"/>
      <c r="K62" s="37"/>
    </row>
    <row r="63" spans="1:11" s="41" customFormat="1" ht="16.5" customHeight="1">
      <c r="A63" s="501"/>
      <c r="B63" s="664"/>
      <c r="C63" s="37"/>
      <c r="D63" s="37"/>
      <c r="E63" s="37"/>
      <c r="F63" s="37"/>
      <c r="G63" s="37"/>
      <c r="H63" s="37"/>
      <c r="I63" s="37"/>
      <c r="J63" s="37"/>
      <c r="K63" s="37"/>
    </row>
    <row r="64" spans="1:11" s="41" customFormat="1" ht="16.5" customHeight="1">
      <c r="A64" s="501"/>
      <c r="B64" s="664"/>
      <c r="C64" s="37"/>
      <c r="D64" s="37"/>
      <c r="E64" s="37"/>
      <c r="F64" s="37"/>
      <c r="G64" s="37"/>
      <c r="H64" s="37"/>
      <c r="I64" s="37"/>
      <c r="J64" s="37"/>
      <c r="K64" s="37"/>
    </row>
    <row r="65" spans="1:11" s="41" customFormat="1" ht="16.5" customHeight="1">
      <c r="A65" s="501"/>
      <c r="B65" s="664"/>
      <c r="C65" s="37"/>
      <c r="D65" s="37"/>
      <c r="E65" s="37"/>
      <c r="F65" s="37"/>
      <c r="G65" s="37"/>
      <c r="H65" s="37"/>
      <c r="I65" s="37"/>
      <c r="J65" s="37"/>
      <c r="K65" s="37"/>
    </row>
    <row r="66" spans="1:11" s="41" customFormat="1" ht="16.5" customHeight="1">
      <c r="A66" s="501"/>
      <c r="B66" s="664"/>
      <c r="C66" s="37"/>
      <c r="D66" s="37"/>
      <c r="E66" s="37"/>
      <c r="F66" s="37"/>
      <c r="G66" s="37"/>
      <c r="H66" s="37"/>
      <c r="I66" s="37"/>
      <c r="J66" s="37"/>
      <c r="K66" s="37"/>
    </row>
    <row r="67" spans="1:11" s="41" customFormat="1" ht="16.5" customHeight="1">
      <c r="A67" s="501"/>
      <c r="B67" s="664"/>
      <c r="C67" s="37"/>
      <c r="D67" s="37"/>
      <c r="E67" s="37"/>
      <c r="F67" s="37"/>
      <c r="G67" s="37"/>
      <c r="H67" s="37"/>
      <c r="I67" s="37"/>
      <c r="J67" s="37"/>
      <c r="K67" s="37"/>
    </row>
    <row r="68" spans="1:11" s="41" customFormat="1" ht="16.5" customHeight="1">
      <c r="A68" s="501"/>
      <c r="B68" s="664"/>
      <c r="C68" s="37"/>
      <c r="D68" s="37"/>
      <c r="E68" s="37"/>
      <c r="F68" s="37"/>
      <c r="G68" s="37"/>
      <c r="H68" s="37"/>
      <c r="I68" s="37"/>
      <c r="J68" s="37"/>
      <c r="K68" s="37"/>
    </row>
    <row r="69" spans="1:11" s="41" customFormat="1" ht="16.5" customHeight="1">
      <c r="A69" s="501"/>
      <c r="B69" s="664"/>
      <c r="C69" s="37"/>
      <c r="D69" s="37"/>
      <c r="E69" s="37"/>
      <c r="F69" s="37"/>
      <c r="G69" s="37"/>
      <c r="H69" s="37"/>
      <c r="I69" s="37"/>
      <c r="J69" s="37"/>
      <c r="K69" s="37"/>
    </row>
    <row r="70" spans="1:11" s="41" customFormat="1" ht="16.5" customHeight="1">
      <c r="A70" s="501"/>
      <c r="B70" s="664"/>
      <c r="C70" s="37"/>
      <c r="D70" s="37"/>
      <c r="E70" s="37"/>
      <c r="F70" s="37"/>
      <c r="G70" s="37"/>
      <c r="H70" s="37"/>
      <c r="I70" s="37"/>
      <c r="J70" s="37"/>
      <c r="K70" s="37"/>
    </row>
    <row r="71" spans="1:11" s="41" customFormat="1" ht="16.5" customHeight="1">
      <c r="A71" s="501"/>
      <c r="B71" s="664"/>
      <c r="C71" s="37"/>
      <c r="D71" s="37"/>
      <c r="E71" s="37"/>
      <c r="F71" s="37"/>
      <c r="G71" s="37"/>
      <c r="H71" s="37"/>
      <c r="I71" s="37"/>
      <c r="J71" s="37"/>
      <c r="K71" s="37"/>
    </row>
    <row r="72" spans="1:11" s="41" customFormat="1" ht="16.5" customHeight="1">
      <c r="A72" s="501"/>
      <c r="B72" s="664"/>
      <c r="C72" s="37"/>
      <c r="D72" s="37"/>
      <c r="E72" s="37"/>
      <c r="F72" s="37"/>
      <c r="G72" s="37"/>
      <c r="H72" s="37"/>
      <c r="I72" s="37"/>
      <c r="J72" s="37"/>
      <c r="K72" s="37"/>
    </row>
    <row r="73" spans="1:11" s="41" customFormat="1" ht="16.5" customHeight="1">
      <c r="A73" s="501"/>
      <c r="B73" s="664"/>
      <c r="C73" s="37"/>
      <c r="D73" s="37"/>
      <c r="E73" s="37"/>
      <c r="F73" s="37"/>
      <c r="G73" s="37"/>
      <c r="H73" s="37"/>
      <c r="I73" s="37"/>
      <c r="J73" s="37"/>
      <c r="K73" s="37"/>
    </row>
    <row r="74" spans="1:11" s="41" customFormat="1" ht="16.5" customHeight="1">
      <c r="A74" s="501"/>
      <c r="B74" s="664"/>
      <c r="C74" s="37"/>
      <c r="D74" s="37"/>
      <c r="E74" s="37"/>
      <c r="F74" s="37"/>
      <c r="G74" s="37"/>
      <c r="H74" s="37"/>
      <c r="I74" s="37"/>
      <c r="J74" s="37"/>
      <c r="K74" s="37"/>
    </row>
    <row r="75" spans="1:11" s="41" customFormat="1" ht="16.5" customHeight="1">
      <c r="A75" s="501"/>
      <c r="B75" s="664"/>
      <c r="C75" s="37"/>
      <c r="D75" s="37"/>
      <c r="E75" s="37"/>
      <c r="F75" s="37"/>
      <c r="G75" s="37"/>
      <c r="H75" s="37"/>
      <c r="I75" s="37"/>
      <c r="J75" s="37"/>
      <c r="K75" s="37"/>
    </row>
    <row r="76" spans="1:11" s="41" customFormat="1" ht="16.5" customHeight="1">
      <c r="A76" s="501"/>
      <c r="B76" s="664"/>
      <c r="C76" s="37"/>
      <c r="D76" s="37"/>
      <c r="E76" s="37"/>
      <c r="F76" s="37"/>
      <c r="G76" s="37"/>
      <c r="H76" s="37"/>
      <c r="I76" s="37"/>
      <c r="J76" s="37"/>
      <c r="K76" s="37"/>
    </row>
    <row r="77" spans="1:11" s="41" customFormat="1" ht="16.5" customHeight="1">
      <c r="A77" s="501"/>
      <c r="B77" s="664"/>
      <c r="C77" s="37"/>
      <c r="D77" s="37"/>
      <c r="E77" s="37"/>
      <c r="F77" s="37"/>
      <c r="G77" s="37"/>
      <c r="H77" s="37"/>
      <c r="I77" s="37"/>
      <c r="J77" s="37"/>
      <c r="K77" s="37"/>
    </row>
    <row r="78" spans="1:11" s="41" customFormat="1" ht="16.5" customHeight="1">
      <c r="A78" s="501"/>
      <c r="B78" s="664"/>
      <c r="C78" s="37"/>
      <c r="D78" s="37"/>
      <c r="E78" s="37"/>
      <c r="F78" s="37"/>
      <c r="G78" s="37"/>
      <c r="H78" s="37"/>
      <c r="I78" s="37"/>
      <c r="J78" s="37"/>
      <c r="K78" s="37"/>
    </row>
    <row r="79" spans="1:11" s="41" customFormat="1" ht="16.5" customHeight="1">
      <c r="A79" s="501"/>
      <c r="B79" s="664"/>
      <c r="C79" s="37"/>
      <c r="D79" s="37"/>
      <c r="E79" s="37"/>
      <c r="F79" s="37"/>
      <c r="G79" s="37"/>
      <c r="H79" s="37"/>
      <c r="I79" s="37"/>
      <c r="J79" s="37"/>
      <c r="K79" s="37"/>
    </row>
    <row r="80" spans="1:11" s="41" customFormat="1" ht="16.5" customHeight="1">
      <c r="A80" s="501"/>
      <c r="B80" s="664"/>
      <c r="C80" s="37"/>
      <c r="D80" s="37"/>
      <c r="E80" s="37"/>
      <c r="F80" s="37"/>
      <c r="G80" s="37"/>
      <c r="H80" s="37"/>
      <c r="I80" s="37"/>
      <c r="J80" s="37"/>
      <c r="K80" s="37"/>
    </row>
    <row r="81" spans="1:11" s="41" customFormat="1" ht="16.5" customHeight="1">
      <c r="A81" s="501"/>
      <c r="B81" s="664"/>
      <c r="C81" s="37"/>
      <c r="D81" s="37"/>
      <c r="E81" s="37"/>
      <c r="F81" s="37"/>
      <c r="G81" s="37"/>
      <c r="H81" s="37"/>
      <c r="I81" s="37"/>
      <c r="J81" s="37"/>
      <c r="K81" s="37"/>
    </row>
    <row r="82" spans="1:11" s="41" customFormat="1" ht="16.5" customHeight="1">
      <c r="A82" s="501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5" ht="16.5" customHeight="1">
      <c r="A83" s="964"/>
      <c r="B83" s="965"/>
      <c r="C83" s="965"/>
      <c r="D83" s="965"/>
      <c r="E83" s="965"/>
    </row>
    <row r="84" spans="1:5" ht="16.5" customHeight="1">
      <c r="A84" s="964"/>
      <c r="B84" s="966"/>
      <c r="C84" s="966"/>
      <c r="D84" s="966"/>
      <c r="E84" s="966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PageLayoutView="0" workbookViewId="0" topLeftCell="A1">
      <selection activeCell="A52" sqref="A52"/>
    </sheetView>
  </sheetViews>
  <sheetFormatPr defaultColWidth="11.00390625" defaultRowHeight="16.5" customHeight="1"/>
  <cols>
    <col min="1" max="1" width="47.8515625" style="9" customWidth="1"/>
    <col min="2" max="3" width="10.57421875" style="9" bestFit="1" customWidth="1"/>
    <col min="4" max="5" width="10.57421875" style="41" bestFit="1" customWidth="1"/>
    <col min="6" max="6" width="9.28125" style="9" bestFit="1" customWidth="1"/>
    <col min="7" max="7" width="2.421875" style="41" bestFit="1" customWidth="1"/>
    <col min="8" max="8" width="7.7109375" style="9" bestFit="1" customWidth="1"/>
    <col min="9" max="9" width="11.140625" style="41" bestFit="1" customWidth="1"/>
    <col min="10" max="10" width="2.140625" style="41" customWidth="1"/>
    <col min="11" max="11" width="7.7109375" style="41" bestFit="1" customWidth="1"/>
    <col min="12" max="16384" width="11.00390625" style="9" customWidth="1"/>
  </cols>
  <sheetData>
    <row r="1" spans="1:11" ht="16.5" customHeight="1">
      <c r="A1" s="1424" t="s">
        <v>563</v>
      </c>
      <c r="B1" s="1424"/>
      <c r="C1" s="1424"/>
      <c r="D1" s="1424"/>
      <c r="E1" s="1424"/>
      <c r="F1" s="1424"/>
      <c r="G1" s="1424"/>
      <c r="H1" s="1424"/>
      <c r="I1" s="1424"/>
      <c r="J1" s="1424"/>
      <c r="K1" s="1424"/>
    </row>
    <row r="2" spans="1:11" ht="15.75">
      <c r="A2" s="1443" t="s">
        <v>1065</v>
      </c>
      <c r="B2" s="1443"/>
      <c r="C2" s="1443"/>
      <c r="D2" s="1443"/>
      <c r="E2" s="1443"/>
      <c r="F2" s="1443"/>
      <c r="G2" s="1443"/>
      <c r="H2" s="1443"/>
      <c r="I2" s="1443"/>
      <c r="J2" s="1443"/>
      <c r="K2" s="1443"/>
    </row>
    <row r="3" spans="1:11" s="41" customFormat="1" ht="16.5" customHeight="1" thickBot="1">
      <c r="A3" s="501"/>
      <c r="B3" s="664"/>
      <c r="C3" s="37"/>
      <c r="D3" s="37"/>
      <c r="E3" s="37"/>
      <c r="F3" s="37"/>
      <c r="G3" s="37"/>
      <c r="H3" s="37"/>
      <c r="I3" s="1426" t="s">
        <v>400</v>
      </c>
      <c r="J3" s="1426"/>
      <c r="K3" s="1426"/>
    </row>
    <row r="4" spans="1:11" s="41" customFormat="1" ht="13.5" thickTop="1">
      <c r="A4" s="834"/>
      <c r="B4" s="968">
        <v>2011</v>
      </c>
      <c r="C4" s="968">
        <v>2011</v>
      </c>
      <c r="D4" s="968">
        <v>2012</v>
      </c>
      <c r="E4" s="969">
        <v>2012</v>
      </c>
      <c r="F4" s="1446" t="s">
        <v>1508</v>
      </c>
      <c r="G4" s="1447"/>
      <c r="H4" s="1447"/>
      <c r="I4" s="1447"/>
      <c r="J4" s="1447"/>
      <c r="K4" s="1448"/>
    </row>
    <row r="5" spans="1:11" s="41" customFormat="1" ht="12.75">
      <c r="A5" s="180" t="s">
        <v>274</v>
      </c>
      <c r="B5" s="940" t="s">
        <v>983</v>
      </c>
      <c r="C5" s="940" t="s">
        <v>1301</v>
      </c>
      <c r="D5" s="940" t="s">
        <v>984</v>
      </c>
      <c r="E5" s="967" t="s">
        <v>1302</v>
      </c>
      <c r="F5" s="1440" t="s">
        <v>398</v>
      </c>
      <c r="G5" s="1441"/>
      <c r="H5" s="1442"/>
      <c r="I5" s="1441" t="s">
        <v>235</v>
      </c>
      <c r="J5" s="1441"/>
      <c r="K5" s="1449"/>
    </row>
    <row r="6" spans="1:11" s="41" customFormat="1" ht="12.75">
      <c r="A6" s="180"/>
      <c r="B6" s="940"/>
      <c r="C6" s="940"/>
      <c r="D6" s="940"/>
      <c r="E6" s="967"/>
      <c r="F6" s="914" t="s">
        <v>360</v>
      </c>
      <c r="G6" s="915" t="s">
        <v>357</v>
      </c>
      <c r="H6" s="916" t="s">
        <v>349</v>
      </c>
      <c r="I6" s="917" t="s">
        <v>360</v>
      </c>
      <c r="J6" s="915" t="s">
        <v>357</v>
      </c>
      <c r="K6" s="918" t="s">
        <v>349</v>
      </c>
    </row>
    <row r="7" spans="1:11" s="41" customFormat="1" ht="16.5" customHeight="1">
      <c r="A7" s="853" t="s">
        <v>379</v>
      </c>
      <c r="B7" s="855">
        <v>91113.49008517685</v>
      </c>
      <c r="C7" s="855">
        <v>89421.03196578046</v>
      </c>
      <c r="D7" s="855">
        <v>122127.96650375452</v>
      </c>
      <c r="E7" s="856">
        <v>125566.31062744392</v>
      </c>
      <c r="F7" s="857">
        <v>-1692.4581193963822</v>
      </c>
      <c r="G7" s="919"/>
      <c r="H7" s="859">
        <v>-1.8575274833772681</v>
      </c>
      <c r="I7" s="855">
        <v>3438.3441236893996</v>
      </c>
      <c r="J7" s="920"/>
      <c r="K7" s="861">
        <v>2.8153618062441876</v>
      </c>
    </row>
    <row r="8" spans="1:11" s="41" customFormat="1" ht="16.5" customHeight="1">
      <c r="A8" s="862" t="s">
        <v>1040</v>
      </c>
      <c r="B8" s="863">
        <v>2049.4790930668414</v>
      </c>
      <c r="C8" s="863">
        <v>1846.4075595525117</v>
      </c>
      <c r="D8" s="863">
        <v>3250.943717372366</v>
      </c>
      <c r="E8" s="868">
        <v>2307.782606686397</v>
      </c>
      <c r="F8" s="866">
        <v>-203.07153351432976</v>
      </c>
      <c r="G8" s="921"/>
      <c r="H8" s="868">
        <v>-9.908446209639223</v>
      </c>
      <c r="I8" s="864">
        <v>-943.1611106859691</v>
      </c>
      <c r="J8" s="865"/>
      <c r="K8" s="869">
        <v>-29.011917544001538</v>
      </c>
    </row>
    <row r="9" spans="1:11" s="41" customFormat="1" ht="16.5" customHeight="1">
      <c r="A9" s="862" t="s">
        <v>1041</v>
      </c>
      <c r="B9" s="863">
        <v>2036.8270930668416</v>
      </c>
      <c r="C9" s="863">
        <v>1836.1616127634616</v>
      </c>
      <c r="D9" s="863">
        <v>3237.3001861118905</v>
      </c>
      <c r="E9" s="868">
        <v>2282.2536150783967</v>
      </c>
      <c r="F9" s="866">
        <v>-200.66548030338004</v>
      </c>
      <c r="G9" s="921"/>
      <c r="H9" s="868">
        <v>-9.851866218120602</v>
      </c>
      <c r="I9" s="864">
        <v>-955.0465710334938</v>
      </c>
      <c r="J9" s="865"/>
      <c r="K9" s="869">
        <v>-29.501328765576655</v>
      </c>
    </row>
    <row r="10" spans="1:11" s="41" customFormat="1" ht="16.5" customHeight="1">
      <c r="A10" s="862" t="s">
        <v>1042</v>
      </c>
      <c r="B10" s="863">
        <v>12.652</v>
      </c>
      <c r="C10" s="863">
        <v>10.24594678905</v>
      </c>
      <c r="D10" s="863">
        <v>13.643531260475429</v>
      </c>
      <c r="E10" s="868">
        <v>25.528991608000002</v>
      </c>
      <c r="F10" s="866">
        <v>-2.406053210949999</v>
      </c>
      <c r="G10" s="921"/>
      <c r="H10" s="868">
        <v>-19.0171768174992</v>
      </c>
      <c r="I10" s="864">
        <v>11.885460347524573</v>
      </c>
      <c r="J10" s="865"/>
      <c r="K10" s="869">
        <v>87.11425305233189</v>
      </c>
    </row>
    <row r="11" spans="1:11" s="41" customFormat="1" ht="16.5" customHeight="1">
      <c r="A11" s="862" t="s">
        <v>1043</v>
      </c>
      <c r="B11" s="863">
        <v>42940.10909653001</v>
      </c>
      <c r="C11" s="863">
        <v>42988.652093885255</v>
      </c>
      <c r="D11" s="863">
        <v>60767.25476330689</v>
      </c>
      <c r="E11" s="868">
        <v>62305.54340680483</v>
      </c>
      <c r="F11" s="866">
        <v>48.54299735524546</v>
      </c>
      <c r="G11" s="921"/>
      <c r="H11" s="868">
        <v>0.11304814630563717</v>
      </c>
      <c r="I11" s="864">
        <v>1538.2886434979373</v>
      </c>
      <c r="J11" s="865"/>
      <c r="K11" s="869">
        <v>2.5314433727337025</v>
      </c>
    </row>
    <row r="12" spans="1:11" s="41" customFormat="1" ht="16.5" customHeight="1">
      <c r="A12" s="862" t="s">
        <v>1041</v>
      </c>
      <c r="B12" s="863">
        <v>42841.32609653001</v>
      </c>
      <c r="C12" s="863">
        <v>42899.198822713806</v>
      </c>
      <c r="D12" s="863">
        <v>60722.287295218026</v>
      </c>
      <c r="E12" s="868">
        <v>62235.354554583224</v>
      </c>
      <c r="F12" s="866">
        <v>57.87272618379939</v>
      </c>
      <c r="G12" s="921"/>
      <c r="H12" s="868">
        <v>0.13508621571003812</v>
      </c>
      <c r="I12" s="864">
        <v>1513.067259365198</v>
      </c>
      <c r="J12" s="865"/>
      <c r="K12" s="869">
        <v>2.4917823862744286</v>
      </c>
    </row>
    <row r="13" spans="1:11" s="41" customFormat="1" ht="16.5" customHeight="1">
      <c r="A13" s="862" t="s">
        <v>1042</v>
      </c>
      <c r="B13" s="863">
        <v>98.783</v>
      </c>
      <c r="C13" s="863">
        <v>89.4532711714457</v>
      </c>
      <c r="D13" s="863">
        <v>44.96746808886153</v>
      </c>
      <c r="E13" s="868">
        <v>70.1888522216033</v>
      </c>
      <c r="F13" s="866">
        <v>-9.329728828554295</v>
      </c>
      <c r="G13" s="921"/>
      <c r="H13" s="868">
        <v>-9.4446704681517</v>
      </c>
      <c r="I13" s="864">
        <v>25.22138413274177</v>
      </c>
      <c r="J13" s="865"/>
      <c r="K13" s="869">
        <v>56.08806811826953</v>
      </c>
    </row>
    <row r="14" spans="1:11" s="41" customFormat="1" ht="16.5" customHeight="1">
      <c r="A14" s="862" t="s">
        <v>1044</v>
      </c>
      <c r="B14" s="863">
        <v>30338.66785893</v>
      </c>
      <c r="C14" s="863">
        <v>30737.245714579985</v>
      </c>
      <c r="D14" s="863">
        <v>37178.392009537005</v>
      </c>
      <c r="E14" s="868">
        <v>40126.17343503699</v>
      </c>
      <c r="F14" s="866">
        <v>398.5778556499863</v>
      </c>
      <c r="G14" s="921"/>
      <c r="H14" s="868">
        <v>1.3137618879751418</v>
      </c>
      <c r="I14" s="864">
        <v>2947.781425499983</v>
      </c>
      <c r="J14" s="865"/>
      <c r="K14" s="869">
        <v>7.9287491098157705</v>
      </c>
    </row>
    <row r="15" spans="1:11" s="41" customFormat="1" ht="16.5" customHeight="1">
      <c r="A15" s="862" t="s">
        <v>1041</v>
      </c>
      <c r="B15" s="863">
        <v>29964.36585893</v>
      </c>
      <c r="C15" s="863">
        <v>30343.539214579985</v>
      </c>
      <c r="D15" s="863">
        <v>36951.60160953701</v>
      </c>
      <c r="E15" s="868">
        <v>39789.80338503699</v>
      </c>
      <c r="F15" s="866">
        <v>379.17335564998575</v>
      </c>
      <c r="G15" s="921"/>
      <c r="H15" s="868">
        <v>1.2654142504970927</v>
      </c>
      <c r="I15" s="864">
        <v>2838.2017754999833</v>
      </c>
      <c r="J15" s="865"/>
      <c r="K15" s="869">
        <v>7.680862674075428</v>
      </c>
    </row>
    <row r="16" spans="1:11" s="41" customFormat="1" ht="16.5" customHeight="1">
      <c r="A16" s="862" t="s">
        <v>1042</v>
      </c>
      <c r="B16" s="863">
        <v>374.302</v>
      </c>
      <c r="C16" s="863">
        <v>393.7065</v>
      </c>
      <c r="D16" s="863">
        <v>226.79040000000003</v>
      </c>
      <c r="E16" s="868">
        <v>336.37005000000005</v>
      </c>
      <c r="F16" s="866">
        <v>19.404499999999985</v>
      </c>
      <c r="G16" s="921"/>
      <c r="H16" s="868">
        <v>5.1841828256327736</v>
      </c>
      <c r="I16" s="864">
        <v>109.57965000000002</v>
      </c>
      <c r="J16" s="865"/>
      <c r="K16" s="869">
        <v>48.31758751693193</v>
      </c>
    </row>
    <row r="17" spans="1:11" s="41" customFormat="1" ht="16.5" customHeight="1">
      <c r="A17" s="862" t="s">
        <v>1045</v>
      </c>
      <c r="B17" s="863">
        <v>15615.60303665</v>
      </c>
      <c r="C17" s="863">
        <v>13676.237425872701</v>
      </c>
      <c r="D17" s="863">
        <v>20753.427148868253</v>
      </c>
      <c r="E17" s="868">
        <v>20632.5582246557</v>
      </c>
      <c r="F17" s="866">
        <v>-1939.3656107772986</v>
      </c>
      <c r="G17" s="921"/>
      <c r="H17" s="868">
        <v>-12.4194090117787</v>
      </c>
      <c r="I17" s="864">
        <v>-120.8689242125547</v>
      </c>
      <c r="J17" s="865"/>
      <c r="K17" s="869">
        <v>-0.5824046474133601</v>
      </c>
    </row>
    <row r="18" spans="1:11" s="41" customFormat="1" ht="16.5" customHeight="1">
      <c r="A18" s="862" t="s">
        <v>1041</v>
      </c>
      <c r="B18" s="863">
        <v>15320.39003665</v>
      </c>
      <c r="C18" s="863">
        <v>13641.691573563501</v>
      </c>
      <c r="D18" s="863">
        <v>20735.206456735494</v>
      </c>
      <c r="E18" s="868">
        <v>20626.619214066497</v>
      </c>
      <c r="F18" s="866">
        <v>-1678.698463086499</v>
      </c>
      <c r="G18" s="921"/>
      <c r="H18" s="868">
        <v>-10.957282804619561</v>
      </c>
      <c r="I18" s="864">
        <v>-108.58724266899662</v>
      </c>
      <c r="J18" s="865"/>
      <c r="K18" s="869">
        <v>-0.5236853700760902</v>
      </c>
    </row>
    <row r="19" spans="1:11" s="41" customFormat="1" ht="16.5" customHeight="1">
      <c r="A19" s="862" t="s">
        <v>1042</v>
      </c>
      <c r="B19" s="863">
        <v>295.213</v>
      </c>
      <c r="C19" s="863">
        <v>34.5458523092</v>
      </c>
      <c r="D19" s="863">
        <v>18.220692132757915</v>
      </c>
      <c r="E19" s="868">
        <v>5.9390105892</v>
      </c>
      <c r="F19" s="866">
        <v>-260.6671476908</v>
      </c>
      <c r="G19" s="921"/>
      <c r="H19" s="868">
        <v>-88.29799083739537</v>
      </c>
      <c r="I19" s="864">
        <v>-12.281681543557916</v>
      </c>
      <c r="J19" s="865"/>
      <c r="K19" s="869">
        <v>-67.40513178134107</v>
      </c>
    </row>
    <row r="20" spans="1:11" s="41" customFormat="1" ht="16.5" customHeight="1">
      <c r="A20" s="862" t="s">
        <v>1046</v>
      </c>
      <c r="B20" s="863">
        <v>169.631</v>
      </c>
      <c r="C20" s="863">
        <v>172.48917189000005</v>
      </c>
      <c r="D20" s="863">
        <v>177.94886467</v>
      </c>
      <c r="E20" s="868">
        <v>194.25295426000002</v>
      </c>
      <c r="F20" s="866">
        <v>2.858171890000051</v>
      </c>
      <c r="G20" s="921"/>
      <c r="H20" s="868">
        <v>1.6849348821854797</v>
      </c>
      <c r="I20" s="864">
        <v>16.304089590000018</v>
      </c>
      <c r="J20" s="865"/>
      <c r="K20" s="869">
        <v>9.162232993301412</v>
      </c>
    </row>
    <row r="21" spans="1:11" s="41" customFormat="1" ht="16.5" customHeight="1">
      <c r="A21" s="853" t="s">
        <v>401</v>
      </c>
      <c r="B21" s="854">
        <v>2433.68</v>
      </c>
      <c r="C21" s="854">
        <v>1067.38</v>
      </c>
      <c r="D21" s="854">
        <v>0</v>
      </c>
      <c r="E21" s="859">
        <v>0</v>
      </c>
      <c r="F21" s="857">
        <v>-1366.3</v>
      </c>
      <c r="G21" s="919"/>
      <c r="H21" s="859">
        <v>-56.14131685348936</v>
      </c>
      <c r="I21" s="855"/>
      <c r="J21" s="856"/>
      <c r="K21" s="861"/>
    </row>
    <row r="22" spans="1:11" s="41" customFormat="1" ht="16.5" customHeight="1">
      <c r="A22" s="853" t="s">
        <v>382</v>
      </c>
      <c r="B22" s="854">
        <v>359.8</v>
      </c>
      <c r="C22" s="854">
        <v>359.7575</v>
      </c>
      <c r="D22" s="854">
        <v>332.08384617999997</v>
      </c>
      <c r="E22" s="859">
        <v>0</v>
      </c>
      <c r="F22" s="857">
        <v>-0.04250000000001819</v>
      </c>
      <c r="G22" s="919"/>
      <c r="H22" s="859">
        <v>-0.011812117843251303</v>
      </c>
      <c r="I22" s="855">
        <v>-332.08384617999997</v>
      </c>
      <c r="J22" s="856"/>
      <c r="K22" s="861">
        <v>-100</v>
      </c>
    </row>
    <row r="23" spans="1:11" s="41" customFormat="1" ht="16.5" customHeight="1">
      <c r="A23" s="945" t="s">
        <v>383</v>
      </c>
      <c r="B23" s="854">
        <v>35710.441719376955</v>
      </c>
      <c r="C23" s="854">
        <v>40909.27420092015</v>
      </c>
      <c r="D23" s="854">
        <v>37900.15858283943</v>
      </c>
      <c r="E23" s="859">
        <v>41803.834526774226</v>
      </c>
      <c r="F23" s="857">
        <v>5198.8324815431915</v>
      </c>
      <c r="G23" s="919"/>
      <c r="H23" s="859">
        <v>14.558297884963537</v>
      </c>
      <c r="I23" s="855">
        <v>3903.675943934795</v>
      </c>
      <c r="J23" s="856"/>
      <c r="K23" s="861">
        <v>10.299893430267375</v>
      </c>
    </row>
    <row r="24" spans="1:11" s="41" customFormat="1" ht="16.5" customHeight="1">
      <c r="A24" s="946" t="s">
        <v>384</v>
      </c>
      <c r="B24" s="863">
        <v>21006.761</v>
      </c>
      <c r="C24" s="863">
        <v>21089.461025</v>
      </c>
      <c r="D24" s="863">
        <v>21399.743933489997</v>
      </c>
      <c r="E24" s="868">
        <v>21661.042443000002</v>
      </c>
      <c r="F24" s="866">
        <v>82.70002500000192</v>
      </c>
      <c r="G24" s="921"/>
      <c r="H24" s="868">
        <v>0.3936828957115375</v>
      </c>
      <c r="I24" s="864">
        <v>261.2985095100048</v>
      </c>
      <c r="J24" s="865"/>
      <c r="K24" s="869">
        <v>1.2210356830535716</v>
      </c>
    </row>
    <row r="25" spans="1:11" s="41" customFormat="1" ht="16.5" customHeight="1">
      <c r="A25" s="946" t="s">
        <v>385</v>
      </c>
      <c r="B25" s="863">
        <v>5063.80871267875</v>
      </c>
      <c r="C25" s="863">
        <v>6135.041714894442</v>
      </c>
      <c r="D25" s="863">
        <v>6107.599045668756</v>
      </c>
      <c r="E25" s="868">
        <v>7378.736738293939</v>
      </c>
      <c r="F25" s="866">
        <v>1071.2330022156912</v>
      </c>
      <c r="G25" s="921"/>
      <c r="H25" s="868">
        <v>21.154689345463247</v>
      </c>
      <c r="I25" s="864">
        <v>1271.1376926251833</v>
      </c>
      <c r="J25" s="865"/>
      <c r="K25" s="869">
        <v>20.812395887818123</v>
      </c>
    </row>
    <row r="26" spans="1:11" s="41" customFormat="1" ht="16.5" customHeight="1">
      <c r="A26" s="946" t="s">
        <v>386</v>
      </c>
      <c r="B26" s="863">
        <v>9639.872006698208</v>
      </c>
      <c r="C26" s="863">
        <v>13684.7714610257</v>
      </c>
      <c r="D26" s="863">
        <v>10392.81560368068</v>
      </c>
      <c r="E26" s="868">
        <v>12764.05534548029</v>
      </c>
      <c r="F26" s="866">
        <v>4044.899454327493</v>
      </c>
      <c r="G26" s="921"/>
      <c r="H26" s="868">
        <v>41.96009502529618</v>
      </c>
      <c r="I26" s="864">
        <v>2371.239741799611</v>
      </c>
      <c r="J26" s="865"/>
      <c r="K26" s="869">
        <v>22.81614369218503</v>
      </c>
    </row>
    <row r="27" spans="1:11" s="41" customFormat="1" ht="16.5" customHeight="1">
      <c r="A27" s="947" t="s">
        <v>1047</v>
      </c>
      <c r="B27" s="948">
        <v>129617.41180455379</v>
      </c>
      <c r="C27" s="948">
        <v>131757.44366670062</v>
      </c>
      <c r="D27" s="948">
        <v>160360.20893277397</v>
      </c>
      <c r="E27" s="949">
        <v>167370.14515421813</v>
      </c>
      <c r="F27" s="950">
        <v>2140.0318621468323</v>
      </c>
      <c r="G27" s="951"/>
      <c r="H27" s="949">
        <v>1.6510373354574632</v>
      </c>
      <c r="I27" s="952">
        <v>7009.936221444164</v>
      </c>
      <c r="J27" s="953"/>
      <c r="K27" s="954">
        <v>4.37136885022572</v>
      </c>
    </row>
    <row r="28" spans="1:11" s="41" customFormat="1" ht="16.5" customHeight="1">
      <c r="A28" s="853" t="s">
        <v>1048</v>
      </c>
      <c r="B28" s="854">
        <v>4602.4249251599995</v>
      </c>
      <c r="C28" s="854">
        <v>4460.780072849999</v>
      </c>
      <c r="D28" s="854">
        <v>7013.659369429998</v>
      </c>
      <c r="E28" s="859">
        <v>6814.608874508987</v>
      </c>
      <c r="F28" s="857">
        <v>-141.64485231000072</v>
      </c>
      <c r="G28" s="919"/>
      <c r="H28" s="859">
        <v>-3.077613532285408</v>
      </c>
      <c r="I28" s="855">
        <v>-199.0504949210108</v>
      </c>
      <c r="J28" s="856"/>
      <c r="K28" s="861">
        <v>-2.8380405211664517</v>
      </c>
    </row>
    <row r="29" spans="1:11" s="41" customFormat="1" ht="16.5" customHeight="1">
      <c r="A29" s="862" t="s">
        <v>1049</v>
      </c>
      <c r="B29" s="863">
        <v>2426.954</v>
      </c>
      <c r="C29" s="863">
        <v>2306.547483149999</v>
      </c>
      <c r="D29" s="863">
        <v>3606.5873527399976</v>
      </c>
      <c r="E29" s="868">
        <v>3150.8607893089884</v>
      </c>
      <c r="F29" s="866">
        <v>-120.40651685000103</v>
      </c>
      <c r="G29" s="921"/>
      <c r="H29" s="868">
        <v>-4.961219571940837</v>
      </c>
      <c r="I29" s="864">
        <v>-455.72656343100925</v>
      </c>
      <c r="J29" s="865"/>
      <c r="K29" s="869">
        <v>-12.635949690357132</v>
      </c>
    </row>
    <row r="30" spans="1:11" s="41" customFormat="1" ht="16.5" customHeight="1">
      <c r="A30" s="862" t="s">
        <v>1050</v>
      </c>
      <c r="B30" s="863">
        <v>1784.0809251599999</v>
      </c>
      <c r="C30" s="863">
        <v>1781.9576180699999</v>
      </c>
      <c r="D30" s="863">
        <v>3154.34064104</v>
      </c>
      <c r="E30" s="868">
        <v>3481.6111402299994</v>
      </c>
      <c r="F30" s="866">
        <v>-2.1233070900000257</v>
      </c>
      <c r="G30" s="921"/>
      <c r="H30" s="868">
        <v>-0.11901405704506389</v>
      </c>
      <c r="I30" s="864">
        <v>327.27049918999955</v>
      </c>
      <c r="J30" s="865"/>
      <c r="K30" s="869">
        <v>10.375242766491354</v>
      </c>
    </row>
    <row r="31" spans="1:11" s="41" customFormat="1" ht="16.5" customHeight="1">
      <c r="A31" s="862" t="s">
        <v>1051</v>
      </c>
      <c r="B31" s="863">
        <v>37.955</v>
      </c>
      <c r="C31" s="863">
        <v>54.43576496999999</v>
      </c>
      <c r="D31" s="863">
        <v>37.07687435</v>
      </c>
      <c r="E31" s="868">
        <v>32.1423058</v>
      </c>
      <c r="F31" s="866">
        <v>16.48076496999999</v>
      </c>
      <c r="G31" s="921"/>
      <c r="H31" s="868">
        <v>43.42185474904489</v>
      </c>
      <c r="I31" s="864">
        <v>-4.9345685499999945</v>
      </c>
      <c r="J31" s="865"/>
      <c r="K31" s="869">
        <v>-13.309019804146448</v>
      </c>
    </row>
    <row r="32" spans="1:11" s="41" customFormat="1" ht="16.5" customHeight="1">
      <c r="A32" s="862" t="s">
        <v>1052</v>
      </c>
      <c r="B32" s="863">
        <v>339.11899999999997</v>
      </c>
      <c r="C32" s="863">
        <v>315.34920665999994</v>
      </c>
      <c r="D32" s="863">
        <v>213.7582413</v>
      </c>
      <c r="E32" s="868">
        <v>143.04478917</v>
      </c>
      <c r="F32" s="866">
        <v>-23.769793340000035</v>
      </c>
      <c r="G32" s="921"/>
      <c r="H32" s="868">
        <v>-7.0092779643724</v>
      </c>
      <c r="I32" s="864">
        <v>-70.71345213000001</v>
      </c>
      <c r="J32" s="865"/>
      <c r="K32" s="869">
        <v>-33.081041320300194</v>
      </c>
    </row>
    <row r="33" spans="1:11" s="41" customFormat="1" ht="16.5" customHeight="1">
      <c r="A33" s="862" t="s">
        <v>1053</v>
      </c>
      <c r="B33" s="863">
        <v>14.315999999999999</v>
      </c>
      <c r="C33" s="863">
        <v>2.49</v>
      </c>
      <c r="D33" s="863">
        <v>1.89626</v>
      </c>
      <c r="E33" s="868">
        <v>6.9498500000000005</v>
      </c>
      <c r="F33" s="866">
        <v>-11.825999999999999</v>
      </c>
      <c r="G33" s="921"/>
      <c r="H33" s="868">
        <v>-82.60687342833192</v>
      </c>
      <c r="I33" s="864">
        <v>5.053590000000001</v>
      </c>
      <c r="J33" s="865"/>
      <c r="K33" s="869">
        <v>266.5030111904486</v>
      </c>
    </row>
    <row r="34" spans="1:11" s="41" customFormat="1" ht="16.5" customHeight="1">
      <c r="A34" s="922" t="s">
        <v>1054</v>
      </c>
      <c r="B34" s="854">
        <v>115445.44224273002</v>
      </c>
      <c r="C34" s="854">
        <v>114775.74657743731</v>
      </c>
      <c r="D34" s="854">
        <v>142695.9048065885</v>
      </c>
      <c r="E34" s="859">
        <v>147591.45116044788</v>
      </c>
      <c r="F34" s="857">
        <v>-669.6956652927038</v>
      </c>
      <c r="G34" s="919"/>
      <c r="H34" s="859">
        <v>-0.5800971023911312</v>
      </c>
      <c r="I34" s="855">
        <v>4895.546353859361</v>
      </c>
      <c r="J34" s="856"/>
      <c r="K34" s="861">
        <v>3.430754625015227</v>
      </c>
    </row>
    <row r="35" spans="1:11" s="41" customFormat="1" ht="16.5" customHeight="1">
      <c r="A35" s="862" t="s">
        <v>1055</v>
      </c>
      <c r="B35" s="863">
        <v>2575.025</v>
      </c>
      <c r="C35" s="863">
        <v>2536.12</v>
      </c>
      <c r="D35" s="863">
        <v>4507.2</v>
      </c>
      <c r="E35" s="868">
        <v>3721.3</v>
      </c>
      <c r="F35" s="866">
        <v>-38.9050000000002</v>
      </c>
      <c r="G35" s="921"/>
      <c r="H35" s="868">
        <v>-1.5108591178726496</v>
      </c>
      <c r="I35" s="864">
        <v>-785.9</v>
      </c>
      <c r="J35" s="865"/>
      <c r="K35" s="869">
        <v>-17.43654597089101</v>
      </c>
    </row>
    <row r="36" spans="1:11" s="41" customFormat="1" ht="16.5" customHeight="1">
      <c r="A36" s="862" t="s">
        <v>1056</v>
      </c>
      <c r="B36" s="863">
        <v>102.3325</v>
      </c>
      <c r="C36" s="863">
        <v>232.61187582</v>
      </c>
      <c r="D36" s="863">
        <v>281.71184639</v>
      </c>
      <c r="E36" s="868">
        <v>303.61515243</v>
      </c>
      <c r="F36" s="866">
        <v>130.27937581999998</v>
      </c>
      <c r="G36" s="921"/>
      <c r="H36" s="868">
        <v>127.30987303153931</v>
      </c>
      <c r="I36" s="864">
        <v>21.903306040000018</v>
      </c>
      <c r="J36" s="865"/>
      <c r="K36" s="869">
        <v>7.775074538284494</v>
      </c>
    </row>
    <row r="37" spans="1:11" s="41" customFormat="1" ht="16.5" customHeight="1">
      <c r="A37" s="870" t="s">
        <v>1057</v>
      </c>
      <c r="B37" s="863">
        <v>20074.445499999998</v>
      </c>
      <c r="C37" s="863">
        <v>18095.066425802303</v>
      </c>
      <c r="D37" s="863">
        <v>34576.312851259994</v>
      </c>
      <c r="E37" s="868">
        <v>34251.549711620006</v>
      </c>
      <c r="F37" s="866">
        <v>-1979.3790741976954</v>
      </c>
      <c r="G37" s="921"/>
      <c r="H37" s="868">
        <v>-9.860193021011193</v>
      </c>
      <c r="I37" s="864">
        <v>-324.76313963998837</v>
      </c>
      <c r="J37" s="865"/>
      <c r="K37" s="869">
        <v>-0.9392648112511328</v>
      </c>
    </row>
    <row r="38" spans="1:11" s="41" customFormat="1" ht="16.5" customHeight="1">
      <c r="A38" s="955" t="s">
        <v>1058</v>
      </c>
      <c r="B38" s="863">
        <v>334.541</v>
      </c>
      <c r="C38" s="863">
        <v>404.53666691</v>
      </c>
      <c r="D38" s="863">
        <v>490.26912094999994</v>
      </c>
      <c r="E38" s="956">
        <v>460.3534950899999</v>
      </c>
      <c r="F38" s="866">
        <v>69.99566691000001</v>
      </c>
      <c r="G38" s="921"/>
      <c r="H38" s="868">
        <v>20.922896419272977</v>
      </c>
      <c r="I38" s="864">
        <v>-29.915625860000034</v>
      </c>
      <c r="J38" s="865"/>
      <c r="K38" s="869">
        <v>-6.10187845443584</v>
      </c>
    </row>
    <row r="39" spans="1:11" s="41" customFormat="1" ht="16.5" customHeight="1">
      <c r="A39" s="955" t="s">
        <v>1059</v>
      </c>
      <c r="B39" s="863">
        <v>19739.904499999997</v>
      </c>
      <c r="C39" s="863">
        <v>17690.529758892302</v>
      </c>
      <c r="D39" s="863">
        <v>34086.04373031</v>
      </c>
      <c r="E39" s="868">
        <v>33791.19621653001</v>
      </c>
      <c r="F39" s="866">
        <v>-2049.3747411076947</v>
      </c>
      <c r="G39" s="921"/>
      <c r="H39" s="868">
        <v>-10.381887820722207</v>
      </c>
      <c r="I39" s="864">
        <v>-294.84751377999055</v>
      </c>
      <c r="J39" s="865"/>
      <c r="K39" s="869">
        <v>-0.8650094921922727</v>
      </c>
    </row>
    <row r="40" spans="1:11" s="41" customFormat="1" ht="16.5" customHeight="1">
      <c r="A40" s="862" t="s">
        <v>1060</v>
      </c>
      <c r="B40" s="863">
        <v>92693.63924273002</v>
      </c>
      <c r="C40" s="863">
        <v>93911.94827581501</v>
      </c>
      <c r="D40" s="863">
        <v>103330.68010893851</v>
      </c>
      <c r="E40" s="868">
        <v>109313.38554639785</v>
      </c>
      <c r="F40" s="866">
        <v>1218.3090330849955</v>
      </c>
      <c r="G40" s="921"/>
      <c r="H40" s="868">
        <v>1.3143394121086336</v>
      </c>
      <c r="I40" s="864">
        <v>5982.705437459343</v>
      </c>
      <c r="J40" s="865"/>
      <c r="K40" s="869">
        <v>5.789863602128575</v>
      </c>
    </row>
    <row r="41" spans="1:11" s="41" customFormat="1" ht="16.5" customHeight="1">
      <c r="A41" s="870" t="s">
        <v>1061</v>
      </c>
      <c r="B41" s="863">
        <v>89467.54324273001</v>
      </c>
      <c r="C41" s="863">
        <v>89640.70516285801</v>
      </c>
      <c r="D41" s="863">
        <v>100540.78667062301</v>
      </c>
      <c r="E41" s="868">
        <v>105108.97409243493</v>
      </c>
      <c r="F41" s="866">
        <v>173.1619201279973</v>
      </c>
      <c r="G41" s="921"/>
      <c r="H41" s="868">
        <v>0.1935471947164126</v>
      </c>
      <c r="I41" s="864">
        <v>4568.187421811919</v>
      </c>
      <c r="J41" s="865"/>
      <c r="K41" s="869">
        <v>4.543616151301407</v>
      </c>
    </row>
    <row r="42" spans="1:11" s="41" customFormat="1" ht="16.5" customHeight="1">
      <c r="A42" s="870" t="s">
        <v>1062</v>
      </c>
      <c r="B42" s="863">
        <v>3226.096000000001</v>
      </c>
      <c r="C42" s="863">
        <v>4271.243112956999</v>
      </c>
      <c r="D42" s="863">
        <v>2789.8934383155</v>
      </c>
      <c r="E42" s="868">
        <v>4204.411453962922</v>
      </c>
      <c r="F42" s="866">
        <v>1045.1471129569977</v>
      </c>
      <c r="G42" s="921"/>
      <c r="H42" s="868">
        <v>32.39665257813151</v>
      </c>
      <c r="I42" s="864">
        <v>1414.5180156474216</v>
      </c>
      <c r="J42" s="865"/>
      <c r="K42" s="869">
        <v>50.70150695438348</v>
      </c>
    </row>
    <row r="43" spans="1:11" s="41" customFormat="1" ht="16.5" customHeight="1">
      <c r="A43" s="880" t="s">
        <v>1063</v>
      </c>
      <c r="B43" s="957">
        <v>0</v>
      </c>
      <c r="C43" s="957">
        <v>0</v>
      </c>
      <c r="D43" s="957">
        <v>0</v>
      </c>
      <c r="E43" s="884">
        <v>1.60075</v>
      </c>
      <c r="F43" s="883">
        <v>0</v>
      </c>
      <c r="G43" s="958"/>
      <c r="H43" s="884"/>
      <c r="I43" s="881">
        <v>1.60075</v>
      </c>
      <c r="J43" s="882"/>
      <c r="K43" s="885"/>
    </row>
    <row r="44" spans="1:11" s="41" customFormat="1" ht="16.5" customHeight="1" thickBot="1">
      <c r="A44" s="959" t="s">
        <v>369</v>
      </c>
      <c r="B44" s="887">
        <v>9569.565967740005</v>
      </c>
      <c r="C44" s="887">
        <v>12520.890223589091</v>
      </c>
      <c r="D44" s="887">
        <v>10650.650215408603</v>
      </c>
      <c r="E44" s="891">
        <v>12964.090321868876</v>
      </c>
      <c r="F44" s="890">
        <v>2951.3242558490856</v>
      </c>
      <c r="G44" s="931"/>
      <c r="H44" s="891">
        <v>30.84073264971791</v>
      </c>
      <c r="I44" s="888">
        <v>2313.4401064602735</v>
      </c>
      <c r="J44" s="889"/>
      <c r="K44" s="892">
        <v>21.721116172920155</v>
      </c>
    </row>
    <row r="45" spans="1:11" s="41" customFormat="1" ht="16.5" customHeight="1" thickTop="1">
      <c r="A45" s="898" t="s">
        <v>1004</v>
      </c>
      <c r="B45" s="664"/>
      <c r="C45" s="37"/>
      <c r="D45" s="934"/>
      <c r="E45" s="934"/>
      <c r="F45" s="863"/>
      <c r="G45" s="864"/>
      <c r="H45" s="863"/>
      <c r="I45" s="864"/>
      <c r="J45" s="864"/>
      <c r="K45" s="864"/>
    </row>
    <row r="46" spans="1:11" s="41" customFormat="1" ht="16.5" customHeight="1">
      <c r="A46" s="963" t="s">
        <v>1312</v>
      </c>
      <c r="B46" s="938"/>
      <c r="C46" s="939"/>
      <c r="D46" s="934"/>
      <c r="E46" s="934"/>
      <c r="F46" s="863"/>
      <c r="G46" s="864"/>
      <c r="H46" s="863"/>
      <c r="I46" s="864"/>
      <c r="J46" s="864"/>
      <c r="K46" s="864"/>
    </row>
    <row r="47" spans="1:11" s="41" customFormat="1" ht="16.5" customHeight="1">
      <c r="A47" s="963" t="s">
        <v>1313</v>
      </c>
      <c r="B47" s="938"/>
      <c r="C47" s="961"/>
      <c r="D47" s="934"/>
      <c r="E47" s="934"/>
      <c r="F47" s="863"/>
      <c r="G47" s="864"/>
      <c r="H47" s="863"/>
      <c r="I47" s="864"/>
      <c r="J47" s="864"/>
      <c r="K47" s="864"/>
    </row>
    <row r="48" spans="4:11" s="41" customFormat="1" ht="16.5" customHeight="1">
      <c r="D48" s="962"/>
      <c r="E48" s="962"/>
      <c r="F48" s="902"/>
      <c r="G48" s="904"/>
      <c r="H48" s="902"/>
      <c r="I48" s="904"/>
      <c r="J48" s="904"/>
      <c r="K48" s="904"/>
    </row>
    <row r="49" spans="4:11" s="41" customFormat="1" ht="16.5" customHeight="1">
      <c r="D49" s="962"/>
      <c r="E49" s="962"/>
      <c r="F49" s="902"/>
      <c r="G49" s="904"/>
      <c r="H49" s="902"/>
      <c r="I49" s="904"/>
      <c r="J49" s="904"/>
      <c r="K49" s="904"/>
    </row>
    <row r="50" spans="1:11" s="41" customFormat="1" ht="16.5" customHeight="1">
      <c r="A50" s="501"/>
      <c r="B50" s="664"/>
      <c r="C50" s="37"/>
      <c r="D50" s="37"/>
      <c r="E50" s="37"/>
      <c r="F50" s="37"/>
      <c r="G50" s="37"/>
      <c r="H50" s="37"/>
      <c r="I50" s="37"/>
      <c r="J50" s="37"/>
      <c r="K50" s="37"/>
    </row>
    <row r="51" spans="1:11" s="41" customFormat="1" ht="16.5" customHeight="1">
      <c r="A51" s="501"/>
      <c r="B51" s="664"/>
      <c r="C51" s="37"/>
      <c r="D51" s="37"/>
      <c r="E51" s="37"/>
      <c r="F51" s="37"/>
      <c r="G51" s="37"/>
      <c r="H51" s="37"/>
      <c r="I51" s="37"/>
      <c r="J51" s="37"/>
      <c r="K51" s="37"/>
    </row>
    <row r="52" spans="1:11" s="41" customFormat="1" ht="16.5" customHeight="1">
      <c r="A52" s="501"/>
      <c r="B52" s="664"/>
      <c r="C52" s="37"/>
      <c r="D52" s="37"/>
      <c r="E52" s="37"/>
      <c r="F52" s="37"/>
      <c r="G52" s="37"/>
      <c r="H52" s="37"/>
      <c r="I52" s="37"/>
      <c r="J52" s="37"/>
      <c r="K52" s="37"/>
    </row>
    <row r="53" spans="1:11" s="41" customFormat="1" ht="16.5" customHeight="1">
      <c r="A53" s="501"/>
      <c r="B53" s="664"/>
      <c r="C53" s="37"/>
      <c r="D53" s="37"/>
      <c r="E53" s="37"/>
      <c r="F53" s="37"/>
      <c r="G53" s="37"/>
      <c r="H53" s="37"/>
      <c r="I53" s="37"/>
      <c r="J53" s="37"/>
      <c r="K53" s="37"/>
    </row>
    <row r="54" spans="1:11" s="41" customFormat="1" ht="16.5" customHeight="1">
      <c r="A54" s="501"/>
      <c r="B54" s="664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501"/>
      <c r="B55" s="664"/>
      <c r="C55" s="37"/>
      <c r="D55" s="37"/>
      <c r="E55" s="37"/>
      <c r="F55" s="37"/>
      <c r="G55" s="37"/>
      <c r="H55" s="37"/>
      <c r="I55" s="37"/>
      <c r="J55" s="37"/>
      <c r="K55" s="37"/>
    </row>
    <row r="56" spans="1:11" s="41" customFormat="1" ht="16.5" customHeight="1">
      <c r="A56" s="501"/>
      <c r="B56" s="664"/>
      <c r="C56" s="37"/>
      <c r="D56" s="37"/>
      <c r="E56" s="37"/>
      <c r="F56" s="37"/>
      <c r="G56" s="37"/>
      <c r="H56" s="37"/>
      <c r="I56" s="37"/>
      <c r="J56" s="37"/>
      <c r="K56" s="37"/>
    </row>
    <row r="57" spans="1:11" s="41" customFormat="1" ht="16.5" customHeight="1">
      <c r="A57" s="501"/>
      <c r="B57" s="664"/>
      <c r="C57" s="37"/>
      <c r="D57" s="37"/>
      <c r="E57" s="37"/>
      <c r="F57" s="37"/>
      <c r="G57" s="37"/>
      <c r="H57" s="37"/>
      <c r="I57" s="37"/>
      <c r="J57" s="37"/>
      <c r="K57" s="37"/>
    </row>
    <row r="58" spans="1:11" s="41" customFormat="1" ht="16.5" customHeight="1">
      <c r="A58" s="501"/>
      <c r="B58" s="664"/>
      <c r="C58" s="37"/>
      <c r="D58" s="37"/>
      <c r="E58" s="37"/>
      <c r="F58" s="37"/>
      <c r="G58" s="37"/>
      <c r="H58" s="37"/>
      <c r="I58" s="37"/>
      <c r="J58" s="37"/>
      <c r="K58" s="37"/>
    </row>
    <row r="59" spans="1:11" s="41" customFormat="1" ht="16.5" customHeight="1">
      <c r="A59" s="501"/>
      <c r="B59" s="664"/>
      <c r="C59" s="37"/>
      <c r="D59" s="37"/>
      <c r="E59" s="37"/>
      <c r="F59" s="37"/>
      <c r="G59" s="37"/>
      <c r="H59" s="37"/>
      <c r="I59" s="37"/>
      <c r="J59" s="37"/>
      <c r="K59" s="37"/>
    </row>
    <row r="60" spans="1:11" s="41" customFormat="1" ht="16.5" customHeight="1">
      <c r="A60" s="501"/>
      <c r="B60" s="664"/>
      <c r="C60" s="37"/>
      <c r="D60" s="37"/>
      <c r="E60" s="37"/>
      <c r="F60" s="37"/>
      <c r="G60" s="37"/>
      <c r="H60" s="37"/>
      <c r="I60" s="37"/>
      <c r="J60" s="37"/>
      <c r="K60" s="37"/>
    </row>
    <row r="61" spans="1:11" s="41" customFormat="1" ht="16.5" customHeight="1">
      <c r="A61" s="501"/>
      <c r="B61" s="664"/>
      <c r="C61" s="37"/>
      <c r="D61" s="37"/>
      <c r="E61" s="37"/>
      <c r="F61" s="37"/>
      <c r="G61" s="37"/>
      <c r="H61" s="37"/>
      <c r="I61" s="37"/>
      <c r="J61" s="37"/>
      <c r="K61" s="37"/>
    </row>
    <row r="62" spans="1:11" s="41" customFormat="1" ht="16.5" customHeight="1">
      <c r="A62" s="501"/>
      <c r="B62" s="664"/>
      <c r="C62" s="37"/>
      <c r="D62" s="37"/>
      <c r="E62" s="37"/>
      <c r="F62" s="37"/>
      <c r="G62" s="37"/>
      <c r="H62" s="37"/>
      <c r="I62" s="37"/>
      <c r="J62" s="37"/>
      <c r="K62" s="37"/>
    </row>
    <row r="63" spans="1:11" s="41" customFormat="1" ht="16.5" customHeight="1">
      <c r="A63" s="501"/>
      <c r="B63" s="664"/>
      <c r="C63" s="37"/>
      <c r="D63" s="37"/>
      <c r="E63" s="37"/>
      <c r="F63" s="37"/>
      <c r="G63" s="37"/>
      <c r="H63" s="37"/>
      <c r="I63" s="37"/>
      <c r="J63" s="37"/>
      <c r="K63" s="37"/>
    </row>
    <row r="64" spans="1:11" s="41" customFormat="1" ht="16.5" customHeight="1">
      <c r="A64" s="501"/>
      <c r="B64" s="664"/>
      <c r="C64" s="37"/>
      <c r="D64" s="37"/>
      <c r="E64" s="37"/>
      <c r="F64" s="37"/>
      <c r="G64" s="37"/>
      <c r="H64" s="37"/>
      <c r="I64" s="37"/>
      <c r="J64" s="37"/>
      <c r="K64" s="37"/>
    </row>
    <row r="65" spans="1:11" s="41" customFormat="1" ht="16.5" customHeight="1">
      <c r="A65" s="501"/>
      <c r="B65" s="664"/>
      <c r="C65" s="37"/>
      <c r="D65" s="37"/>
      <c r="E65" s="37"/>
      <c r="F65" s="37"/>
      <c r="G65" s="37"/>
      <c r="H65" s="37"/>
      <c r="I65" s="37"/>
      <c r="J65" s="37"/>
      <c r="K65" s="37"/>
    </row>
    <row r="66" spans="1:11" s="41" customFormat="1" ht="16.5" customHeight="1">
      <c r="A66" s="501"/>
      <c r="B66" s="664"/>
      <c r="C66" s="37"/>
      <c r="D66" s="37"/>
      <c r="E66" s="37"/>
      <c r="F66" s="37"/>
      <c r="G66" s="37"/>
      <c r="H66" s="37"/>
      <c r="I66" s="37"/>
      <c r="J66" s="37"/>
      <c r="K66" s="37"/>
    </row>
    <row r="67" spans="1:11" s="41" customFormat="1" ht="16.5" customHeight="1">
      <c r="A67" s="501"/>
      <c r="B67" s="664"/>
      <c r="C67" s="37"/>
      <c r="D67" s="37"/>
      <c r="E67" s="37"/>
      <c r="F67" s="37"/>
      <c r="G67" s="37"/>
      <c r="H67" s="37"/>
      <c r="I67" s="37"/>
      <c r="J67" s="37"/>
      <c r="K67" s="37"/>
    </row>
    <row r="68" spans="1:11" s="41" customFormat="1" ht="16.5" customHeight="1">
      <c r="A68" s="501"/>
      <c r="B68" s="664"/>
      <c r="C68" s="37"/>
      <c r="D68" s="37"/>
      <c r="E68" s="37"/>
      <c r="F68" s="37"/>
      <c r="G68" s="37"/>
      <c r="H68" s="37"/>
      <c r="I68" s="37"/>
      <c r="J68" s="37"/>
      <c r="K68" s="37"/>
    </row>
    <row r="69" spans="1:11" s="41" customFormat="1" ht="16.5" customHeight="1">
      <c r="A69" s="501"/>
      <c r="B69" s="664"/>
      <c r="C69" s="37"/>
      <c r="D69" s="37"/>
      <c r="E69" s="37"/>
      <c r="F69" s="37"/>
      <c r="G69" s="37"/>
      <c r="H69" s="37"/>
      <c r="I69" s="37"/>
      <c r="J69" s="37"/>
      <c r="K69" s="37"/>
    </row>
    <row r="70" spans="1:11" s="41" customFormat="1" ht="16.5" customHeight="1">
      <c r="A70" s="501"/>
      <c r="B70" s="664"/>
      <c r="C70" s="37"/>
      <c r="D70" s="37"/>
      <c r="E70" s="37"/>
      <c r="F70" s="37"/>
      <c r="G70" s="37"/>
      <c r="H70" s="37"/>
      <c r="I70" s="37"/>
      <c r="J70" s="37"/>
      <c r="K70" s="37"/>
    </row>
    <row r="71" spans="1:11" s="41" customFormat="1" ht="16.5" customHeight="1">
      <c r="A71" s="501"/>
      <c r="B71" s="664"/>
      <c r="C71" s="37"/>
      <c r="D71" s="37"/>
      <c r="E71" s="37"/>
      <c r="F71" s="37"/>
      <c r="G71" s="37"/>
      <c r="H71" s="37"/>
      <c r="I71" s="37"/>
      <c r="J71" s="37"/>
      <c r="K71" s="37"/>
    </row>
    <row r="72" spans="1:11" s="41" customFormat="1" ht="16.5" customHeight="1">
      <c r="A72" s="501"/>
      <c r="B72" s="664"/>
      <c r="C72" s="37"/>
      <c r="D72" s="37"/>
      <c r="E72" s="37"/>
      <c r="F72" s="37"/>
      <c r="G72" s="37"/>
      <c r="H72" s="37"/>
      <c r="I72" s="37"/>
      <c r="J72" s="37"/>
      <c r="K72" s="37"/>
    </row>
    <row r="73" spans="1:11" s="41" customFormat="1" ht="16.5" customHeight="1">
      <c r="A73" s="501"/>
      <c r="B73" s="664"/>
      <c r="C73" s="37"/>
      <c r="D73" s="37"/>
      <c r="E73" s="37"/>
      <c r="F73" s="37"/>
      <c r="G73" s="37"/>
      <c r="H73" s="37"/>
      <c r="I73" s="37"/>
      <c r="J73" s="37"/>
      <c r="K73" s="37"/>
    </row>
    <row r="74" spans="1:11" s="41" customFormat="1" ht="16.5" customHeight="1">
      <c r="A74" s="501"/>
      <c r="B74" s="664"/>
      <c r="C74" s="37"/>
      <c r="D74" s="37"/>
      <c r="E74" s="37"/>
      <c r="F74" s="37"/>
      <c r="G74" s="37"/>
      <c r="H74" s="37"/>
      <c r="I74" s="37"/>
      <c r="J74" s="37"/>
      <c r="K74" s="37"/>
    </row>
    <row r="75" spans="1:11" s="41" customFormat="1" ht="16.5" customHeight="1">
      <c r="A75" s="501"/>
      <c r="B75" s="664"/>
      <c r="C75" s="37"/>
      <c r="D75" s="37"/>
      <c r="E75" s="37"/>
      <c r="F75" s="37"/>
      <c r="G75" s="37"/>
      <c r="H75" s="37"/>
      <c r="I75" s="37"/>
      <c r="J75" s="37"/>
      <c r="K75" s="37"/>
    </row>
    <row r="76" spans="1:11" s="41" customFormat="1" ht="16.5" customHeight="1">
      <c r="A76" s="501"/>
      <c r="B76" s="664"/>
      <c r="C76" s="37"/>
      <c r="D76" s="37"/>
      <c r="E76" s="37"/>
      <c r="F76" s="37"/>
      <c r="G76" s="37"/>
      <c r="H76" s="37"/>
      <c r="I76" s="37"/>
      <c r="J76" s="37"/>
      <c r="K76" s="37"/>
    </row>
    <row r="77" spans="1:11" s="41" customFormat="1" ht="16.5" customHeight="1">
      <c r="A77" s="501"/>
      <c r="B77" s="664"/>
      <c r="C77" s="37"/>
      <c r="D77" s="37"/>
      <c r="E77" s="37"/>
      <c r="F77" s="37"/>
      <c r="G77" s="37"/>
      <c r="H77" s="37"/>
      <c r="I77" s="37"/>
      <c r="J77" s="37"/>
      <c r="K77" s="37"/>
    </row>
    <row r="78" spans="1:11" s="41" customFormat="1" ht="16.5" customHeight="1">
      <c r="A78" s="501"/>
      <c r="B78" s="664"/>
      <c r="C78" s="37"/>
      <c r="D78" s="37"/>
      <c r="E78" s="37"/>
      <c r="F78" s="37"/>
      <c r="G78" s="37"/>
      <c r="H78" s="37"/>
      <c r="I78" s="37"/>
      <c r="J78" s="37"/>
      <c r="K78" s="37"/>
    </row>
    <row r="79" spans="1:11" s="41" customFormat="1" ht="16.5" customHeight="1">
      <c r="A79" s="501"/>
      <c r="B79" s="664"/>
      <c r="C79" s="37"/>
      <c r="D79" s="37"/>
      <c r="E79" s="37"/>
      <c r="F79" s="37"/>
      <c r="G79" s="37"/>
      <c r="H79" s="37"/>
      <c r="I79" s="37"/>
      <c r="J79" s="37"/>
      <c r="K79" s="37"/>
    </row>
    <row r="80" spans="1:11" s="41" customFormat="1" ht="16.5" customHeight="1">
      <c r="A80" s="501"/>
      <c r="B80" s="664"/>
      <c r="C80" s="37"/>
      <c r="D80" s="37"/>
      <c r="E80" s="37"/>
      <c r="F80" s="37"/>
      <c r="G80" s="37"/>
      <c r="H80" s="37"/>
      <c r="I80" s="37"/>
      <c r="J80" s="37"/>
      <c r="K80" s="37"/>
    </row>
    <row r="81" spans="1:11" s="41" customFormat="1" ht="16.5" customHeight="1">
      <c r="A81" s="501"/>
      <c r="B81" s="664"/>
      <c r="C81" s="37"/>
      <c r="D81" s="37"/>
      <c r="E81" s="37"/>
      <c r="F81" s="37"/>
      <c r="G81" s="37"/>
      <c r="H81" s="37"/>
      <c r="I81" s="37"/>
      <c r="J81" s="37"/>
      <c r="K81" s="37"/>
    </row>
    <row r="82" spans="1:11" s="41" customFormat="1" ht="16.5" customHeight="1">
      <c r="A82" s="501"/>
      <c r="B82" s="664"/>
      <c r="C82" s="37"/>
      <c r="D82" s="37"/>
      <c r="E82" s="37"/>
      <c r="F82" s="37"/>
      <c r="G82" s="37"/>
      <c r="H82" s="37"/>
      <c r="I82" s="37"/>
      <c r="J82" s="37"/>
      <c r="K82" s="37"/>
    </row>
    <row r="83" spans="1:11" s="41" customFormat="1" ht="16.5" customHeight="1">
      <c r="A83" s="501"/>
      <c r="B83" s="664"/>
      <c r="C83" s="37"/>
      <c r="D83" s="37"/>
      <c r="E83" s="37"/>
      <c r="F83" s="37"/>
      <c r="G83" s="37"/>
      <c r="H83" s="37"/>
      <c r="I83" s="37"/>
      <c r="J83" s="37"/>
      <c r="K83" s="37"/>
    </row>
    <row r="84" spans="1:11" s="41" customFormat="1" ht="16.5" customHeight="1">
      <c r="A84" s="501"/>
      <c r="B84" s="664"/>
      <c r="C84" s="37"/>
      <c r="D84" s="37"/>
      <c r="E84" s="37"/>
      <c r="F84" s="37"/>
      <c r="G84" s="37"/>
      <c r="H84" s="37"/>
      <c r="I84" s="37"/>
      <c r="J84" s="37"/>
      <c r="K84" s="37"/>
    </row>
    <row r="85" spans="1:11" s="41" customFormat="1" ht="16.5" customHeight="1">
      <c r="A85" s="501"/>
      <c r="B85" s="664"/>
      <c r="C85" s="37"/>
      <c r="D85" s="37"/>
      <c r="E85" s="37"/>
      <c r="F85" s="37"/>
      <c r="G85" s="37"/>
      <c r="H85" s="37"/>
      <c r="I85" s="37"/>
      <c r="J85" s="37"/>
      <c r="K85" s="37"/>
    </row>
    <row r="86" spans="1:11" s="41" customFormat="1" ht="16.5" customHeight="1">
      <c r="A86" s="501"/>
      <c r="B86" s="664"/>
      <c r="C86" s="37"/>
      <c r="D86" s="37"/>
      <c r="E86" s="37"/>
      <c r="F86" s="37"/>
      <c r="G86" s="37"/>
      <c r="H86" s="37"/>
      <c r="I86" s="37"/>
      <c r="J86" s="37"/>
      <c r="K86" s="37"/>
    </row>
    <row r="87" spans="1:11" s="41" customFormat="1" ht="16.5" customHeight="1">
      <c r="A87" s="501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5" ht="16.5" customHeight="1">
      <c r="A88" s="964"/>
      <c r="B88" s="965"/>
      <c r="C88" s="965"/>
      <c r="D88" s="965"/>
      <c r="E88" s="965"/>
    </row>
    <row r="89" spans="1:5" ht="16.5" customHeight="1">
      <c r="A89" s="964"/>
      <c r="B89" s="966"/>
      <c r="C89" s="966"/>
      <c r="D89" s="966"/>
      <c r="E89" s="966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PageLayoutView="0" workbookViewId="0" topLeftCell="A49">
      <selection activeCell="A48" sqref="A48:IV55"/>
    </sheetView>
  </sheetViews>
  <sheetFormatPr defaultColWidth="11.00390625" defaultRowHeight="16.5" customHeight="1"/>
  <cols>
    <col min="1" max="1" width="47.8515625" style="9" customWidth="1"/>
    <col min="2" max="3" width="10.57421875" style="9" bestFit="1" customWidth="1"/>
    <col min="4" max="5" width="10.57421875" style="41" bestFit="1" customWidth="1"/>
    <col min="6" max="6" width="9.28125" style="9" bestFit="1" customWidth="1"/>
    <col min="7" max="7" width="2.421875" style="41" bestFit="1" customWidth="1"/>
    <col min="8" max="8" width="7.7109375" style="9" bestFit="1" customWidth="1"/>
    <col min="9" max="9" width="11.140625" style="41" bestFit="1" customWidth="1"/>
    <col min="10" max="10" width="2.140625" style="41" customWidth="1"/>
    <col min="11" max="11" width="7.7109375" style="41" bestFit="1" customWidth="1"/>
    <col min="12" max="16384" width="11.00390625" style="9" customWidth="1"/>
  </cols>
  <sheetData>
    <row r="1" spans="1:11" ht="16.5" customHeight="1">
      <c r="A1" s="1424" t="s">
        <v>564</v>
      </c>
      <c r="B1" s="1424"/>
      <c r="C1" s="1424"/>
      <c r="D1" s="1424"/>
      <c r="E1" s="1424"/>
      <c r="F1" s="1424"/>
      <c r="G1" s="1424"/>
      <c r="H1" s="1424"/>
      <c r="I1" s="1424"/>
      <c r="J1" s="1424"/>
      <c r="K1" s="1424"/>
    </row>
    <row r="2" spans="1:11" ht="15.75">
      <c r="A2" s="1443" t="s">
        <v>1066</v>
      </c>
      <c r="B2" s="1443"/>
      <c r="C2" s="1443"/>
      <c r="D2" s="1443"/>
      <c r="E2" s="1443"/>
      <c r="F2" s="1443"/>
      <c r="G2" s="1443"/>
      <c r="H2" s="1443"/>
      <c r="I2" s="1443"/>
      <c r="J2" s="1443"/>
      <c r="K2" s="1443"/>
    </row>
    <row r="3" spans="1:11" s="41" customFormat="1" ht="16.5" customHeight="1" thickBot="1">
      <c r="A3" s="501"/>
      <c r="B3" s="664"/>
      <c r="C3" s="37"/>
      <c r="D3" s="37"/>
      <c r="E3" s="37"/>
      <c r="F3" s="37"/>
      <c r="G3" s="37"/>
      <c r="H3" s="37"/>
      <c r="I3" s="1426" t="s">
        <v>400</v>
      </c>
      <c r="J3" s="1426"/>
      <c r="K3" s="1426"/>
    </row>
    <row r="4" spans="1:11" s="41" customFormat="1" ht="13.5" thickTop="1">
      <c r="A4" s="834"/>
      <c r="B4" s="968">
        <v>2011</v>
      </c>
      <c r="C4" s="968">
        <v>2011</v>
      </c>
      <c r="D4" s="968">
        <v>2012</v>
      </c>
      <c r="E4" s="969">
        <v>2012</v>
      </c>
      <c r="F4" s="1446" t="s">
        <v>1508</v>
      </c>
      <c r="G4" s="1447"/>
      <c r="H4" s="1447"/>
      <c r="I4" s="1447"/>
      <c r="J4" s="1447"/>
      <c r="K4" s="1448"/>
    </row>
    <row r="5" spans="1:11" s="41" customFormat="1" ht="12.75">
      <c r="A5" s="180" t="s">
        <v>274</v>
      </c>
      <c r="B5" s="940" t="s">
        <v>983</v>
      </c>
      <c r="C5" s="940" t="s">
        <v>1301</v>
      </c>
      <c r="D5" s="940" t="s">
        <v>984</v>
      </c>
      <c r="E5" s="967" t="s">
        <v>1302</v>
      </c>
      <c r="F5" s="1440" t="s">
        <v>398</v>
      </c>
      <c r="G5" s="1441"/>
      <c r="H5" s="1442"/>
      <c r="I5" s="1441" t="s">
        <v>235</v>
      </c>
      <c r="J5" s="1441"/>
      <c r="K5" s="1449"/>
    </row>
    <row r="6" spans="1:11" s="41" customFormat="1" ht="12.75">
      <c r="A6" s="180"/>
      <c r="B6" s="940"/>
      <c r="C6" s="940"/>
      <c r="D6" s="940"/>
      <c r="E6" s="967"/>
      <c r="F6" s="914" t="s">
        <v>360</v>
      </c>
      <c r="G6" s="915" t="s">
        <v>357</v>
      </c>
      <c r="H6" s="916" t="s">
        <v>349</v>
      </c>
      <c r="I6" s="917" t="s">
        <v>360</v>
      </c>
      <c r="J6" s="915" t="s">
        <v>357</v>
      </c>
      <c r="K6" s="918" t="s">
        <v>349</v>
      </c>
    </row>
    <row r="7" spans="1:11" s="41" customFormat="1" ht="16.5" customHeight="1">
      <c r="A7" s="853" t="s">
        <v>379</v>
      </c>
      <c r="B7" s="855">
        <v>81554.29543854</v>
      </c>
      <c r="C7" s="855">
        <v>78527.77994579298</v>
      </c>
      <c r="D7" s="855">
        <v>75398.914721566</v>
      </c>
      <c r="E7" s="856">
        <v>76848.90620512002</v>
      </c>
      <c r="F7" s="857">
        <v>-3026.515492747014</v>
      </c>
      <c r="G7" s="919"/>
      <c r="H7" s="859">
        <v>-3.711043638440628</v>
      </c>
      <c r="I7" s="855">
        <v>1449.9914835540112</v>
      </c>
      <c r="J7" s="920"/>
      <c r="K7" s="861">
        <v>1.9230933083169124</v>
      </c>
    </row>
    <row r="8" spans="1:11" s="41" customFormat="1" ht="16.5" customHeight="1">
      <c r="A8" s="862" t="s">
        <v>1040</v>
      </c>
      <c r="B8" s="863">
        <v>3364.2019999999998</v>
      </c>
      <c r="C8" s="863">
        <v>3784.974883360001</v>
      </c>
      <c r="D8" s="863">
        <v>4485.190546394001</v>
      </c>
      <c r="E8" s="868">
        <v>4296.75040389</v>
      </c>
      <c r="F8" s="866">
        <v>420.7728833600013</v>
      </c>
      <c r="G8" s="921"/>
      <c r="H8" s="868">
        <v>12.507360835050966</v>
      </c>
      <c r="I8" s="864">
        <v>-188.44014250400141</v>
      </c>
      <c r="J8" s="865"/>
      <c r="K8" s="869">
        <v>-4.2013854384738085</v>
      </c>
    </row>
    <row r="9" spans="1:11" s="41" customFormat="1" ht="16.5" customHeight="1">
      <c r="A9" s="862" t="s">
        <v>1041</v>
      </c>
      <c r="B9" s="863">
        <v>3364.2019999999998</v>
      </c>
      <c r="C9" s="863">
        <v>3784.974883360001</v>
      </c>
      <c r="D9" s="863">
        <v>4485.190546394001</v>
      </c>
      <c r="E9" s="868">
        <v>4296.75040389</v>
      </c>
      <c r="F9" s="866">
        <v>420.7728833600013</v>
      </c>
      <c r="G9" s="921"/>
      <c r="H9" s="868">
        <v>12.507360835050966</v>
      </c>
      <c r="I9" s="864">
        <v>-188.44014250400141</v>
      </c>
      <c r="J9" s="865"/>
      <c r="K9" s="869">
        <v>-4.2013854384738085</v>
      </c>
    </row>
    <row r="10" spans="1:11" s="41" customFormat="1" ht="16.5" customHeight="1">
      <c r="A10" s="862" t="s">
        <v>1042</v>
      </c>
      <c r="B10" s="863">
        <v>0</v>
      </c>
      <c r="C10" s="863">
        <v>0</v>
      </c>
      <c r="D10" s="863">
        <v>0</v>
      </c>
      <c r="E10" s="868">
        <v>0</v>
      </c>
      <c r="F10" s="866">
        <v>0</v>
      </c>
      <c r="G10" s="921"/>
      <c r="H10" s="868"/>
      <c r="I10" s="864">
        <v>0</v>
      </c>
      <c r="J10" s="865"/>
      <c r="K10" s="869"/>
    </row>
    <row r="11" spans="1:11" s="41" customFormat="1" ht="16.5" customHeight="1">
      <c r="A11" s="862" t="s">
        <v>1043</v>
      </c>
      <c r="B11" s="863">
        <v>30253.40149187</v>
      </c>
      <c r="C11" s="863">
        <v>29307.243419363</v>
      </c>
      <c r="D11" s="863">
        <v>34158.91159103002</v>
      </c>
      <c r="E11" s="868">
        <v>34193.68213544</v>
      </c>
      <c r="F11" s="866">
        <v>-946.1580725070016</v>
      </c>
      <c r="G11" s="921"/>
      <c r="H11" s="868">
        <v>-3.1274436124521827</v>
      </c>
      <c r="I11" s="864">
        <v>34.77054440998472</v>
      </c>
      <c r="J11" s="865"/>
      <c r="K11" s="869">
        <v>0.10179055125139093</v>
      </c>
    </row>
    <row r="12" spans="1:11" s="41" customFormat="1" ht="16.5" customHeight="1">
      <c r="A12" s="862" t="s">
        <v>1041</v>
      </c>
      <c r="B12" s="863">
        <v>30253.00149187</v>
      </c>
      <c r="C12" s="863">
        <v>29307.243419363</v>
      </c>
      <c r="D12" s="863">
        <v>34158.91159103002</v>
      </c>
      <c r="E12" s="868">
        <v>34193.68213544</v>
      </c>
      <c r="F12" s="866">
        <v>-945.7580725070002</v>
      </c>
      <c r="G12" s="921"/>
      <c r="H12" s="868">
        <v>-3.126162780116734</v>
      </c>
      <c r="I12" s="864">
        <v>34.77054440998472</v>
      </c>
      <c r="J12" s="865"/>
      <c r="K12" s="869">
        <v>0.10179055125139093</v>
      </c>
    </row>
    <row r="13" spans="1:11" s="41" customFormat="1" ht="16.5" customHeight="1">
      <c r="A13" s="862" t="s">
        <v>1042</v>
      </c>
      <c r="B13" s="863">
        <v>0.4</v>
      </c>
      <c r="C13" s="863">
        <v>0</v>
      </c>
      <c r="D13" s="863">
        <v>0</v>
      </c>
      <c r="E13" s="868">
        <v>0</v>
      </c>
      <c r="F13" s="866">
        <v>-0.4</v>
      </c>
      <c r="G13" s="921"/>
      <c r="H13" s="868">
        <v>-100</v>
      </c>
      <c r="I13" s="864">
        <v>0</v>
      </c>
      <c r="J13" s="865"/>
      <c r="K13" s="869"/>
    </row>
    <row r="14" spans="1:11" s="41" customFormat="1" ht="16.5" customHeight="1">
      <c r="A14" s="862" t="s">
        <v>1044</v>
      </c>
      <c r="B14" s="863">
        <v>45885.98294666999</v>
      </c>
      <c r="C14" s="863">
        <v>44516.68078217999</v>
      </c>
      <c r="D14" s="863">
        <v>36066.142360432</v>
      </c>
      <c r="E14" s="868">
        <v>37587.44492752001</v>
      </c>
      <c r="F14" s="866">
        <v>-1369.30216449</v>
      </c>
      <c r="G14" s="921"/>
      <c r="H14" s="868">
        <v>-2.9841404205755873</v>
      </c>
      <c r="I14" s="864">
        <v>1521.3025670880088</v>
      </c>
      <c r="J14" s="865"/>
      <c r="K14" s="869">
        <v>4.218090617745198</v>
      </c>
    </row>
    <row r="15" spans="1:11" s="41" customFormat="1" ht="16.5" customHeight="1">
      <c r="A15" s="862" t="s">
        <v>1041</v>
      </c>
      <c r="B15" s="863">
        <v>45884.682946669986</v>
      </c>
      <c r="C15" s="863">
        <v>44406.86078217999</v>
      </c>
      <c r="D15" s="863">
        <v>36066.142360432</v>
      </c>
      <c r="E15" s="868">
        <v>37587.44492752001</v>
      </c>
      <c r="F15" s="866">
        <v>-1477.8221644899968</v>
      </c>
      <c r="G15" s="921"/>
      <c r="H15" s="868">
        <v>-3.22073090536032</v>
      </c>
      <c r="I15" s="864">
        <v>1521.3025670880088</v>
      </c>
      <c r="J15" s="865"/>
      <c r="K15" s="869">
        <v>4.218090617745198</v>
      </c>
    </row>
    <row r="16" spans="1:11" s="41" customFormat="1" ht="16.5" customHeight="1">
      <c r="A16" s="862" t="s">
        <v>1042</v>
      </c>
      <c r="B16" s="863">
        <v>1.3</v>
      </c>
      <c r="C16" s="863">
        <v>109.82</v>
      </c>
      <c r="D16" s="863">
        <v>0</v>
      </c>
      <c r="E16" s="868">
        <v>0</v>
      </c>
      <c r="F16" s="866">
        <v>108.52</v>
      </c>
      <c r="G16" s="921"/>
      <c r="H16" s="868">
        <v>8347.692307692307</v>
      </c>
      <c r="I16" s="864">
        <v>0</v>
      </c>
      <c r="J16" s="865"/>
      <c r="K16" s="869"/>
    </row>
    <row r="17" spans="1:11" s="41" customFormat="1" ht="16.5" customHeight="1">
      <c r="A17" s="862" t="s">
        <v>1045</v>
      </c>
      <c r="B17" s="863">
        <v>2006.2570000000003</v>
      </c>
      <c r="C17" s="863">
        <v>879.3208608900001</v>
      </c>
      <c r="D17" s="863">
        <v>645.79945111</v>
      </c>
      <c r="E17" s="868">
        <v>728.2269780699999</v>
      </c>
      <c r="F17" s="866">
        <v>-1126.93613911</v>
      </c>
      <c r="G17" s="921"/>
      <c r="H17" s="868">
        <v>-56.171075745031665</v>
      </c>
      <c r="I17" s="864">
        <v>82.42752695999991</v>
      </c>
      <c r="J17" s="865"/>
      <c r="K17" s="869">
        <v>12.76364153272715</v>
      </c>
    </row>
    <row r="18" spans="1:11" s="41" customFormat="1" ht="16.5" customHeight="1">
      <c r="A18" s="862" t="s">
        <v>1041</v>
      </c>
      <c r="B18" s="863">
        <v>2006.2570000000003</v>
      </c>
      <c r="C18" s="863">
        <v>879.3208608900001</v>
      </c>
      <c r="D18" s="863">
        <v>645.79945111</v>
      </c>
      <c r="E18" s="868">
        <v>728.2269780699999</v>
      </c>
      <c r="F18" s="866">
        <v>-1126.93613911</v>
      </c>
      <c r="G18" s="921"/>
      <c r="H18" s="868">
        <v>-56.171075745031665</v>
      </c>
      <c r="I18" s="864">
        <v>82.42752695999991</v>
      </c>
      <c r="J18" s="865"/>
      <c r="K18" s="869">
        <v>12.76364153272715</v>
      </c>
    </row>
    <row r="19" spans="1:11" s="41" customFormat="1" ht="16.5" customHeight="1">
      <c r="A19" s="862" t="s">
        <v>1042</v>
      </c>
      <c r="B19" s="863">
        <v>0</v>
      </c>
      <c r="C19" s="863">
        <v>0</v>
      </c>
      <c r="D19" s="863">
        <v>0</v>
      </c>
      <c r="E19" s="868">
        <v>0</v>
      </c>
      <c r="F19" s="866">
        <v>0</v>
      </c>
      <c r="G19" s="921"/>
      <c r="H19" s="868"/>
      <c r="I19" s="864">
        <v>0</v>
      </c>
      <c r="J19" s="865"/>
      <c r="K19" s="869"/>
    </row>
    <row r="20" spans="1:11" s="41" customFormat="1" ht="16.5" customHeight="1">
      <c r="A20" s="862" t="s">
        <v>1046</v>
      </c>
      <c r="B20" s="863">
        <v>44.452</v>
      </c>
      <c r="C20" s="863">
        <v>39.56</v>
      </c>
      <c r="D20" s="863">
        <v>42.87077260000001</v>
      </c>
      <c r="E20" s="868">
        <v>42.8017602</v>
      </c>
      <c r="F20" s="866">
        <v>-4.891999999999996</v>
      </c>
      <c r="G20" s="921"/>
      <c r="H20" s="868">
        <v>-11.005129128048223</v>
      </c>
      <c r="I20" s="864">
        <v>-0.06901240000001252</v>
      </c>
      <c r="J20" s="865"/>
      <c r="K20" s="869">
        <v>-0.16097773801261633</v>
      </c>
    </row>
    <row r="21" spans="1:11" s="41" customFormat="1" ht="16.5" customHeight="1">
      <c r="A21" s="853" t="s">
        <v>401</v>
      </c>
      <c r="B21" s="854">
        <v>647.5</v>
      </c>
      <c r="C21" s="854">
        <v>522.66</v>
      </c>
      <c r="D21" s="854">
        <v>0</v>
      </c>
      <c r="E21" s="859">
        <v>0</v>
      </c>
      <c r="F21" s="857">
        <v>-124.84</v>
      </c>
      <c r="G21" s="919"/>
      <c r="H21" s="859">
        <v>-19.280308880308887</v>
      </c>
      <c r="I21" s="855">
        <v>0</v>
      </c>
      <c r="J21" s="856"/>
      <c r="K21" s="861"/>
    </row>
    <row r="22" spans="1:11" s="41" customFormat="1" ht="16.5" customHeight="1">
      <c r="A22" s="853" t="s">
        <v>382</v>
      </c>
      <c r="B22" s="854">
        <v>0</v>
      </c>
      <c r="C22" s="854">
        <v>0</v>
      </c>
      <c r="D22" s="854">
        <v>0</v>
      </c>
      <c r="E22" s="859">
        <v>0</v>
      </c>
      <c r="F22" s="857">
        <v>0</v>
      </c>
      <c r="G22" s="919"/>
      <c r="H22" s="859"/>
      <c r="I22" s="855">
        <v>0</v>
      </c>
      <c r="J22" s="856"/>
      <c r="K22" s="861"/>
    </row>
    <row r="23" spans="1:11" s="41" customFormat="1" ht="16.5" customHeight="1">
      <c r="A23" s="945" t="s">
        <v>383</v>
      </c>
      <c r="B23" s="854">
        <v>36376.453531654726</v>
      </c>
      <c r="C23" s="854">
        <v>37664.23182264464</v>
      </c>
      <c r="D23" s="854">
        <v>34288.56498500352</v>
      </c>
      <c r="E23" s="859">
        <v>35588.9838773308</v>
      </c>
      <c r="F23" s="857">
        <v>1287.7782909899106</v>
      </c>
      <c r="G23" s="919"/>
      <c r="H23" s="859">
        <v>3.5401424986888514</v>
      </c>
      <c r="I23" s="855">
        <v>1300.4188923272814</v>
      </c>
      <c r="J23" s="856"/>
      <c r="K23" s="861">
        <v>3.792573100962475</v>
      </c>
    </row>
    <row r="24" spans="1:11" s="41" customFormat="1" ht="16.5" customHeight="1">
      <c r="A24" s="946" t="s">
        <v>384</v>
      </c>
      <c r="B24" s="863">
        <v>19404.109</v>
      </c>
      <c r="C24" s="863">
        <v>19382.503934039993</v>
      </c>
      <c r="D24" s="863">
        <v>17433.96506873</v>
      </c>
      <c r="E24" s="868">
        <v>17324.509519199997</v>
      </c>
      <c r="F24" s="866">
        <v>-21.605065960007778</v>
      </c>
      <c r="G24" s="921"/>
      <c r="H24" s="868">
        <v>-0.11134273653074087</v>
      </c>
      <c r="I24" s="864">
        <v>-109.45554953000465</v>
      </c>
      <c r="J24" s="865"/>
      <c r="K24" s="869">
        <v>-0.6278293497692436</v>
      </c>
    </row>
    <row r="25" spans="1:11" s="41" customFormat="1" ht="16.5" customHeight="1">
      <c r="A25" s="946" t="s">
        <v>385</v>
      </c>
      <c r="B25" s="863">
        <v>7773.542423722001</v>
      </c>
      <c r="C25" s="863">
        <v>7759.816657970097</v>
      </c>
      <c r="D25" s="863">
        <v>5044.361731928536</v>
      </c>
      <c r="E25" s="868">
        <v>5502.312827903983</v>
      </c>
      <c r="F25" s="866">
        <v>-13.725765751903964</v>
      </c>
      <c r="G25" s="921"/>
      <c r="H25" s="868">
        <v>-0.1765702816520041</v>
      </c>
      <c r="I25" s="864">
        <v>457.95109597544706</v>
      </c>
      <c r="J25" s="865"/>
      <c r="K25" s="869">
        <v>9.078474548659408</v>
      </c>
    </row>
    <row r="26" spans="1:11" s="41" customFormat="1" ht="16.5" customHeight="1">
      <c r="A26" s="946" t="s">
        <v>386</v>
      </c>
      <c r="B26" s="863">
        <v>9198.802107932726</v>
      </c>
      <c r="C26" s="863">
        <v>10521.911230634545</v>
      </c>
      <c r="D26" s="863">
        <v>11810.238184344982</v>
      </c>
      <c r="E26" s="868">
        <v>12762.161530226818</v>
      </c>
      <c r="F26" s="866">
        <v>1323.1091227018187</v>
      </c>
      <c r="G26" s="921"/>
      <c r="H26" s="868">
        <v>14.383493711217197</v>
      </c>
      <c r="I26" s="864">
        <v>951.9233458818362</v>
      </c>
      <c r="J26" s="865"/>
      <c r="K26" s="869">
        <v>8.060153665178868</v>
      </c>
    </row>
    <row r="27" spans="1:11" s="41" customFormat="1" ht="16.5" customHeight="1">
      <c r="A27" s="947" t="s">
        <v>1047</v>
      </c>
      <c r="B27" s="948">
        <v>118578.24897019472</v>
      </c>
      <c r="C27" s="948">
        <v>116714.67176843762</v>
      </c>
      <c r="D27" s="948">
        <v>109687.47970656952</v>
      </c>
      <c r="E27" s="949">
        <v>112437.89008245082</v>
      </c>
      <c r="F27" s="950">
        <v>-1863.5772017570998</v>
      </c>
      <c r="G27" s="951"/>
      <c r="H27" s="949">
        <v>-1.571601215181985</v>
      </c>
      <c r="I27" s="952">
        <v>2750.4103758813</v>
      </c>
      <c r="J27" s="953"/>
      <c r="K27" s="954">
        <v>2.5074971028954818</v>
      </c>
    </row>
    <row r="28" spans="1:11" s="41" customFormat="1" ht="16.5" customHeight="1">
      <c r="A28" s="853" t="s">
        <v>1048</v>
      </c>
      <c r="B28" s="854">
        <v>4870.44318998</v>
      </c>
      <c r="C28" s="854">
        <v>4030.00149054</v>
      </c>
      <c r="D28" s="854">
        <v>7457.401917009999</v>
      </c>
      <c r="E28" s="859">
        <v>8179.649386679997</v>
      </c>
      <c r="F28" s="857">
        <v>-840.4416994400003</v>
      </c>
      <c r="G28" s="919"/>
      <c r="H28" s="859">
        <v>-17.25595939952749</v>
      </c>
      <c r="I28" s="855">
        <v>722.2474696699983</v>
      </c>
      <c r="J28" s="856"/>
      <c r="K28" s="861">
        <v>9.684974441602566</v>
      </c>
    </row>
    <row r="29" spans="1:11" s="41" customFormat="1" ht="16.5" customHeight="1">
      <c r="A29" s="862" t="s">
        <v>1049</v>
      </c>
      <c r="B29" s="863">
        <v>1218.1860000000001</v>
      </c>
      <c r="C29" s="863">
        <v>1066.8325743500002</v>
      </c>
      <c r="D29" s="863">
        <v>1349.367816819999</v>
      </c>
      <c r="E29" s="868">
        <v>1130.779154549998</v>
      </c>
      <c r="F29" s="866">
        <v>-151.35342564999996</v>
      </c>
      <c r="G29" s="921"/>
      <c r="H29" s="868">
        <v>-12.424492290175717</v>
      </c>
      <c r="I29" s="864">
        <v>-218.5886622700009</v>
      </c>
      <c r="J29" s="865"/>
      <c r="K29" s="869">
        <v>-16.19933864920093</v>
      </c>
    </row>
    <row r="30" spans="1:11" s="41" customFormat="1" ht="16.5" customHeight="1">
      <c r="A30" s="862" t="s">
        <v>1050</v>
      </c>
      <c r="B30" s="863">
        <v>3550.39618998</v>
      </c>
      <c r="C30" s="863">
        <v>2913.82391619</v>
      </c>
      <c r="D30" s="863">
        <v>6064.78048169</v>
      </c>
      <c r="E30" s="868">
        <v>7001.87721987</v>
      </c>
      <c r="F30" s="866">
        <v>-636.57227379</v>
      </c>
      <c r="G30" s="921"/>
      <c r="H30" s="868">
        <v>-17.929612351053866</v>
      </c>
      <c r="I30" s="864">
        <v>937.0967381800001</v>
      </c>
      <c r="J30" s="865"/>
      <c r="K30" s="869">
        <v>15.4514535358561</v>
      </c>
    </row>
    <row r="31" spans="1:11" s="41" customFormat="1" ht="16.5" customHeight="1">
      <c r="A31" s="862" t="s">
        <v>1051</v>
      </c>
      <c r="B31" s="863">
        <v>1.668</v>
      </c>
      <c r="C31" s="863">
        <v>1.29</v>
      </c>
      <c r="D31" s="863">
        <v>22.103844999999996</v>
      </c>
      <c r="E31" s="868">
        <v>0.8532500000000001</v>
      </c>
      <c r="F31" s="866">
        <v>-0.3779999999999999</v>
      </c>
      <c r="G31" s="921"/>
      <c r="H31" s="868">
        <v>-22.661870503597118</v>
      </c>
      <c r="I31" s="864">
        <v>-21.250594999999997</v>
      </c>
      <c r="J31" s="865"/>
      <c r="K31" s="869">
        <v>-96.13981187435941</v>
      </c>
    </row>
    <row r="32" spans="1:11" s="41" customFormat="1" ht="16.5" customHeight="1">
      <c r="A32" s="862" t="s">
        <v>1052</v>
      </c>
      <c r="B32" s="863">
        <v>99.291</v>
      </c>
      <c r="C32" s="863">
        <v>48.04</v>
      </c>
      <c r="D32" s="863">
        <v>18.394195499999995</v>
      </c>
      <c r="E32" s="868">
        <v>46.10976226</v>
      </c>
      <c r="F32" s="866">
        <v>-51.251</v>
      </c>
      <c r="G32" s="921"/>
      <c r="H32" s="868">
        <v>-51.61696427672196</v>
      </c>
      <c r="I32" s="864">
        <v>27.71556676</v>
      </c>
      <c r="J32" s="865"/>
      <c r="K32" s="869">
        <v>150.67561264095517</v>
      </c>
    </row>
    <row r="33" spans="1:11" s="41" customFormat="1" ht="16.5" customHeight="1">
      <c r="A33" s="862" t="s">
        <v>1053</v>
      </c>
      <c r="B33" s="863">
        <v>0.9019999999999999</v>
      </c>
      <c r="C33" s="863">
        <v>0.015</v>
      </c>
      <c r="D33" s="863">
        <v>2.755578</v>
      </c>
      <c r="E33" s="868">
        <v>0.03</v>
      </c>
      <c r="F33" s="866">
        <v>-0.8869999999999999</v>
      </c>
      <c r="G33" s="921"/>
      <c r="H33" s="868">
        <v>-98.33702882483371</v>
      </c>
      <c r="I33" s="864">
        <v>-2.725578</v>
      </c>
      <c r="J33" s="865"/>
      <c r="K33" s="869">
        <v>-98.91129919022434</v>
      </c>
    </row>
    <row r="34" spans="1:11" s="41" customFormat="1" ht="16.5" customHeight="1">
      <c r="A34" s="922" t="s">
        <v>1054</v>
      </c>
      <c r="B34" s="854">
        <v>106267.68502757</v>
      </c>
      <c r="C34" s="854">
        <v>103463.50152343113</v>
      </c>
      <c r="D34" s="854">
        <v>95026.24147052784</v>
      </c>
      <c r="E34" s="859">
        <v>95534.09054231274</v>
      </c>
      <c r="F34" s="857">
        <v>-2804.1835041388695</v>
      </c>
      <c r="G34" s="919"/>
      <c r="H34" s="859">
        <v>-2.638792313403039</v>
      </c>
      <c r="I34" s="855">
        <v>507.8490717849054</v>
      </c>
      <c r="J34" s="856"/>
      <c r="K34" s="861">
        <v>0.5344303467399725</v>
      </c>
    </row>
    <row r="35" spans="1:11" s="41" customFormat="1" ht="16.5" customHeight="1">
      <c r="A35" s="862" t="s">
        <v>1055</v>
      </c>
      <c r="B35" s="863">
        <v>2487.068</v>
      </c>
      <c r="C35" s="863">
        <v>2309.76</v>
      </c>
      <c r="D35" s="863">
        <v>3537</v>
      </c>
      <c r="E35" s="868">
        <v>3328.6</v>
      </c>
      <c r="F35" s="866">
        <v>-177.308</v>
      </c>
      <c r="G35" s="921"/>
      <c r="H35" s="868">
        <v>-7.129197914974579</v>
      </c>
      <c r="I35" s="864">
        <v>-208.4</v>
      </c>
      <c r="J35" s="865"/>
      <c r="K35" s="869">
        <v>-5.891998869098108</v>
      </c>
    </row>
    <row r="36" spans="1:11" s="41" customFormat="1" ht="16.5" customHeight="1">
      <c r="A36" s="862" t="s">
        <v>1056</v>
      </c>
      <c r="B36" s="863">
        <v>22.221</v>
      </c>
      <c r="C36" s="863">
        <v>21.996999999999996</v>
      </c>
      <c r="D36" s="863">
        <v>26.047451530000004</v>
      </c>
      <c r="E36" s="868">
        <v>12.229448109999998</v>
      </c>
      <c r="F36" s="866">
        <v>-0.22400000000000375</v>
      </c>
      <c r="G36" s="921"/>
      <c r="H36" s="868">
        <v>-1.0080554430493847</v>
      </c>
      <c r="I36" s="864">
        <v>-13.818003420000005</v>
      </c>
      <c r="J36" s="865"/>
      <c r="K36" s="869">
        <v>-53.04934881665947</v>
      </c>
    </row>
    <row r="37" spans="1:11" s="41" customFormat="1" ht="16.5" customHeight="1">
      <c r="A37" s="870" t="s">
        <v>1057</v>
      </c>
      <c r="B37" s="863">
        <v>17803.556999999997</v>
      </c>
      <c r="C37" s="863">
        <v>15287.888805651504</v>
      </c>
      <c r="D37" s="863">
        <v>22847.119297042478</v>
      </c>
      <c r="E37" s="868">
        <v>20727.18888816047</v>
      </c>
      <c r="F37" s="866">
        <v>-2515.6681943484928</v>
      </c>
      <c r="G37" s="921"/>
      <c r="H37" s="868">
        <v>-14.130143736717853</v>
      </c>
      <c r="I37" s="864">
        <v>-2119.93040888201</v>
      </c>
      <c r="J37" s="865"/>
      <c r="K37" s="869">
        <v>-9.2787645624822</v>
      </c>
    </row>
    <row r="38" spans="1:11" s="41" customFormat="1" ht="16.5" customHeight="1">
      <c r="A38" s="955" t="s">
        <v>1058</v>
      </c>
      <c r="B38" s="863">
        <v>407.81600000000003</v>
      </c>
      <c r="C38" s="863">
        <v>528.6553849315068</v>
      </c>
      <c r="D38" s="863">
        <v>322.48135110000004</v>
      </c>
      <c r="E38" s="868">
        <v>340.9650712233287</v>
      </c>
      <c r="F38" s="866">
        <v>120.83938493150674</v>
      </c>
      <c r="G38" s="921"/>
      <c r="H38" s="868">
        <v>29.63085924326332</v>
      </c>
      <c r="I38" s="864">
        <v>18.48372012332868</v>
      </c>
      <c r="J38" s="865"/>
      <c r="K38" s="869">
        <v>5.731717527317405</v>
      </c>
    </row>
    <row r="39" spans="1:11" s="41" customFormat="1" ht="16.5" customHeight="1">
      <c r="A39" s="955" t="s">
        <v>1059</v>
      </c>
      <c r="B39" s="863">
        <v>17395.740999999998</v>
      </c>
      <c r="C39" s="863">
        <v>14759.233420719998</v>
      </c>
      <c r="D39" s="863">
        <v>22524.63794594248</v>
      </c>
      <c r="E39" s="868">
        <v>20386.22381693714</v>
      </c>
      <c r="F39" s="866">
        <v>-2636.50757928</v>
      </c>
      <c r="G39" s="921"/>
      <c r="H39" s="868">
        <v>-15.15605215828403</v>
      </c>
      <c r="I39" s="864">
        <v>-2138.4141290053376</v>
      </c>
      <c r="J39" s="865"/>
      <c r="K39" s="869">
        <v>-9.493667042006972</v>
      </c>
    </row>
    <row r="40" spans="1:11" s="41" customFormat="1" ht="16.5" customHeight="1">
      <c r="A40" s="862" t="s">
        <v>1060</v>
      </c>
      <c r="B40" s="863">
        <v>85954.83902757001</v>
      </c>
      <c r="C40" s="863">
        <v>85843.85571777963</v>
      </c>
      <c r="D40" s="863">
        <v>68616.07472195536</v>
      </c>
      <c r="E40" s="868">
        <v>71466.07220604227</v>
      </c>
      <c r="F40" s="866">
        <v>-110.98330979037564</v>
      </c>
      <c r="G40" s="921"/>
      <c r="H40" s="868">
        <v>-0.1291181637310469</v>
      </c>
      <c r="I40" s="864">
        <v>2849.997484086911</v>
      </c>
      <c r="J40" s="865"/>
      <c r="K40" s="869">
        <v>4.153542002563702</v>
      </c>
    </row>
    <row r="41" spans="1:11" s="41" customFormat="1" ht="16.5" customHeight="1">
      <c r="A41" s="870" t="s">
        <v>1061</v>
      </c>
      <c r="B41" s="863">
        <v>84069.54702757</v>
      </c>
      <c r="C41" s="863">
        <v>82704.00931543001</v>
      </c>
      <c r="D41" s="863">
        <v>65287.467435280014</v>
      </c>
      <c r="E41" s="868">
        <v>67380.09596139</v>
      </c>
      <c r="F41" s="866">
        <v>-1365.5377121399943</v>
      </c>
      <c r="G41" s="921"/>
      <c r="H41" s="868">
        <v>-1.6242953131318478</v>
      </c>
      <c r="I41" s="864">
        <v>2092.628526109991</v>
      </c>
      <c r="J41" s="865"/>
      <c r="K41" s="869">
        <v>3.2052530268300425</v>
      </c>
    </row>
    <row r="42" spans="1:11" s="41" customFormat="1" ht="16.5" customHeight="1">
      <c r="A42" s="870" t="s">
        <v>1062</v>
      </c>
      <c r="B42" s="863">
        <v>1885.2920000000001</v>
      </c>
      <c r="C42" s="863">
        <v>3139.846402349626</v>
      </c>
      <c r="D42" s="863">
        <v>3328.6072866753434</v>
      </c>
      <c r="E42" s="868">
        <v>4085.9762446522614</v>
      </c>
      <c r="F42" s="866">
        <v>1254.5544023496257</v>
      </c>
      <c r="G42" s="921"/>
      <c r="H42" s="868">
        <v>66.54430201526478</v>
      </c>
      <c r="I42" s="864">
        <v>757.368957976918</v>
      </c>
      <c r="J42" s="865"/>
      <c r="K42" s="869">
        <v>22.753328727264428</v>
      </c>
    </row>
    <row r="43" spans="1:11" s="41" customFormat="1" ht="16.5" customHeight="1">
      <c r="A43" s="880" t="s">
        <v>1063</v>
      </c>
      <c r="B43" s="957">
        <v>0</v>
      </c>
      <c r="C43" s="957">
        <v>0</v>
      </c>
      <c r="D43" s="957">
        <v>0</v>
      </c>
      <c r="E43" s="884">
        <v>0</v>
      </c>
      <c r="F43" s="883">
        <v>0</v>
      </c>
      <c r="G43" s="958"/>
      <c r="H43" s="884"/>
      <c r="I43" s="881">
        <v>0</v>
      </c>
      <c r="J43" s="882"/>
      <c r="K43" s="885"/>
    </row>
    <row r="44" spans="1:11" s="41" customFormat="1" ht="16.5" customHeight="1" thickBot="1">
      <c r="A44" s="959" t="s">
        <v>369</v>
      </c>
      <c r="B44" s="887">
        <v>7440.077726190001</v>
      </c>
      <c r="C44" s="887">
        <v>9221.202522073638</v>
      </c>
      <c r="D44" s="887">
        <v>7203.8366401880985</v>
      </c>
      <c r="E44" s="891">
        <v>8724.150128085057</v>
      </c>
      <c r="F44" s="890">
        <v>1781.1247958836366</v>
      </c>
      <c r="G44" s="931"/>
      <c r="H44" s="891">
        <v>23.939599308403125</v>
      </c>
      <c r="I44" s="888">
        <v>1520.3134878969586</v>
      </c>
      <c r="J44" s="889"/>
      <c r="K44" s="892">
        <v>21.10421937409816</v>
      </c>
    </row>
    <row r="45" spans="1:11" s="41" customFormat="1" ht="16.5" customHeight="1" thickTop="1">
      <c r="A45" s="898" t="s">
        <v>1004</v>
      </c>
      <c r="B45" s="664"/>
      <c r="C45" s="37"/>
      <c r="D45" s="934"/>
      <c r="E45" s="934"/>
      <c r="F45" s="863"/>
      <c r="G45" s="864"/>
      <c r="H45" s="863"/>
      <c r="I45" s="864"/>
      <c r="J45" s="864"/>
      <c r="K45" s="864"/>
    </row>
    <row r="46" spans="1:11" s="41" customFormat="1" ht="16.5" customHeight="1">
      <c r="A46" s="963" t="s">
        <v>1272</v>
      </c>
      <c r="B46" s="938"/>
      <c r="C46" s="939"/>
      <c r="D46" s="934"/>
      <c r="E46" s="934"/>
      <c r="F46" s="863"/>
      <c r="G46" s="864"/>
      <c r="H46" s="863"/>
      <c r="I46" s="864"/>
      <c r="J46" s="864"/>
      <c r="K46" s="864"/>
    </row>
    <row r="47" spans="1:11" s="41" customFormat="1" ht="16.5" customHeight="1">
      <c r="A47" s="963" t="s">
        <v>1314</v>
      </c>
      <c r="B47" s="938"/>
      <c r="C47" s="961"/>
      <c r="D47" s="934"/>
      <c r="E47" s="934"/>
      <c r="F47" s="863"/>
      <c r="G47" s="864"/>
      <c r="H47" s="863"/>
      <c r="I47" s="864"/>
      <c r="J47" s="864"/>
      <c r="K47" s="864"/>
    </row>
    <row r="48" spans="4:11" s="41" customFormat="1" ht="16.5" customHeight="1">
      <c r="D48" s="961"/>
      <c r="E48" s="961"/>
      <c r="F48" s="961"/>
      <c r="G48" s="961"/>
      <c r="H48" s="961"/>
      <c r="I48" s="961"/>
      <c r="J48" s="961"/>
      <c r="K48" s="961"/>
    </row>
    <row r="49" spans="4:11" s="41" customFormat="1" ht="16.5" customHeight="1">
      <c r="D49" s="961"/>
      <c r="E49" s="961"/>
      <c r="F49" s="961"/>
      <c r="G49" s="961"/>
      <c r="H49" s="961"/>
      <c r="I49" s="961"/>
      <c r="J49" s="961"/>
      <c r="K49" s="961"/>
    </row>
    <row r="50" spans="1:11" s="41" customFormat="1" ht="16.5" customHeight="1">
      <c r="A50" s="501"/>
      <c r="B50" s="664"/>
      <c r="C50" s="37"/>
      <c r="D50" s="37"/>
      <c r="E50" s="37"/>
      <c r="F50" s="37"/>
      <c r="G50" s="37"/>
      <c r="H50" s="37"/>
      <c r="I50" s="37"/>
      <c r="J50" s="37"/>
      <c r="K50" s="37"/>
    </row>
    <row r="51" spans="1:11" s="41" customFormat="1" ht="16.5" customHeight="1">
      <c r="A51" s="501"/>
      <c r="B51" s="664"/>
      <c r="C51" s="37"/>
      <c r="D51" s="37"/>
      <c r="E51" s="37"/>
      <c r="F51" s="37"/>
      <c r="G51" s="37"/>
      <c r="H51" s="37"/>
      <c r="I51" s="37"/>
      <c r="J51" s="37"/>
      <c r="K51" s="37"/>
    </row>
    <row r="52" spans="1:11" s="41" customFormat="1" ht="16.5" customHeight="1">
      <c r="A52" s="501"/>
      <c r="B52" s="664"/>
      <c r="C52" s="37"/>
      <c r="D52" s="37"/>
      <c r="E52" s="37"/>
      <c r="F52" s="37"/>
      <c r="G52" s="37"/>
      <c r="H52" s="37"/>
      <c r="I52" s="37"/>
      <c r="J52" s="37"/>
      <c r="K52" s="37"/>
    </row>
    <row r="53" spans="1:11" s="41" customFormat="1" ht="16.5" customHeight="1">
      <c r="A53" s="501"/>
      <c r="B53" s="664"/>
      <c r="C53" s="37"/>
      <c r="D53" s="37"/>
      <c r="E53" s="37"/>
      <c r="F53" s="37"/>
      <c r="G53" s="37"/>
      <c r="H53" s="37"/>
      <c r="I53" s="37"/>
      <c r="J53" s="37"/>
      <c r="K53" s="37"/>
    </row>
    <row r="54" spans="1:11" s="41" customFormat="1" ht="16.5" customHeight="1">
      <c r="A54" s="501"/>
      <c r="B54" s="664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501"/>
      <c r="B55" s="664"/>
      <c r="C55" s="37"/>
      <c r="D55" s="37"/>
      <c r="E55" s="37"/>
      <c r="F55" s="37"/>
      <c r="G55" s="37"/>
      <c r="H55" s="37"/>
      <c r="I55" s="37"/>
      <c r="J55" s="37"/>
      <c r="K55" s="37"/>
    </row>
    <row r="56" spans="1:11" s="41" customFormat="1" ht="16.5" customHeight="1">
      <c r="A56" s="501"/>
      <c r="B56" s="664"/>
      <c r="C56" s="37"/>
      <c r="D56" s="37"/>
      <c r="E56" s="37"/>
      <c r="F56" s="37"/>
      <c r="G56" s="37"/>
      <c r="H56" s="37"/>
      <c r="I56" s="37"/>
      <c r="J56" s="37"/>
      <c r="K56" s="37"/>
    </row>
    <row r="57" spans="1:11" s="41" customFormat="1" ht="16.5" customHeight="1">
      <c r="A57" s="501"/>
      <c r="B57" s="664"/>
      <c r="C57" s="37"/>
      <c r="D57" s="37"/>
      <c r="E57" s="37"/>
      <c r="F57" s="37"/>
      <c r="G57" s="37"/>
      <c r="H57" s="37"/>
      <c r="I57" s="37"/>
      <c r="J57" s="37"/>
      <c r="K57" s="37"/>
    </row>
    <row r="58" spans="1:11" s="41" customFormat="1" ht="16.5" customHeight="1">
      <c r="A58" s="501"/>
      <c r="B58" s="664"/>
      <c r="C58" s="37"/>
      <c r="D58" s="37"/>
      <c r="E58" s="37"/>
      <c r="F58" s="37"/>
      <c r="G58" s="37"/>
      <c r="H58" s="37"/>
      <c r="I58" s="37"/>
      <c r="J58" s="37"/>
      <c r="K58" s="37"/>
    </row>
    <row r="59" spans="1:11" s="41" customFormat="1" ht="16.5" customHeight="1">
      <c r="A59" s="501"/>
      <c r="B59" s="664"/>
      <c r="C59" s="37"/>
      <c r="D59" s="37"/>
      <c r="E59" s="37"/>
      <c r="F59" s="37"/>
      <c r="G59" s="37"/>
      <c r="H59" s="37"/>
      <c r="I59" s="37"/>
      <c r="J59" s="37"/>
      <c r="K59" s="37"/>
    </row>
    <row r="60" spans="1:11" s="41" customFormat="1" ht="16.5" customHeight="1">
      <c r="A60" s="501"/>
      <c r="B60" s="664"/>
      <c r="C60" s="37"/>
      <c r="D60" s="37"/>
      <c r="E60" s="37"/>
      <c r="F60" s="37"/>
      <c r="G60" s="37"/>
      <c r="H60" s="37"/>
      <c r="I60" s="37"/>
      <c r="J60" s="37"/>
      <c r="K60" s="37"/>
    </row>
    <row r="61" spans="1:11" s="41" customFormat="1" ht="16.5" customHeight="1">
      <c r="A61" s="501"/>
      <c r="B61" s="664"/>
      <c r="C61" s="37"/>
      <c r="D61" s="37"/>
      <c r="E61" s="37"/>
      <c r="F61" s="37"/>
      <c r="G61" s="37"/>
      <c r="H61" s="37"/>
      <c r="I61" s="37"/>
      <c r="J61" s="37"/>
      <c r="K61" s="37"/>
    </row>
    <row r="62" spans="1:11" s="41" customFormat="1" ht="16.5" customHeight="1">
      <c r="A62" s="501"/>
      <c r="B62" s="664"/>
      <c r="C62" s="37"/>
      <c r="D62" s="37"/>
      <c r="E62" s="37"/>
      <c r="F62" s="37"/>
      <c r="G62" s="37"/>
      <c r="H62" s="37"/>
      <c r="I62" s="37"/>
      <c r="J62" s="37"/>
      <c r="K62" s="37"/>
    </row>
    <row r="63" spans="1:11" s="41" customFormat="1" ht="16.5" customHeight="1">
      <c r="A63" s="501"/>
      <c r="B63" s="664"/>
      <c r="C63" s="37"/>
      <c r="D63" s="37"/>
      <c r="E63" s="37"/>
      <c r="F63" s="37"/>
      <c r="G63" s="37"/>
      <c r="H63" s="37"/>
      <c r="I63" s="37"/>
      <c r="J63" s="37"/>
      <c r="K63" s="37"/>
    </row>
    <row r="64" spans="1:11" s="41" customFormat="1" ht="16.5" customHeight="1">
      <c r="A64" s="501"/>
      <c r="B64" s="664"/>
      <c r="C64" s="37"/>
      <c r="D64" s="37"/>
      <c r="E64" s="37"/>
      <c r="F64" s="37"/>
      <c r="G64" s="37"/>
      <c r="H64" s="37"/>
      <c r="I64" s="37"/>
      <c r="J64" s="37"/>
      <c r="K64" s="37"/>
    </row>
    <row r="65" spans="1:11" s="41" customFormat="1" ht="16.5" customHeight="1">
      <c r="A65" s="501"/>
      <c r="B65" s="664"/>
      <c r="C65" s="37"/>
      <c r="D65" s="37"/>
      <c r="E65" s="37"/>
      <c r="F65" s="37"/>
      <c r="G65" s="37"/>
      <c r="H65" s="37"/>
      <c r="I65" s="37"/>
      <c r="J65" s="37"/>
      <c r="K65" s="37"/>
    </row>
    <row r="66" spans="1:11" s="41" customFormat="1" ht="16.5" customHeight="1">
      <c r="A66" s="501"/>
      <c r="B66" s="664"/>
      <c r="C66" s="37"/>
      <c r="D66" s="37"/>
      <c r="E66" s="37"/>
      <c r="F66" s="37"/>
      <c r="G66" s="37"/>
      <c r="H66" s="37"/>
      <c r="I66" s="37"/>
      <c r="J66" s="37"/>
      <c r="K66" s="37"/>
    </row>
    <row r="67" spans="1:11" s="41" customFormat="1" ht="16.5" customHeight="1">
      <c r="A67" s="501"/>
      <c r="B67" s="664"/>
      <c r="C67" s="37"/>
      <c r="D67" s="37"/>
      <c r="E67" s="37"/>
      <c r="F67" s="37"/>
      <c r="G67" s="37"/>
      <c r="H67" s="37"/>
      <c r="I67" s="37"/>
      <c r="J67" s="37"/>
      <c r="K67" s="37"/>
    </row>
    <row r="68" spans="1:11" s="41" customFormat="1" ht="16.5" customHeight="1">
      <c r="A68" s="501"/>
      <c r="B68" s="664"/>
      <c r="C68" s="37"/>
      <c r="D68" s="37"/>
      <c r="E68" s="37"/>
      <c r="F68" s="37"/>
      <c r="G68" s="37"/>
      <c r="H68" s="37"/>
      <c r="I68" s="37"/>
      <c r="J68" s="37"/>
      <c r="K68" s="37"/>
    </row>
    <row r="69" spans="1:11" s="41" customFormat="1" ht="16.5" customHeight="1">
      <c r="A69" s="501"/>
      <c r="B69" s="664"/>
      <c r="C69" s="37"/>
      <c r="D69" s="37"/>
      <c r="E69" s="37"/>
      <c r="F69" s="37"/>
      <c r="G69" s="37"/>
      <c r="H69" s="37"/>
      <c r="I69" s="37"/>
      <c r="J69" s="37"/>
      <c r="K69" s="37"/>
    </row>
    <row r="70" spans="1:11" s="41" customFormat="1" ht="16.5" customHeight="1">
      <c r="A70" s="501"/>
      <c r="B70" s="664"/>
      <c r="C70" s="37"/>
      <c r="D70" s="37"/>
      <c r="E70" s="37"/>
      <c r="F70" s="37"/>
      <c r="G70" s="37"/>
      <c r="H70" s="37"/>
      <c r="I70" s="37"/>
      <c r="J70" s="37"/>
      <c r="K70" s="37"/>
    </row>
    <row r="71" spans="1:11" s="41" customFormat="1" ht="16.5" customHeight="1">
      <c r="A71" s="501"/>
      <c r="B71" s="664"/>
      <c r="C71" s="37"/>
      <c r="D71" s="37"/>
      <c r="E71" s="37"/>
      <c r="F71" s="37"/>
      <c r="G71" s="37"/>
      <c r="H71" s="37"/>
      <c r="I71" s="37"/>
      <c r="J71" s="37"/>
      <c r="K71" s="37"/>
    </row>
    <row r="72" spans="1:11" s="41" customFormat="1" ht="16.5" customHeight="1">
      <c r="A72" s="501"/>
      <c r="B72" s="664"/>
      <c r="C72" s="37"/>
      <c r="D72" s="37"/>
      <c r="E72" s="37"/>
      <c r="F72" s="37"/>
      <c r="G72" s="37"/>
      <c r="H72" s="37"/>
      <c r="I72" s="37"/>
      <c r="J72" s="37"/>
      <c r="K72" s="37"/>
    </row>
    <row r="73" spans="1:11" s="41" customFormat="1" ht="16.5" customHeight="1">
      <c r="A73" s="501"/>
      <c r="B73" s="664"/>
      <c r="C73" s="37"/>
      <c r="D73" s="37"/>
      <c r="E73" s="37"/>
      <c r="F73" s="37"/>
      <c r="G73" s="37"/>
      <c r="H73" s="37"/>
      <c r="I73" s="37"/>
      <c r="J73" s="37"/>
      <c r="K73" s="37"/>
    </row>
    <row r="74" spans="1:11" s="41" customFormat="1" ht="16.5" customHeight="1">
      <c r="A74" s="501"/>
      <c r="B74" s="664"/>
      <c r="C74" s="37"/>
      <c r="D74" s="37"/>
      <c r="E74" s="37"/>
      <c r="F74" s="37"/>
      <c r="G74" s="37"/>
      <c r="H74" s="37"/>
      <c r="I74" s="37"/>
      <c r="J74" s="37"/>
      <c r="K74" s="37"/>
    </row>
    <row r="75" spans="1:11" s="41" customFormat="1" ht="16.5" customHeight="1">
      <c r="A75" s="501"/>
      <c r="B75" s="664"/>
      <c r="C75" s="37"/>
      <c r="D75" s="37"/>
      <c r="E75" s="37"/>
      <c r="F75" s="37"/>
      <c r="G75" s="37"/>
      <c r="H75" s="37"/>
      <c r="I75" s="37"/>
      <c r="J75" s="37"/>
      <c r="K75" s="37"/>
    </row>
    <row r="76" spans="1:11" s="41" customFormat="1" ht="16.5" customHeight="1">
      <c r="A76" s="501"/>
      <c r="B76" s="664"/>
      <c r="C76" s="37"/>
      <c r="D76" s="37"/>
      <c r="E76" s="37"/>
      <c r="F76" s="37"/>
      <c r="G76" s="37"/>
      <c r="H76" s="37"/>
      <c r="I76" s="37"/>
      <c r="J76" s="37"/>
      <c r="K76" s="37"/>
    </row>
    <row r="77" spans="1:11" s="41" customFormat="1" ht="16.5" customHeight="1">
      <c r="A77" s="501"/>
      <c r="B77" s="664"/>
      <c r="C77" s="37"/>
      <c r="D77" s="37"/>
      <c r="E77" s="37"/>
      <c r="F77" s="37"/>
      <c r="G77" s="37"/>
      <c r="H77" s="37"/>
      <c r="I77" s="37"/>
      <c r="J77" s="37"/>
      <c r="K77" s="37"/>
    </row>
    <row r="78" spans="1:11" s="41" customFormat="1" ht="16.5" customHeight="1">
      <c r="A78" s="501"/>
      <c r="B78" s="664"/>
      <c r="C78" s="37"/>
      <c r="D78" s="37"/>
      <c r="E78" s="37"/>
      <c r="F78" s="37"/>
      <c r="G78" s="37"/>
      <c r="H78" s="37"/>
      <c r="I78" s="37"/>
      <c r="J78" s="37"/>
      <c r="K78" s="37"/>
    </row>
    <row r="79" spans="1:11" s="41" customFormat="1" ht="16.5" customHeight="1">
      <c r="A79" s="501"/>
      <c r="B79" s="664"/>
      <c r="C79" s="37"/>
      <c r="D79" s="37"/>
      <c r="E79" s="37"/>
      <c r="F79" s="37"/>
      <c r="G79" s="37"/>
      <c r="H79" s="37"/>
      <c r="I79" s="37"/>
      <c r="J79" s="37"/>
      <c r="K79" s="37"/>
    </row>
    <row r="80" spans="1:11" s="41" customFormat="1" ht="16.5" customHeight="1">
      <c r="A80" s="501"/>
      <c r="B80" s="664"/>
      <c r="C80" s="37"/>
      <c r="D80" s="37"/>
      <c r="E80" s="37"/>
      <c r="F80" s="37"/>
      <c r="G80" s="37"/>
      <c r="H80" s="37"/>
      <c r="I80" s="37"/>
      <c r="J80" s="37"/>
      <c r="K80" s="37"/>
    </row>
    <row r="81" spans="1:11" s="41" customFormat="1" ht="16.5" customHeight="1">
      <c r="A81" s="501"/>
      <c r="B81" s="664"/>
      <c r="C81" s="37"/>
      <c r="D81" s="37"/>
      <c r="E81" s="37"/>
      <c r="F81" s="37"/>
      <c r="G81" s="37"/>
      <c r="H81" s="37"/>
      <c r="I81" s="37"/>
      <c r="J81" s="37"/>
      <c r="K81" s="37"/>
    </row>
    <row r="82" spans="1:11" s="41" customFormat="1" ht="16.5" customHeight="1">
      <c r="A82" s="501"/>
      <c r="B82" s="664"/>
      <c r="C82" s="37"/>
      <c r="D82" s="37"/>
      <c r="E82" s="37"/>
      <c r="F82" s="37"/>
      <c r="G82" s="37"/>
      <c r="H82" s="37"/>
      <c r="I82" s="37"/>
      <c r="J82" s="37"/>
      <c r="K82" s="37"/>
    </row>
    <row r="83" spans="1:11" s="41" customFormat="1" ht="16.5" customHeight="1">
      <c r="A83" s="501"/>
      <c r="B83" s="664"/>
      <c r="C83" s="37"/>
      <c r="D83" s="37"/>
      <c r="E83" s="37"/>
      <c r="F83" s="37"/>
      <c r="G83" s="37"/>
      <c r="H83" s="37"/>
      <c r="I83" s="37"/>
      <c r="J83" s="37"/>
      <c r="K83" s="37"/>
    </row>
    <row r="84" spans="1:11" s="41" customFormat="1" ht="16.5" customHeight="1">
      <c r="A84" s="501"/>
      <c r="B84" s="664"/>
      <c r="C84" s="37"/>
      <c r="D84" s="37"/>
      <c r="E84" s="37"/>
      <c r="F84" s="37"/>
      <c r="G84" s="37"/>
      <c r="H84" s="37"/>
      <c r="I84" s="37"/>
      <c r="J84" s="37"/>
      <c r="K84" s="37"/>
    </row>
    <row r="85" spans="1:11" s="41" customFormat="1" ht="16.5" customHeight="1">
      <c r="A85" s="501"/>
      <c r="B85" s="37"/>
      <c r="C85" s="37"/>
      <c r="D85" s="37"/>
      <c r="E85" s="37"/>
      <c r="F85" s="37"/>
      <c r="G85" s="37"/>
      <c r="H85" s="37"/>
      <c r="I85" s="37"/>
      <c r="J85" s="37"/>
      <c r="K85" s="37"/>
    </row>
    <row r="86" spans="1:5" ht="16.5" customHeight="1">
      <c r="A86" s="964"/>
      <c r="B86" s="965"/>
      <c r="C86" s="965"/>
      <c r="D86" s="965"/>
      <c r="E86" s="965"/>
    </row>
    <row r="87" spans="1:5" ht="16.5" customHeight="1">
      <c r="A87" s="964"/>
      <c r="B87" s="966"/>
      <c r="C87" s="966"/>
      <c r="D87" s="966"/>
      <c r="E87" s="966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6"/>
  <sheetViews>
    <sheetView zoomScalePageLayoutView="0" workbookViewId="0" topLeftCell="A1">
      <selection activeCell="F5" sqref="F5:G5"/>
    </sheetView>
  </sheetViews>
  <sheetFormatPr defaultColWidth="9.140625" defaultRowHeight="12.75"/>
  <cols>
    <col min="1" max="1" width="32.421875" style="55" customWidth="1"/>
    <col min="2" max="2" width="8.421875" style="55" bestFit="1" customWidth="1"/>
    <col min="3" max="3" width="8.421875" style="55" customWidth="1"/>
    <col min="4" max="5" width="9.421875" style="55" bestFit="1" customWidth="1"/>
    <col min="6" max="6" width="7.140625" style="55" bestFit="1" customWidth="1"/>
    <col min="7" max="7" width="7.140625" style="184" bestFit="1" customWidth="1"/>
    <col min="8" max="8" width="7.140625" style="55" bestFit="1" customWidth="1"/>
    <col min="9" max="9" width="7.140625" style="184" bestFit="1" customWidth="1"/>
    <col min="10" max="16384" width="9.140625" style="55" customWidth="1"/>
  </cols>
  <sheetData>
    <row r="1" spans="1:9" ht="12.75">
      <c r="A1" s="1450" t="s">
        <v>424</v>
      </c>
      <c r="B1" s="1450"/>
      <c r="C1" s="1450"/>
      <c r="D1" s="1450"/>
      <c r="E1" s="1450"/>
      <c r="F1" s="1450"/>
      <c r="G1" s="1450"/>
      <c r="H1" s="1450"/>
      <c r="I1" s="1450"/>
    </row>
    <row r="2" spans="1:9" ht="15.75">
      <c r="A2" s="1451" t="s">
        <v>1067</v>
      </c>
      <c r="B2" s="1451"/>
      <c r="C2" s="1451"/>
      <c r="D2" s="1451"/>
      <c r="E2" s="1451"/>
      <c r="F2" s="1451"/>
      <c r="G2" s="1451"/>
      <c r="H2" s="1451"/>
      <c r="I2" s="1451"/>
    </row>
    <row r="3" spans="8:9" ht="13.5" thickBot="1">
      <c r="H3" s="1452" t="s">
        <v>116</v>
      </c>
      <c r="I3" s="1453"/>
    </row>
    <row r="4" spans="1:9" ht="13.5" thickTop="1">
      <c r="A4" s="970"/>
      <c r="B4" s="971">
        <v>2011</v>
      </c>
      <c r="C4" s="971">
        <v>2011</v>
      </c>
      <c r="D4" s="971">
        <v>2012</v>
      </c>
      <c r="E4" s="971">
        <v>2012</v>
      </c>
      <c r="F4" s="1454" t="s">
        <v>1508</v>
      </c>
      <c r="G4" s="1455"/>
      <c r="H4" s="1455"/>
      <c r="I4" s="1456"/>
    </row>
    <row r="5" spans="1:9" ht="12.75">
      <c r="A5" s="972" t="s">
        <v>274</v>
      </c>
      <c r="B5" s="973" t="s">
        <v>687</v>
      </c>
      <c r="C5" s="973" t="s">
        <v>532</v>
      </c>
      <c r="D5" s="973" t="s">
        <v>380</v>
      </c>
      <c r="E5" s="973" t="s">
        <v>1315</v>
      </c>
      <c r="F5" s="1457" t="s">
        <v>398</v>
      </c>
      <c r="G5" s="1458"/>
      <c r="H5" s="1457" t="s">
        <v>235</v>
      </c>
      <c r="I5" s="1459"/>
    </row>
    <row r="6" spans="1:9" s="826" customFormat="1" ht="12.75">
      <c r="A6" s="974"/>
      <c r="B6" s="975"/>
      <c r="C6" s="975"/>
      <c r="D6" s="975"/>
      <c r="E6" s="975"/>
      <c r="F6" s="976" t="s">
        <v>360</v>
      </c>
      <c r="G6" s="977" t="s">
        <v>349</v>
      </c>
      <c r="H6" s="976" t="s">
        <v>360</v>
      </c>
      <c r="I6" s="978" t="s">
        <v>349</v>
      </c>
    </row>
    <row r="7" spans="1:11" ht="12.75">
      <c r="A7" s="979" t="s">
        <v>339</v>
      </c>
      <c r="B7" s="980">
        <v>52856.68871733526</v>
      </c>
      <c r="C7" s="980">
        <v>54333.11937865721</v>
      </c>
      <c r="D7" s="980">
        <v>60686.772659360795</v>
      </c>
      <c r="E7" s="980">
        <v>62544.826637297</v>
      </c>
      <c r="F7" s="980">
        <v>1476.4306613219524</v>
      </c>
      <c r="G7" s="981">
        <v>2.7932711964185746</v>
      </c>
      <c r="H7" s="980">
        <v>1858.053977936208</v>
      </c>
      <c r="I7" s="982">
        <v>3.0617116325588745</v>
      </c>
      <c r="K7" s="826"/>
    </row>
    <row r="8" spans="1:11" ht="12.75">
      <c r="A8" s="186" t="s">
        <v>1068</v>
      </c>
      <c r="B8" s="980">
        <v>1185.00222639</v>
      </c>
      <c r="C8" s="980">
        <v>4175.4945134</v>
      </c>
      <c r="D8" s="980">
        <v>1135.7351382599998</v>
      </c>
      <c r="E8" s="980">
        <v>2014.7482110701997</v>
      </c>
      <c r="F8" s="980">
        <v>2990.49228701</v>
      </c>
      <c r="G8" s="981">
        <v>252.36174417327965</v>
      </c>
      <c r="H8" s="980">
        <v>879.0130728101999</v>
      </c>
      <c r="I8" s="983">
        <v>77.3959564337236</v>
      </c>
      <c r="K8" s="826"/>
    </row>
    <row r="9" spans="1:11" ht="12.75">
      <c r="A9" s="979" t="s">
        <v>340</v>
      </c>
      <c r="B9" s="984">
        <v>142544.09445406668</v>
      </c>
      <c r="C9" s="984">
        <v>135206.52829206956</v>
      </c>
      <c r="D9" s="984">
        <v>177214.6933098595</v>
      </c>
      <c r="E9" s="984">
        <v>174947.87407606514</v>
      </c>
      <c r="F9" s="984">
        <v>-7337.5661619971215</v>
      </c>
      <c r="G9" s="985">
        <v>-5.1475763973944035</v>
      </c>
      <c r="H9" s="984">
        <v>-2266.8192337943474</v>
      </c>
      <c r="I9" s="986">
        <v>-1.27913729468855</v>
      </c>
      <c r="K9" s="826"/>
    </row>
    <row r="10" spans="1:11" ht="12.75">
      <c r="A10" s="185" t="s">
        <v>1069</v>
      </c>
      <c r="B10" s="987">
        <v>57421.44897481</v>
      </c>
      <c r="C10" s="987">
        <v>49846.09071611956</v>
      </c>
      <c r="D10" s="987">
        <v>84391.37555022951</v>
      </c>
      <c r="E10" s="987">
        <v>81441.83069858956</v>
      </c>
      <c r="F10" s="987">
        <v>-7575.358258690445</v>
      </c>
      <c r="G10" s="988">
        <v>-13.19255851940213</v>
      </c>
      <c r="H10" s="987">
        <v>-2949.5448516399483</v>
      </c>
      <c r="I10" s="989">
        <v>-3.495078534280304</v>
      </c>
      <c r="K10" s="826"/>
    </row>
    <row r="11" spans="1:11" ht="12.75">
      <c r="A11" s="185" t="s">
        <v>1070</v>
      </c>
      <c r="B11" s="987">
        <v>79757.54750321667</v>
      </c>
      <c r="C11" s="987">
        <v>80527.56136988</v>
      </c>
      <c r="D11" s="987">
        <v>84979.77144712</v>
      </c>
      <c r="E11" s="987">
        <v>86287.86402494172</v>
      </c>
      <c r="F11" s="987">
        <v>770.0138666633284</v>
      </c>
      <c r="G11" s="988">
        <v>0.9654432599400994</v>
      </c>
      <c r="H11" s="987">
        <v>1308.0925778217206</v>
      </c>
      <c r="I11" s="989">
        <v>1.5392987713972635</v>
      </c>
      <c r="K11" s="826"/>
    </row>
    <row r="12" spans="1:11" ht="12.75">
      <c r="A12" s="185" t="s">
        <v>341</v>
      </c>
      <c r="B12" s="987">
        <v>29883.26522278</v>
      </c>
      <c r="C12" s="987">
        <v>30691.584124940004</v>
      </c>
      <c r="D12" s="987">
        <v>34214.28552038</v>
      </c>
      <c r="E12" s="987">
        <v>34581.56784287364</v>
      </c>
      <c r="F12" s="987">
        <v>808.3189021600047</v>
      </c>
      <c r="G12" s="988">
        <v>2.7049216212953313</v>
      </c>
      <c r="H12" s="987">
        <v>367.28232249364373</v>
      </c>
      <c r="I12" s="989">
        <v>1.073476522766694</v>
      </c>
      <c r="K12" s="826"/>
    </row>
    <row r="13" spans="1:11" ht="12.75">
      <c r="A13" s="185" t="s">
        <v>342</v>
      </c>
      <c r="B13" s="987">
        <v>26583.48041757</v>
      </c>
      <c r="C13" s="987">
        <v>28059.394068110003</v>
      </c>
      <c r="D13" s="987">
        <v>25719.236076110006</v>
      </c>
      <c r="E13" s="987">
        <v>25971.9279010176</v>
      </c>
      <c r="F13" s="987">
        <v>1475.913650540002</v>
      </c>
      <c r="G13" s="988">
        <v>5.551995552713693</v>
      </c>
      <c r="H13" s="987">
        <v>252.6918249075934</v>
      </c>
      <c r="I13" s="989">
        <v>0.982501284874137</v>
      </c>
      <c r="K13" s="826"/>
    </row>
    <row r="14" spans="1:11" ht="12.75">
      <c r="A14" s="185" t="s">
        <v>1071</v>
      </c>
      <c r="B14" s="987">
        <v>15252.99049325</v>
      </c>
      <c r="C14" s="987">
        <v>14209.44816946</v>
      </c>
      <c r="D14" s="987">
        <v>13498.869472459999</v>
      </c>
      <c r="E14" s="987">
        <v>15835.055400875963</v>
      </c>
      <c r="F14" s="987">
        <v>-1043.5423237899995</v>
      </c>
      <c r="G14" s="988">
        <v>-6.841558868418654</v>
      </c>
      <c r="H14" s="987">
        <v>2336.1859284159636</v>
      </c>
      <c r="I14" s="989">
        <v>17.30653024819732</v>
      </c>
      <c r="K14" s="826"/>
    </row>
    <row r="15" spans="1:11" ht="12.75">
      <c r="A15" s="185" t="s">
        <v>1072</v>
      </c>
      <c r="B15" s="987">
        <v>8037.811369616665</v>
      </c>
      <c r="C15" s="987">
        <v>7567.135007370001</v>
      </c>
      <c r="D15" s="987">
        <v>11547.38037817</v>
      </c>
      <c r="E15" s="987">
        <v>9899.312880174499</v>
      </c>
      <c r="F15" s="987">
        <v>-470.6763622466633</v>
      </c>
      <c r="G15" s="988">
        <v>-5.855777656413335</v>
      </c>
      <c r="H15" s="987">
        <v>-1648.067497995502</v>
      </c>
      <c r="I15" s="989">
        <v>-14.272219707173821</v>
      </c>
      <c r="K15" s="826"/>
    </row>
    <row r="16" spans="1:11" ht="12.75">
      <c r="A16" s="186" t="s">
        <v>1073</v>
      </c>
      <c r="B16" s="980">
        <v>5365.097976039999</v>
      </c>
      <c r="C16" s="980">
        <v>4832.87620607</v>
      </c>
      <c r="D16" s="980">
        <v>7843.5463125100005</v>
      </c>
      <c r="E16" s="980">
        <v>7218.17935253383</v>
      </c>
      <c r="F16" s="980">
        <v>-532.2217699699986</v>
      </c>
      <c r="G16" s="981">
        <v>-9.92007550182399</v>
      </c>
      <c r="H16" s="980">
        <v>-625.3669599761706</v>
      </c>
      <c r="I16" s="983">
        <v>-7.973012908443552</v>
      </c>
      <c r="K16" s="826"/>
    </row>
    <row r="17" spans="1:11" ht="12.75">
      <c r="A17" s="979" t="s">
        <v>1074</v>
      </c>
      <c r="B17" s="984">
        <v>59032.62423428001</v>
      </c>
      <c r="C17" s="984">
        <v>61154.708519650005</v>
      </c>
      <c r="D17" s="984">
        <v>75042.49712190591</v>
      </c>
      <c r="E17" s="984">
        <v>80828.6163458457</v>
      </c>
      <c r="F17" s="984">
        <v>2122.084285369994</v>
      </c>
      <c r="G17" s="985">
        <v>3.594765289356234</v>
      </c>
      <c r="H17" s="984">
        <v>5786.119223939793</v>
      </c>
      <c r="I17" s="986">
        <v>7.710456669026207</v>
      </c>
      <c r="K17" s="826"/>
    </row>
    <row r="18" spans="1:11" ht="12.75">
      <c r="A18" s="979" t="s">
        <v>1075</v>
      </c>
      <c r="B18" s="984">
        <v>79996.20580024051</v>
      </c>
      <c r="C18" s="984">
        <v>80762.48384476322</v>
      </c>
      <c r="D18" s="984">
        <v>89187.38069267686</v>
      </c>
      <c r="E18" s="984">
        <v>85344.88683118268</v>
      </c>
      <c r="F18" s="984">
        <v>766.2780445227108</v>
      </c>
      <c r="G18" s="985">
        <v>0.9578929861201079</v>
      </c>
      <c r="H18" s="984">
        <v>-3842.4938614941784</v>
      </c>
      <c r="I18" s="986">
        <v>-4.308338053714906</v>
      </c>
      <c r="K18" s="826"/>
    </row>
    <row r="19" spans="1:11" ht="12.75">
      <c r="A19" s="979" t="s">
        <v>1076</v>
      </c>
      <c r="B19" s="984">
        <v>9095.07396429919</v>
      </c>
      <c r="C19" s="984">
        <v>6102.288020010001</v>
      </c>
      <c r="D19" s="984">
        <v>6730.015352816305</v>
      </c>
      <c r="E19" s="984">
        <v>4789.85881137918</v>
      </c>
      <c r="F19" s="984">
        <v>-2992.7859442891895</v>
      </c>
      <c r="G19" s="985">
        <v>-32.90557015849178</v>
      </c>
      <c r="H19" s="984">
        <v>-1940.1565414371244</v>
      </c>
      <c r="I19" s="986">
        <v>-28.828411819673317</v>
      </c>
      <c r="K19" s="826"/>
    </row>
    <row r="20" spans="1:11" ht="12.75">
      <c r="A20" s="979" t="s">
        <v>343</v>
      </c>
      <c r="B20" s="984">
        <v>32711.61479553365</v>
      </c>
      <c r="C20" s="984">
        <v>31762.3784847065</v>
      </c>
      <c r="D20" s="984">
        <v>40203.751548748</v>
      </c>
      <c r="E20" s="984">
        <v>39126.78085240441</v>
      </c>
      <c r="F20" s="984">
        <v>-949.2363108271493</v>
      </c>
      <c r="G20" s="985">
        <v>-2.9018326266080736</v>
      </c>
      <c r="H20" s="984">
        <v>-1076.9706963435892</v>
      </c>
      <c r="I20" s="986">
        <v>-2.678781593398658</v>
      </c>
      <c r="K20" s="826"/>
    </row>
    <row r="21" spans="1:12" ht="12.75">
      <c r="A21" s="979" t="s">
        <v>344</v>
      </c>
      <c r="B21" s="984">
        <v>440447.9517976892</v>
      </c>
      <c r="C21" s="984">
        <v>458637.2937543335</v>
      </c>
      <c r="D21" s="984">
        <v>578551.3239229805</v>
      </c>
      <c r="E21" s="984">
        <v>579810.7861054487</v>
      </c>
      <c r="F21" s="984">
        <v>18189.34195664432</v>
      </c>
      <c r="G21" s="985">
        <v>4.12973698308835</v>
      </c>
      <c r="H21" s="984">
        <v>1259.462182468269</v>
      </c>
      <c r="I21" s="986">
        <v>0.21769238620495054</v>
      </c>
      <c r="K21" s="826"/>
      <c r="L21" s="39"/>
    </row>
    <row r="22" spans="1:12" ht="12.75">
      <c r="A22" s="186" t="s">
        <v>345</v>
      </c>
      <c r="B22" s="980">
        <v>44123.70685360964</v>
      </c>
      <c r="C22" s="980">
        <v>38811.590963329996</v>
      </c>
      <c r="D22" s="980">
        <v>37194.6848209984</v>
      </c>
      <c r="E22" s="980">
        <v>38559.19182171968</v>
      </c>
      <c r="F22" s="980">
        <v>-5312.115890279645</v>
      </c>
      <c r="G22" s="981">
        <v>-12.039142377370489</v>
      </c>
      <c r="H22" s="980">
        <v>1364.507000721278</v>
      </c>
      <c r="I22" s="983">
        <v>3.6685537390303153</v>
      </c>
      <c r="K22" s="826"/>
      <c r="L22" s="39"/>
    </row>
    <row r="23" spans="1:12" s="112" customFormat="1" ht="13.5" thickBot="1">
      <c r="A23" s="990" t="s">
        <v>545</v>
      </c>
      <c r="B23" s="991">
        <v>861992.9628434442</v>
      </c>
      <c r="C23" s="991">
        <v>870945.8857709201</v>
      </c>
      <c r="D23" s="991">
        <v>1065946.8545676062</v>
      </c>
      <c r="E23" s="991">
        <v>1067967.5696924129</v>
      </c>
      <c r="F23" s="991">
        <v>8952.922927475884</v>
      </c>
      <c r="G23" s="992">
        <v>1.0386306284848315</v>
      </c>
      <c r="H23" s="991">
        <v>2020.715124806622</v>
      </c>
      <c r="I23" s="993">
        <v>0.18956996928578684</v>
      </c>
      <c r="J23" s="55"/>
      <c r="K23" s="826"/>
      <c r="L23" s="772"/>
    </row>
    <row r="24" spans="1:12" ht="13.5" hidden="1" thickTop="1">
      <c r="A24" s="994" t="s">
        <v>1077</v>
      </c>
      <c r="B24" s="187"/>
      <c r="C24" s="187"/>
      <c r="D24" s="187"/>
      <c r="E24" s="187"/>
      <c r="F24" s="187"/>
      <c r="G24" s="995"/>
      <c r="H24" s="187"/>
      <c r="I24" s="188"/>
      <c r="K24" s="39"/>
      <c r="L24" s="39"/>
    </row>
    <row r="25" spans="1:12" ht="13.5" hidden="1" thickTop="1">
      <c r="A25" s="996" t="s">
        <v>1078</v>
      </c>
      <c r="B25" s="187"/>
      <c r="C25" s="187"/>
      <c r="D25" s="187"/>
      <c r="E25" s="187"/>
      <c r="F25" s="187"/>
      <c r="G25" s="995"/>
      <c r="H25" s="187"/>
      <c r="I25" s="188"/>
      <c r="K25" s="39"/>
      <c r="L25" s="39"/>
    </row>
    <row r="26" spans="1:12" ht="13.5" hidden="1" thickTop="1">
      <c r="A26" s="112" t="s">
        <v>1079</v>
      </c>
      <c r="I26" s="188"/>
      <c r="K26" s="39"/>
      <c r="L26" s="39"/>
    </row>
    <row r="27" spans="1:12" ht="13.5" hidden="1" thickTop="1">
      <c r="A27" s="55" t="s">
        <v>1080</v>
      </c>
      <c r="I27" s="188"/>
      <c r="K27" s="39"/>
      <c r="L27" s="39"/>
    </row>
    <row r="28" spans="1:12" ht="13.5" hidden="1" thickTop="1">
      <c r="A28" s="112" t="s">
        <v>1081</v>
      </c>
      <c r="I28" s="188"/>
      <c r="K28" s="39"/>
      <c r="L28" s="39"/>
    </row>
    <row r="29" spans="1:12" ht="13.5" hidden="1" thickTop="1">
      <c r="A29" s="55" t="s">
        <v>1082</v>
      </c>
      <c r="I29" s="188"/>
      <c r="K29" s="39"/>
      <c r="L29" s="39"/>
    </row>
    <row r="30" spans="9:12" ht="13.5" hidden="1" thickTop="1">
      <c r="I30" s="188"/>
      <c r="K30" s="39"/>
      <c r="L30" s="39"/>
    </row>
    <row r="31" spans="1:12" s="189" customFormat="1" ht="13.5" thickTop="1">
      <c r="A31" s="665" t="s">
        <v>399</v>
      </c>
      <c r="E31" s="55"/>
      <c r="G31" s="190"/>
      <c r="I31" s="191"/>
      <c r="K31" s="997"/>
      <c r="L31" s="997"/>
    </row>
    <row r="32" ht="12.75">
      <c r="I32" s="188"/>
    </row>
    <row r="33" ht="12.75">
      <c r="I33" s="188"/>
    </row>
    <row r="34" ht="12.75">
      <c r="I34" s="188"/>
    </row>
    <row r="35" ht="12.75">
      <c r="I35" s="188"/>
    </row>
    <row r="36" ht="12.75">
      <c r="I36" s="188"/>
    </row>
    <row r="37" ht="12.75">
      <c r="I37" s="188"/>
    </row>
    <row r="38" ht="12.75">
      <c r="I38" s="188"/>
    </row>
    <row r="39" ht="12.75">
      <c r="I39" s="188"/>
    </row>
    <row r="40" ht="12.75">
      <c r="I40" s="188"/>
    </row>
    <row r="41" ht="12.75">
      <c r="I41" s="188"/>
    </row>
    <row r="42" ht="12.75">
      <c r="I42" s="188"/>
    </row>
    <row r="43" ht="12.75">
      <c r="I43" s="188"/>
    </row>
    <row r="44" ht="12.75">
      <c r="I44" s="188"/>
    </row>
    <row r="45" ht="12.75">
      <c r="I45" s="188"/>
    </row>
    <row r="46" ht="12.75">
      <c r="I46" s="188"/>
    </row>
    <row r="47" ht="12.75">
      <c r="I47" s="188"/>
    </row>
    <row r="48" ht="12.75">
      <c r="I48" s="188"/>
    </row>
    <row r="49" ht="12.75">
      <c r="I49" s="188"/>
    </row>
    <row r="50" ht="12.75">
      <c r="I50" s="188"/>
    </row>
    <row r="51" ht="12.75">
      <c r="I51" s="188"/>
    </row>
    <row r="52" ht="12.75">
      <c r="I52" s="188"/>
    </row>
    <row r="53" ht="12.75">
      <c r="I53" s="188"/>
    </row>
    <row r="54" ht="12.75">
      <c r="I54" s="188"/>
    </row>
    <row r="55" ht="12.75">
      <c r="I55" s="188"/>
    </row>
    <row r="56" ht="12.75">
      <c r="I56" s="188"/>
    </row>
    <row r="57" ht="12.75">
      <c r="I57" s="188"/>
    </row>
    <row r="58" ht="12.75">
      <c r="I58" s="188"/>
    </row>
    <row r="59" ht="12.75">
      <c r="I59" s="188"/>
    </row>
    <row r="60" ht="12.75">
      <c r="I60" s="188"/>
    </row>
    <row r="61" ht="12.75">
      <c r="I61" s="188"/>
    </row>
    <row r="62" ht="12.75">
      <c r="I62" s="188"/>
    </row>
    <row r="63" ht="12.75">
      <c r="I63" s="188"/>
    </row>
    <row r="64" ht="12.75">
      <c r="I64" s="188"/>
    </row>
    <row r="65" ht="12.75">
      <c r="I65" s="188"/>
    </row>
    <row r="66" ht="12.75">
      <c r="I66" s="188"/>
    </row>
    <row r="67" ht="12.75">
      <c r="I67" s="188"/>
    </row>
    <row r="68" ht="12.75">
      <c r="I68" s="188"/>
    </row>
    <row r="69" ht="12.75">
      <c r="I69" s="188"/>
    </row>
    <row r="70" ht="12.75">
      <c r="I70" s="188"/>
    </row>
    <row r="71" ht="12.75">
      <c r="I71" s="188"/>
    </row>
    <row r="72" ht="12.75">
      <c r="I72" s="188"/>
    </row>
    <row r="73" ht="12.75">
      <c r="I73" s="188"/>
    </row>
    <row r="74" ht="12.75">
      <c r="I74" s="188"/>
    </row>
    <row r="75" ht="12.75">
      <c r="I75" s="188"/>
    </row>
    <row r="76" ht="12.75">
      <c r="I76" s="188"/>
    </row>
    <row r="77" ht="12.75">
      <c r="I77" s="188"/>
    </row>
    <row r="78" ht="12.75">
      <c r="I78" s="188"/>
    </row>
    <row r="79" ht="12.75">
      <c r="I79" s="188"/>
    </row>
    <row r="80" ht="12.75">
      <c r="I80" s="188"/>
    </row>
    <row r="81" ht="12.75">
      <c r="I81" s="188"/>
    </row>
    <row r="82" ht="12.75">
      <c r="I82" s="188"/>
    </row>
    <row r="83" ht="12.75">
      <c r="I83" s="188"/>
    </row>
    <row r="84" ht="12.75">
      <c r="I84" s="188"/>
    </row>
    <row r="85" ht="12.75">
      <c r="I85" s="188"/>
    </row>
    <row r="86" ht="12.75">
      <c r="I86" s="188"/>
    </row>
    <row r="87" ht="12.75">
      <c r="I87" s="188"/>
    </row>
    <row r="88" ht="12.75">
      <c r="I88" s="188"/>
    </row>
    <row r="89" ht="12.75">
      <c r="I89" s="188"/>
    </row>
    <row r="90" ht="12.75">
      <c r="I90" s="188"/>
    </row>
    <row r="91" ht="12.75">
      <c r="I91" s="188"/>
    </row>
    <row r="92" ht="12.75">
      <c r="I92" s="188"/>
    </row>
    <row r="93" ht="12.75">
      <c r="I93" s="188"/>
    </row>
    <row r="94" ht="12.75">
      <c r="I94" s="188"/>
    </row>
    <row r="95" ht="12.75">
      <c r="I95" s="188"/>
    </row>
    <row r="96" ht="12.75">
      <c r="I96" s="188"/>
    </row>
    <row r="97" ht="12.75">
      <c r="I97" s="188"/>
    </row>
    <row r="98" ht="12.75">
      <c r="I98" s="188"/>
    </row>
    <row r="99" ht="12.75">
      <c r="I99" s="188"/>
    </row>
    <row r="100" ht="12.75">
      <c r="I100" s="188"/>
    </row>
    <row r="101" ht="12.75">
      <c r="I101" s="188"/>
    </row>
    <row r="102" ht="12.75">
      <c r="I102" s="188"/>
    </row>
    <row r="103" ht="12.75">
      <c r="I103" s="188"/>
    </row>
    <row r="104" ht="12.75">
      <c r="I104" s="188"/>
    </row>
    <row r="105" ht="12.75">
      <c r="I105" s="188"/>
    </row>
    <row r="106" ht="12.75">
      <c r="I106" s="188"/>
    </row>
    <row r="107" ht="12.75">
      <c r="I107" s="188"/>
    </row>
    <row r="108" ht="12.75">
      <c r="I108" s="188"/>
    </row>
    <row r="109" ht="12.75">
      <c r="I109" s="188"/>
    </row>
    <row r="110" ht="12.75">
      <c r="I110" s="188"/>
    </row>
    <row r="111" ht="12.75">
      <c r="I111" s="188"/>
    </row>
    <row r="112" ht="12.75">
      <c r="I112" s="188"/>
    </row>
    <row r="113" ht="12.75">
      <c r="I113" s="188"/>
    </row>
    <row r="114" ht="12.75">
      <c r="I114" s="188"/>
    </row>
    <row r="115" ht="12.75">
      <c r="I115" s="188"/>
    </row>
    <row r="116" ht="12.75">
      <c r="I116" s="188"/>
    </row>
    <row r="117" ht="12.75">
      <c r="I117" s="188"/>
    </row>
    <row r="118" ht="12.75">
      <c r="I118" s="188"/>
    </row>
    <row r="119" ht="12.75">
      <c r="I119" s="188"/>
    </row>
    <row r="120" ht="12.75">
      <c r="I120" s="188"/>
    </row>
    <row r="121" ht="12.75">
      <c r="I121" s="188"/>
    </row>
    <row r="122" ht="12.75">
      <c r="I122" s="188"/>
    </row>
    <row r="123" ht="12.75">
      <c r="I123" s="188"/>
    </row>
    <row r="124" ht="12.75">
      <c r="I124" s="188"/>
    </row>
    <row r="125" ht="12.75">
      <c r="I125" s="188"/>
    </row>
    <row r="126" ht="12.75">
      <c r="I126" s="188"/>
    </row>
    <row r="127" ht="12.75">
      <c r="I127" s="188"/>
    </row>
    <row r="128" ht="12.75">
      <c r="I128" s="188"/>
    </row>
    <row r="129" ht="12.75">
      <c r="I129" s="188"/>
    </row>
    <row r="130" ht="12.75">
      <c r="I130" s="188"/>
    </row>
    <row r="131" ht="12.75">
      <c r="I131" s="188"/>
    </row>
    <row r="132" ht="12.75">
      <c r="I132" s="188"/>
    </row>
    <row r="133" ht="12.75">
      <c r="I133" s="188"/>
    </row>
    <row r="134" ht="12.75">
      <c r="I134" s="188"/>
    </row>
    <row r="135" ht="12.75">
      <c r="I135" s="188"/>
    </row>
    <row r="136" ht="12.75">
      <c r="I136" s="188"/>
    </row>
    <row r="137" ht="12.75">
      <c r="I137" s="188"/>
    </row>
    <row r="138" ht="12.75">
      <c r="I138" s="188"/>
    </row>
    <row r="139" ht="12.75">
      <c r="I139" s="188"/>
    </row>
    <row r="140" ht="12.75">
      <c r="I140" s="188"/>
    </row>
    <row r="141" ht="12.75">
      <c r="I141" s="188"/>
    </row>
    <row r="142" ht="12.75">
      <c r="I142" s="188"/>
    </row>
    <row r="143" ht="12.75">
      <c r="I143" s="188"/>
    </row>
    <row r="144" ht="12.75">
      <c r="I144" s="188"/>
    </row>
    <row r="145" ht="12.75">
      <c r="I145" s="188"/>
    </row>
    <row r="146" ht="12.75">
      <c r="I146" s="188"/>
    </row>
    <row r="147" ht="12.75">
      <c r="I147" s="188"/>
    </row>
    <row r="148" ht="12.75">
      <c r="I148" s="188"/>
    </row>
    <row r="149" ht="12.75">
      <c r="I149" s="188"/>
    </row>
    <row r="150" ht="12.75">
      <c r="I150" s="188"/>
    </row>
    <row r="151" ht="12.75">
      <c r="I151" s="188"/>
    </row>
    <row r="152" ht="12.75">
      <c r="I152" s="188"/>
    </row>
    <row r="153" ht="12.75">
      <c r="I153" s="188"/>
    </row>
    <row r="154" ht="12.75">
      <c r="I154" s="188"/>
    </row>
    <row r="155" ht="12.75">
      <c r="I155" s="188"/>
    </row>
    <row r="156" ht="12.75">
      <c r="I156" s="188"/>
    </row>
    <row r="157" ht="12.75">
      <c r="I157" s="188"/>
    </row>
    <row r="158" ht="12.75">
      <c r="I158" s="188"/>
    </row>
    <row r="159" ht="12.75">
      <c r="I159" s="188"/>
    </row>
    <row r="160" ht="12.75">
      <c r="I160" s="188"/>
    </row>
    <row r="161" ht="12.75">
      <c r="I161" s="188"/>
    </row>
    <row r="162" ht="12.75">
      <c r="I162" s="188"/>
    </row>
    <row r="163" ht="12.75">
      <c r="I163" s="188"/>
    </row>
    <row r="164" ht="12.75">
      <c r="I164" s="188"/>
    </row>
    <row r="165" ht="12.75">
      <c r="I165" s="188"/>
    </row>
    <row r="166" ht="12.75">
      <c r="I166" s="188"/>
    </row>
    <row r="167" ht="12.75">
      <c r="I167" s="188"/>
    </row>
    <row r="168" ht="12.75">
      <c r="I168" s="188"/>
    </row>
    <row r="169" ht="12.75">
      <c r="I169" s="188"/>
    </row>
    <row r="170" ht="12.75">
      <c r="I170" s="188"/>
    </row>
    <row r="171" ht="12.75">
      <c r="I171" s="188"/>
    </row>
    <row r="172" ht="12.75">
      <c r="I172" s="188"/>
    </row>
    <row r="173" ht="12.75">
      <c r="I173" s="188"/>
    </row>
    <row r="174" ht="12.75">
      <c r="I174" s="188"/>
    </row>
    <row r="175" ht="12.75">
      <c r="I175" s="188"/>
    </row>
    <row r="176" ht="12.75">
      <c r="I176" s="188"/>
    </row>
    <row r="177" ht="12.75">
      <c r="I177" s="188"/>
    </row>
    <row r="178" ht="12.75">
      <c r="I178" s="188"/>
    </row>
    <row r="179" ht="12.75">
      <c r="I179" s="188"/>
    </row>
    <row r="180" ht="12.75">
      <c r="I180" s="188"/>
    </row>
    <row r="181" ht="12.75">
      <c r="I181" s="188"/>
    </row>
    <row r="182" ht="12.75">
      <c r="I182" s="188"/>
    </row>
    <row r="183" ht="12.75">
      <c r="I183" s="188"/>
    </row>
    <row r="184" ht="12.75">
      <c r="I184" s="188"/>
    </row>
    <row r="185" ht="12.75">
      <c r="I185" s="188"/>
    </row>
    <row r="186" ht="12.75">
      <c r="I186" s="188"/>
    </row>
    <row r="187" ht="12.75">
      <c r="I187" s="188"/>
    </row>
    <row r="188" ht="12.75">
      <c r="I188" s="188"/>
    </row>
    <row r="189" ht="12.75">
      <c r="I189" s="188"/>
    </row>
    <row r="190" ht="12.75">
      <c r="I190" s="188"/>
    </row>
    <row r="191" ht="12.75">
      <c r="I191" s="188"/>
    </row>
    <row r="192" ht="12.75">
      <c r="I192" s="188"/>
    </row>
    <row r="193" ht="12.75">
      <c r="I193" s="188"/>
    </row>
    <row r="194" ht="12.75">
      <c r="I194" s="188"/>
    </row>
    <row r="195" ht="12.75">
      <c r="I195" s="188"/>
    </row>
    <row r="196" ht="12.75">
      <c r="I196" s="188"/>
    </row>
    <row r="197" ht="12.75">
      <c r="I197" s="188"/>
    </row>
    <row r="198" ht="12.75">
      <c r="I198" s="188"/>
    </row>
    <row r="199" ht="12.75">
      <c r="I199" s="188"/>
    </row>
    <row r="200" ht="12.75">
      <c r="I200" s="188"/>
    </row>
    <row r="201" ht="12.75">
      <c r="I201" s="188"/>
    </row>
    <row r="202" ht="12.75">
      <c r="I202" s="188"/>
    </row>
    <row r="203" ht="12.75">
      <c r="I203" s="188"/>
    </row>
    <row r="204" ht="12.75">
      <c r="I204" s="188"/>
    </row>
    <row r="205" ht="12.75">
      <c r="I205" s="188"/>
    </row>
    <row r="206" ht="12.75">
      <c r="I206" s="188"/>
    </row>
    <row r="207" ht="12.75">
      <c r="I207" s="188"/>
    </row>
    <row r="208" ht="12.75">
      <c r="I208" s="188"/>
    </row>
    <row r="209" ht="12.75">
      <c r="I209" s="188"/>
    </row>
    <row r="210" ht="12.75">
      <c r="I210" s="188"/>
    </row>
    <row r="211" ht="12.75">
      <c r="I211" s="188"/>
    </row>
    <row r="212" ht="12.75">
      <c r="I212" s="188"/>
    </row>
    <row r="213" ht="12.75">
      <c r="I213" s="188"/>
    </row>
    <row r="214" ht="12.75">
      <c r="I214" s="188"/>
    </row>
    <row r="215" ht="12.75">
      <c r="I215" s="188"/>
    </row>
    <row r="216" ht="12.75">
      <c r="I216" s="188"/>
    </row>
    <row r="217" ht="12.75">
      <c r="I217" s="188"/>
    </row>
    <row r="218" ht="12.75">
      <c r="I218" s="188"/>
    </row>
    <row r="219" ht="12.75">
      <c r="I219" s="188"/>
    </row>
    <row r="220" ht="12.75">
      <c r="I220" s="188"/>
    </row>
    <row r="221" ht="12.75">
      <c r="I221" s="188"/>
    </row>
    <row r="222" ht="12.75">
      <c r="I222" s="188"/>
    </row>
    <row r="223" ht="12.75">
      <c r="I223" s="188"/>
    </row>
    <row r="224" ht="12.75">
      <c r="I224" s="188"/>
    </row>
    <row r="225" ht="12.75">
      <c r="I225" s="188"/>
    </row>
    <row r="226" ht="12.75">
      <c r="I226" s="188"/>
    </row>
    <row r="227" ht="12.75">
      <c r="I227" s="188"/>
    </row>
    <row r="228" ht="12.75">
      <c r="I228" s="188"/>
    </row>
    <row r="229" ht="12.75">
      <c r="I229" s="188"/>
    </row>
    <row r="230" ht="12.75">
      <c r="I230" s="188"/>
    </row>
    <row r="231" ht="12.75">
      <c r="I231" s="188"/>
    </row>
    <row r="232" ht="12.75">
      <c r="I232" s="188"/>
    </row>
    <row r="233" ht="12.75">
      <c r="I233" s="188"/>
    </row>
    <row r="234" ht="12.75">
      <c r="I234" s="188"/>
    </row>
    <row r="235" ht="12.75">
      <c r="I235" s="188"/>
    </row>
    <row r="236" ht="12.75">
      <c r="I236" s="188"/>
    </row>
    <row r="237" ht="12.75">
      <c r="I237" s="188"/>
    </row>
    <row r="238" ht="12.75">
      <c r="I238" s="188"/>
    </row>
    <row r="239" ht="12.75">
      <c r="I239" s="188"/>
    </row>
    <row r="240" ht="12.75">
      <c r="I240" s="188"/>
    </row>
    <row r="241" ht="12.75">
      <c r="I241" s="188"/>
    </row>
    <row r="242" ht="12.75">
      <c r="I242" s="188"/>
    </row>
    <row r="243" ht="12.75">
      <c r="I243" s="188"/>
    </row>
    <row r="244" ht="12.75">
      <c r="I244" s="188"/>
    </row>
    <row r="245" ht="12.75">
      <c r="I245" s="188"/>
    </row>
    <row r="246" ht="12.75">
      <c r="I246" s="188"/>
    </row>
    <row r="247" ht="12.75">
      <c r="I247" s="188"/>
    </row>
    <row r="248" ht="12.75">
      <c r="I248" s="188"/>
    </row>
    <row r="249" ht="12.75">
      <c r="I249" s="188"/>
    </row>
    <row r="250" ht="12.75">
      <c r="I250" s="188"/>
    </row>
    <row r="251" ht="12.75">
      <c r="I251" s="188"/>
    </row>
    <row r="252" ht="12.75">
      <c r="I252" s="188"/>
    </row>
    <row r="253" ht="12.75">
      <c r="I253" s="188"/>
    </row>
    <row r="254" ht="12.75">
      <c r="I254" s="188"/>
    </row>
    <row r="255" ht="12.75">
      <c r="I255" s="188"/>
    </row>
    <row r="256" ht="12.75">
      <c r="I256" s="188"/>
    </row>
    <row r="257" ht="12.75">
      <c r="I257" s="188"/>
    </row>
    <row r="258" ht="12.75">
      <c r="I258" s="188"/>
    </row>
    <row r="259" ht="12.75">
      <c r="I259" s="188"/>
    </row>
    <row r="260" ht="12.75">
      <c r="I260" s="188"/>
    </row>
    <row r="261" ht="12.75">
      <c r="I261" s="188"/>
    </row>
    <row r="262" ht="12.75">
      <c r="I262" s="188"/>
    </row>
    <row r="263" ht="12.75">
      <c r="I263" s="188"/>
    </row>
    <row r="264" ht="12.75">
      <c r="I264" s="188"/>
    </row>
    <row r="265" ht="12.75">
      <c r="I265" s="188"/>
    </row>
    <row r="266" ht="12.75">
      <c r="I266" s="188"/>
    </row>
    <row r="267" ht="12.75">
      <c r="I267" s="188"/>
    </row>
    <row r="268" ht="12.75">
      <c r="I268" s="188"/>
    </row>
    <row r="269" ht="12.75">
      <c r="I269" s="188"/>
    </row>
    <row r="270" ht="12.75">
      <c r="I270" s="188"/>
    </row>
    <row r="271" ht="12.75">
      <c r="I271" s="188"/>
    </row>
    <row r="272" ht="12.75">
      <c r="I272" s="188"/>
    </row>
    <row r="273" ht="12.75">
      <c r="I273" s="188"/>
    </row>
    <row r="274" ht="12.75">
      <c r="I274" s="188"/>
    </row>
    <row r="275" ht="12.75">
      <c r="I275" s="188"/>
    </row>
    <row r="276" ht="12.75">
      <c r="I276" s="188"/>
    </row>
    <row r="277" ht="12.75">
      <c r="I277" s="188"/>
    </row>
    <row r="278" ht="12.75">
      <c r="I278" s="188"/>
    </row>
    <row r="279" ht="12.75">
      <c r="I279" s="188"/>
    </row>
    <row r="280" ht="12.75">
      <c r="I280" s="188"/>
    </row>
    <row r="281" ht="12.75">
      <c r="I281" s="188"/>
    </row>
    <row r="282" ht="12.75">
      <c r="I282" s="188"/>
    </row>
    <row r="283" ht="12.75">
      <c r="I283" s="188"/>
    </row>
    <row r="284" ht="12.75">
      <c r="I284" s="188"/>
    </row>
    <row r="285" ht="12.75">
      <c r="I285" s="188"/>
    </row>
    <row r="286" ht="12.75">
      <c r="I286" s="188"/>
    </row>
    <row r="287" ht="12.75">
      <c r="I287" s="188"/>
    </row>
    <row r="288" ht="12.75">
      <c r="I288" s="188"/>
    </row>
    <row r="289" ht="12.75">
      <c r="I289" s="188"/>
    </row>
    <row r="290" ht="12.75">
      <c r="I290" s="188"/>
    </row>
    <row r="291" ht="12.75">
      <c r="I291" s="188"/>
    </row>
    <row r="292" ht="12.75">
      <c r="I292" s="188"/>
    </row>
    <row r="293" ht="12.75">
      <c r="I293" s="188"/>
    </row>
    <row r="294" ht="12.75">
      <c r="I294" s="188"/>
    </row>
    <row r="295" ht="12.75">
      <c r="I295" s="188"/>
    </row>
    <row r="296" ht="12.75">
      <c r="I296" s="188"/>
    </row>
    <row r="297" ht="12.75">
      <c r="I297" s="188"/>
    </row>
    <row r="298" ht="12.75">
      <c r="I298" s="188"/>
    </row>
    <row r="299" ht="12.75">
      <c r="I299" s="188"/>
    </row>
    <row r="300" ht="12.75">
      <c r="I300" s="188"/>
    </row>
    <row r="301" ht="12.75">
      <c r="I301" s="188"/>
    </row>
    <row r="302" ht="12.75">
      <c r="I302" s="188"/>
    </row>
    <row r="303" ht="12.75">
      <c r="I303" s="188"/>
    </row>
    <row r="304" ht="12.75">
      <c r="I304" s="188"/>
    </row>
    <row r="305" ht="12.75">
      <c r="I305" s="188"/>
    </row>
    <row r="306" ht="12.75">
      <c r="I306" s="188"/>
    </row>
    <row r="307" ht="12.75">
      <c r="I307" s="188"/>
    </row>
    <row r="308" ht="12.75">
      <c r="I308" s="188"/>
    </row>
    <row r="309" ht="12.75">
      <c r="I309" s="188"/>
    </row>
    <row r="310" ht="12.75">
      <c r="I310" s="188"/>
    </row>
    <row r="311" ht="12.75">
      <c r="I311" s="188"/>
    </row>
    <row r="312" ht="12.75">
      <c r="I312" s="188"/>
    </row>
    <row r="313" ht="12.75">
      <c r="I313" s="188"/>
    </row>
    <row r="314" ht="12.75">
      <c r="I314" s="188"/>
    </row>
    <row r="315" ht="12.75">
      <c r="I315" s="188"/>
    </row>
    <row r="316" ht="12.75">
      <c r="I316" s="188"/>
    </row>
    <row r="317" ht="12.75">
      <c r="I317" s="188"/>
    </row>
    <row r="318" ht="12.75">
      <c r="I318" s="188"/>
    </row>
    <row r="319" ht="12.75">
      <c r="I319" s="188"/>
    </row>
    <row r="320" ht="12.75">
      <c r="I320" s="188"/>
    </row>
    <row r="321" ht="12.75">
      <c r="I321" s="188"/>
    </row>
    <row r="322" ht="12.75">
      <c r="I322" s="188"/>
    </row>
    <row r="323" ht="12.75">
      <c r="I323" s="188"/>
    </row>
    <row r="324" ht="12.75">
      <c r="I324" s="188"/>
    </row>
    <row r="325" ht="12.75">
      <c r="I325" s="188"/>
    </row>
    <row r="326" ht="12.75">
      <c r="I326" s="188"/>
    </row>
    <row r="327" ht="12.75">
      <c r="I327" s="188"/>
    </row>
    <row r="328" ht="12.75">
      <c r="I328" s="188"/>
    </row>
    <row r="329" ht="12.75">
      <c r="I329" s="188"/>
    </row>
    <row r="330" ht="12.75">
      <c r="I330" s="188"/>
    </row>
    <row r="331" ht="12.75">
      <c r="I331" s="188"/>
    </row>
    <row r="332" ht="12.75">
      <c r="I332" s="188"/>
    </row>
    <row r="333" ht="12.75">
      <c r="I333" s="188"/>
    </row>
    <row r="334" ht="12.75">
      <c r="I334" s="272"/>
    </row>
    <row r="335" ht="12.75">
      <c r="I335" s="272"/>
    </row>
    <row r="336" ht="12.75">
      <c r="I336" s="272"/>
    </row>
    <row r="337" ht="12.75">
      <c r="I337" s="272"/>
    </row>
    <row r="338" ht="12.75">
      <c r="I338" s="272"/>
    </row>
    <row r="339" ht="12.75">
      <c r="I339" s="272"/>
    </row>
    <row r="340" ht="12.75">
      <c r="I340" s="272"/>
    </row>
    <row r="341" ht="12.75">
      <c r="I341" s="272"/>
    </row>
    <row r="342" ht="12.75">
      <c r="I342" s="272"/>
    </row>
    <row r="343" ht="12.75">
      <c r="I343" s="272"/>
    </row>
    <row r="344" ht="12.75">
      <c r="I344" s="272"/>
    </row>
    <row r="345" ht="12.75">
      <c r="I345" s="272"/>
    </row>
    <row r="346" ht="12.75">
      <c r="I346" s="272"/>
    </row>
    <row r="347" ht="12.75">
      <c r="I347" s="272"/>
    </row>
    <row r="348" ht="12.75">
      <c r="I348" s="272"/>
    </row>
    <row r="349" ht="12.75">
      <c r="I349" s="272"/>
    </row>
    <row r="350" ht="12.75">
      <c r="I350" s="272"/>
    </row>
    <row r="351" ht="12.75">
      <c r="I351" s="272"/>
    </row>
    <row r="352" ht="12.75">
      <c r="I352" s="272"/>
    </row>
    <row r="353" ht="12.75">
      <c r="I353" s="272"/>
    </row>
    <row r="354" ht="12.75">
      <c r="I354" s="272"/>
    </row>
    <row r="355" ht="12.75">
      <c r="I355" s="272"/>
    </row>
    <row r="356" ht="12.75">
      <c r="I356" s="272"/>
    </row>
    <row r="357" ht="12.75">
      <c r="I357" s="272"/>
    </row>
    <row r="358" ht="12.75">
      <c r="I358" s="272"/>
    </row>
    <row r="359" ht="12.75">
      <c r="I359" s="272"/>
    </row>
    <row r="360" ht="12.75">
      <c r="I360" s="272"/>
    </row>
    <row r="361" ht="12.75">
      <c r="I361" s="272"/>
    </row>
    <row r="362" ht="12.75">
      <c r="I362" s="272"/>
    </row>
    <row r="363" ht="12.75">
      <c r="I363" s="272"/>
    </row>
    <row r="364" ht="12.75">
      <c r="I364" s="272"/>
    </row>
    <row r="365" ht="12.75">
      <c r="I365" s="272"/>
    </row>
    <row r="366" ht="12.75">
      <c r="I366" s="272"/>
    </row>
    <row r="367" ht="12.75">
      <c r="I367" s="272"/>
    </row>
    <row r="368" ht="12.75">
      <c r="I368" s="272"/>
    </row>
    <row r="369" ht="12.75">
      <c r="I369" s="272"/>
    </row>
    <row r="370" ht="12.75">
      <c r="I370" s="272"/>
    </row>
    <row r="371" ht="12.75">
      <c r="I371" s="272"/>
    </row>
    <row r="372" ht="12.75">
      <c r="I372" s="272"/>
    </row>
    <row r="373" ht="12.75">
      <c r="I373" s="272"/>
    </row>
    <row r="374" ht="12.75">
      <c r="I374" s="272"/>
    </row>
    <row r="375" ht="12.75">
      <c r="I375" s="272"/>
    </row>
    <row r="376" ht="12.75">
      <c r="I376" s="272"/>
    </row>
    <row r="377" ht="12.75">
      <c r="I377" s="272"/>
    </row>
    <row r="378" ht="12.75">
      <c r="I378" s="272"/>
    </row>
    <row r="379" ht="12.75">
      <c r="I379" s="272"/>
    </row>
    <row r="380" ht="12.75">
      <c r="I380" s="272"/>
    </row>
    <row r="381" ht="12.75">
      <c r="I381" s="272"/>
    </row>
    <row r="382" ht="12.75">
      <c r="I382" s="272"/>
    </row>
    <row r="383" ht="12.75">
      <c r="I383" s="272"/>
    </row>
    <row r="384" ht="12.75">
      <c r="I384" s="272"/>
    </row>
    <row r="385" ht="12.75">
      <c r="I385" s="272"/>
    </row>
    <row r="386" ht="12.75">
      <c r="I386" s="272"/>
    </row>
    <row r="387" ht="12.75">
      <c r="I387" s="272"/>
    </row>
    <row r="388" ht="12.75">
      <c r="I388" s="272"/>
    </row>
    <row r="389" ht="12.75">
      <c r="I389" s="272"/>
    </row>
    <row r="390" ht="12.75">
      <c r="I390" s="272"/>
    </row>
    <row r="391" ht="12.75">
      <c r="I391" s="272"/>
    </row>
    <row r="392" ht="12.75">
      <c r="I392" s="272"/>
    </row>
    <row r="393" ht="12.75">
      <c r="I393" s="272"/>
    </row>
    <row r="394" ht="12.75">
      <c r="I394" s="272"/>
    </row>
    <row r="395" ht="12.75">
      <c r="I395" s="272"/>
    </row>
    <row r="396" ht="12.75">
      <c r="I396" s="272"/>
    </row>
    <row r="397" ht="12.75">
      <c r="I397" s="272"/>
    </row>
    <row r="398" ht="12.75">
      <c r="I398" s="272"/>
    </row>
    <row r="399" ht="12.75">
      <c r="I399" s="272"/>
    </row>
    <row r="400" ht="12.75">
      <c r="I400" s="272"/>
    </row>
    <row r="401" ht="12.75">
      <c r="I401" s="272"/>
    </row>
    <row r="402" ht="12.75">
      <c r="I402" s="272"/>
    </row>
    <row r="403" ht="12.75">
      <c r="I403" s="272"/>
    </row>
    <row r="404" ht="12.75">
      <c r="I404" s="272"/>
    </row>
    <row r="405" ht="12.75">
      <c r="I405" s="272"/>
    </row>
    <row r="406" ht="12.75">
      <c r="I406" s="272"/>
    </row>
    <row r="407" ht="12.75">
      <c r="I407" s="272"/>
    </row>
    <row r="408" ht="12.75">
      <c r="I408" s="272"/>
    </row>
    <row r="409" ht="12.75">
      <c r="I409" s="272"/>
    </row>
    <row r="410" ht="12.75">
      <c r="I410" s="272"/>
    </row>
    <row r="411" ht="12.75">
      <c r="I411" s="272"/>
    </row>
    <row r="412" ht="12.75">
      <c r="I412" s="272"/>
    </row>
    <row r="413" ht="12.75">
      <c r="I413" s="272"/>
    </row>
    <row r="414" ht="12.75">
      <c r="I414" s="272"/>
    </row>
    <row r="415" ht="12.75">
      <c r="I415" s="272"/>
    </row>
    <row r="416" ht="12.75">
      <c r="I416" s="272"/>
    </row>
    <row r="417" ht="12.75">
      <c r="I417" s="272"/>
    </row>
    <row r="418" ht="12.75">
      <c r="I418" s="272"/>
    </row>
    <row r="419" ht="12.75">
      <c r="I419" s="272"/>
    </row>
    <row r="420" ht="12.75">
      <c r="I420" s="272"/>
    </row>
    <row r="421" ht="12.75">
      <c r="I421" s="272"/>
    </row>
    <row r="422" ht="12.75">
      <c r="I422" s="272"/>
    </row>
    <row r="423" ht="12.75">
      <c r="I423" s="272"/>
    </row>
    <row r="424" ht="12.75">
      <c r="I424" s="272"/>
    </row>
    <row r="425" ht="12.75">
      <c r="I425" s="272"/>
    </row>
    <row r="426" ht="12.75">
      <c r="I426" s="272"/>
    </row>
    <row r="427" ht="12.75">
      <c r="I427" s="272"/>
    </row>
    <row r="428" ht="12.75">
      <c r="I428" s="272"/>
    </row>
    <row r="429" ht="12.75">
      <c r="I429" s="272"/>
    </row>
    <row r="430" ht="12.75">
      <c r="I430" s="272"/>
    </row>
    <row r="431" ht="12.75">
      <c r="I431" s="272"/>
    </row>
    <row r="432" ht="12.75">
      <c r="I432" s="272"/>
    </row>
    <row r="433" ht="12.75">
      <c r="I433" s="272"/>
    </row>
    <row r="434" ht="12.75">
      <c r="I434" s="272"/>
    </row>
    <row r="435" ht="12.75">
      <c r="I435" s="272"/>
    </row>
    <row r="436" ht="12.75">
      <c r="I436" s="272"/>
    </row>
    <row r="437" ht="12.75">
      <c r="I437" s="272"/>
    </row>
    <row r="438" ht="12.75">
      <c r="I438" s="272"/>
    </row>
    <row r="439" ht="12.75">
      <c r="I439" s="272"/>
    </row>
    <row r="440" ht="12.75">
      <c r="I440" s="272"/>
    </row>
    <row r="441" ht="12.75">
      <c r="I441" s="272"/>
    </row>
    <row r="442" ht="12.75">
      <c r="I442" s="272"/>
    </row>
    <row r="443" ht="12.75">
      <c r="I443" s="272"/>
    </row>
    <row r="444" ht="12.75">
      <c r="I444" s="272"/>
    </row>
    <row r="445" ht="12.75">
      <c r="I445" s="272"/>
    </row>
    <row r="446" ht="12.75">
      <c r="I446" s="272"/>
    </row>
    <row r="447" ht="12.75">
      <c r="I447" s="272"/>
    </row>
    <row r="448" ht="12.75">
      <c r="I448" s="272"/>
    </row>
    <row r="449" ht="12.75">
      <c r="I449" s="272"/>
    </row>
    <row r="450" ht="12.75">
      <c r="I450" s="272"/>
    </row>
    <row r="451" ht="12.75">
      <c r="I451" s="272"/>
    </row>
    <row r="452" ht="12.75">
      <c r="I452" s="272"/>
    </row>
    <row r="453" ht="12.75">
      <c r="I453" s="272"/>
    </row>
    <row r="454" ht="12.75">
      <c r="I454" s="272"/>
    </row>
    <row r="455" ht="12.75">
      <c r="I455" s="272"/>
    </row>
    <row r="456" ht="12.75">
      <c r="I456" s="272"/>
    </row>
    <row r="457" ht="12.75">
      <c r="I457" s="272"/>
    </row>
    <row r="458" ht="12.75">
      <c r="I458" s="272"/>
    </row>
    <row r="459" ht="12.75">
      <c r="I459" s="272"/>
    </row>
    <row r="460" ht="12.75">
      <c r="I460" s="272"/>
    </row>
    <row r="461" ht="12.75">
      <c r="I461" s="272"/>
    </row>
    <row r="462" ht="12.75">
      <c r="I462" s="272"/>
    </row>
    <row r="463" ht="12.75">
      <c r="I463" s="272"/>
    </row>
    <row r="464" ht="12.75">
      <c r="I464" s="272"/>
    </row>
    <row r="465" ht="12.75">
      <c r="I465" s="272"/>
    </row>
    <row r="466" ht="12.75">
      <c r="I466" s="272"/>
    </row>
    <row r="467" ht="12.75">
      <c r="I467" s="272"/>
    </row>
    <row r="468" ht="12.75">
      <c r="I468" s="272"/>
    </row>
    <row r="469" ht="12.75">
      <c r="I469" s="272"/>
    </row>
    <row r="470" ht="12.75">
      <c r="I470" s="272"/>
    </row>
    <row r="471" ht="12.75">
      <c r="I471" s="272"/>
    </row>
    <row r="472" ht="12.75">
      <c r="I472" s="272"/>
    </row>
    <row r="473" ht="12.75">
      <c r="I473" s="272"/>
    </row>
    <row r="474" ht="12.75">
      <c r="I474" s="272"/>
    </row>
    <row r="475" ht="12.75">
      <c r="I475" s="272"/>
    </row>
    <row r="476" ht="12.75">
      <c r="I476" s="272"/>
    </row>
    <row r="477" ht="12.75">
      <c r="I477" s="272"/>
    </row>
    <row r="478" ht="12.75">
      <c r="I478" s="272"/>
    </row>
    <row r="479" ht="12.75">
      <c r="I479" s="272"/>
    </row>
    <row r="480" ht="12.75">
      <c r="I480" s="272"/>
    </row>
    <row r="481" ht="12.75">
      <c r="I481" s="272"/>
    </row>
    <row r="482" ht="12.75">
      <c r="I482" s="272"/>
    </row>
    <row r="483" ht="12.75">
      <c r="I483" s="272"/>
    </row>
    <row r="484" ht="12.75">
      <c r="I484" s="272"/>
    </row>
    <row r="485" ht="12.75">
      <c r="I485" s="272"/>
    </row>
    <row r="486" ht="12.75">
      <c r="I486" s="272"/>
    </row>
    <row r="487" ht="12.75">
      <c r="I487" s="272"/>
    </row>
    <row r="488" ht="12.75">
      <c r="I488" s="272"/>
    </row>
    <row r="489" ht="12.75">
      <c r="I489" s="272"/>
    </row>
    <row r="490" ht="12.75">
      <c r="I490" s="272"/>
    </row>
    <row r="491" ht="12.75">
      <c r="I491" s="272"/>
    </row>
    <row r="492" ht="12.75">
      <c r="I492" s="272"/>
    </row>
    <row r="493" ht="12.75">
      <c r="I493" s="272"/>
    </row>
    <row r="494" ht="12.75">
      <c r="I494" s="272"/>
    </row>
    <row r="495" ht="12.75">
      <c r="I495" s="272"/>
    </row>
    <row r="496" ht="12.75">
      <c r="I496" s="272"/>
    </row>
    <row r="497" ht="12.75">
      <c r="I497" s="272"/>
    </row>
    <row r="498" ht="12.75">
      <c r="I498" s="272"/>
    </row>
    <row r="499" ht="12.75">
      <c r="I499" s="272"/>
    </row>
    <row r="500" ht="12.75">
      <c r="I500" s="272"/>
    </row>
    <row r="501" ht="12.75">
      <c r="I501" s="272"/>
    </row>
    <row r="502" ht="12.75">
      <c r="I502" s="272"/>
    </row>
    <row r="503" ht="12.75">
      <c r="I503" s="272"/>
    </row>
    <row r="504" ht="12.75">
      <c r="I504" s="272"/>
    </row>
    <row r="505" ht="12.75">
      <c r="I505" s="272"/>
    </row>
    <row r="506" ht="12.75">
      <c r="I506" s="272"/>
    </row>
    <row r="507" ht="12.75">
      <c r="I507" s="272"/>
    </row>
    <row r="508" ht="12.75">
      <c r="I508" s="272"/>
    </row>
    <row r="509" ht="12.75">
      <c r="I509" s="272"/>
    </row>
    <row r="510" ht="12.75">
      <c r="I510" s="272"/>
    </row>
    <row r="511" ht="12.75">
      <c r="I511" s="272"/>
    </row>
    <row r="512" ht="12.75">
      <c r="I512" s="272"/>
    </row>
    <row r="513" ht="12.75">
      <c r="I513" s="272"/>
    </row>
    <row r="514" ht="12.75">
      <c r="I514" s="272"/>
    </row>
    <row r="515" ht="12.75">
      <c r="I515" s="272"/>
    </row>
    <row r="516" ht="12.75">
      <c r="I516" s="272"/>
    </row>
    <row r="517" ht="12.75">
      <c r="I517" s="272"/>
    </row>
    <row r="518" ht="12.75">
      <c r="I518" s="272"/>
    </row>
    <row r="519" ht="12.75">
      <c r="I519" s="272"/>
    </row>
    <row r="520" ht="12.75">
      <c r="I520" s="272"/>
    </row>
    <row r="521" ht="12.75">
      <c r="I521" s="272"/>
    </row>
    <row r="522" ht="12.75">
      <c r="I522" s="272"/>
    </row>
    <row r="523" ht="12.75">
      <c r="I523" s="272"/>
    </row>
    <row r="524" ht="12.75">
      <c r="I524" s="272"/>
    </row>
    <row r="525" ht="12.75">
      <c r="I525" s="272"/>
    </row>
    <row r="526" ht="12.75">
      <c r="I526" s="272"/>
    </row>
    <row r="527" ht="12.75">
      <c r="I527" s="272"/>
    </row>
    <row r="528" ht="12.75">
      <c r="I528" s="272"/>
    </row>
    <row r="529" ht="12.75">
      <c r="I529" s="272"/>
    </row>
    <row r="530" ht="12.75">
      <c r="I530" s="272"/>
    </row>
    <row r="531" ht="12.75">
      <c r="I531" s="272"/>
    </row>
    <row r="532" ht="12.75">
      <c r="I532" s="272"/>
    </row>
    <row r="533" ht="12.75">
      <c r="I533" s="272"/>
    </row>
    <row r="534" ht="12.75">
      <c r="I534" s="272"/>
    </row>
    <row r="535" ht="12.75">
      <c r="I535" s="272"/>
    </row>
    <row r="536" ht="12.75">
      <c r="I536" s="272"/>
    </row>
    <row r="537" ht="12.75">
      <c r="I537" s="272"/>
    </row>
    <row r="538" ht="12.75">
      <c r="I538" s="272"/>
    </row>
    <row r="539" ht="12.75">
      <c r="I539" s="272"/>
    </row>
    <row r="540" ht="12.75">
      <c r="I540" s="272"/>
    </row>
    <row r="541" ht="12.75">
      <c r="I541" s="272"/>
    </row>
    <row r="542" ht="12.75">
      <c r="I542" s="272"/>
    </row>
    <row r="543" ht="12.75">
      <c r="I543" s="272"/>
    </row>
    <row r="544" ht="12.75">
      <c r="I544" s="272"/>
    </row>
    <row r="545" ht="12.75">
      <c r="I545" s="272"/>
    </row>
    <row r="546" ht="12.75">
      <c r="I546" s="272"/>
    </row>
    <row r="547" ht="12.75">
      <c r="I547" s="272"/>
    </row>
    <row r="548" ht="12.75">
      <c r="I548" s="272"/>
    </row>
    <row r="549" ht="12.75">
      <c r="I549" s="272"/>
    </row>
    <row r="550" ht="12.75">
      <c r="I550" s="272"/>
    </row>
    <row r="551" ht="12.75">
      <c r="I551" s="272"/>
    </row>
    <row r="552" ht="12.75">
      <c r="I552" s="272"/>
    </row>
    <row r="553" ht="12.75">
      <c r="I553" s="272"/>
    </row>
    <row r="554" ht="12.75">
      <c r="I554" s="272"/>
    </row>
    <row r="555" ht="12.75">
      <c r="I555" s="272"/>
    </row>
    <row r="556" ht="12.75">
      <c r="I556" s="272"/>
    </row>
    <row r="557" ht="12.75">
      <c r="I557" s="272"/>
    </row>
    <row r="558" ht="12.75">
      <c r="I558" s="272"/>
    </row>
    <row r="559" ht="12.75">
      <c r="I559" s="272"/>
    </row>
    <row r="560" ht="12.75">
      <c r="I560" s="272"/>
    </row>
    <row r="561" ht="12.75">
      <c r="I561" s="272"/>
    </row>
    <row r="562" ht="12.75">
      <c r="I562" s="272"/>
    </row>
    <row r="563" ht="12.75">
      <c r="I563" s="272"/>
    </row>
    <row r="564" ht="12.75">
      <c r="I564" s="272"/>
    </row>
    <row r="565" ht="12.75">
      <c r="I565" s="272"/>
    </row>
    <row r="566" ht="12.75">
      <c r="I566" s="272"/>
    </row>
    <row r="567" ht="12.75">
      <c r="I567" s="272"/>
    </row>
    <row r="568" ht="12.75">
      <c r="I568" s="272"/>
    </row>
    <row r="569" ht="12.75">
      <c r="I569" s="272"/>
    </row>
    <row r="570" ht="12.75">
      <c r="I570" s="272"/>
    </row>
    <row r="571" ht="12.75">
      <c r="I571" s="272"/>
    </row>
    <row r="572" ht="12.75">
      <c r="I572" s="272"/>
    </row>
    <row r="573" ht="12.75">
      <c r="I573" s="272"/>
    </row>
    <row r="574" ht="12.75">
      <c r="I574" s="272"/>
    </row>
    <row r="575" ht="12.75">
      <c r="I575" s="272"/>
    </row>
    <row r="576" ht="12.75">
      <c r="I576" s="272"/>
    </row>
    <row r="577" ht="12.75">
      <c r="I577" s="272"/>
    </row>
    <row r="578" ht="12.75">
      <c r="I578" s="272"/>
    </row>
    <row r="579" ht="12.75">
      <c r="I579" s="272"/>
    </row>
    <row r="580" ht="12.75">
      <c r="I580" s="272"/>
    </row>
    <row r="581" ht="12.75">
      <c r="I581" s="272"/>
    </row>
    <row r="582" ht="12.75">
      <c r="I582" s="272"/>
    </row>
    <row r="583" ht="12.75">
      <c r="I583" s="272"/>
    </row>
    <row r="584" ht="12.75">
      <c r="I584" s="272"/>
    </row>
    <row r="585" ht="12.75">
      <c r="I585" s="272"/>
    </row>
    <row r="586" ht="12.75">
      <c r="I586" s="272"/>
    </row>
    <row r="587" ht="12.75">
      <c r="I587" s="272"/>
    </row>
    <row r="588" ht="12.75">
      <c r="I588" s="272"/>
    </row>
    <row r="589" ht="12.75">
      <c r="I589" s="272"/>
    </row>
    <row r="590" ht="12.75">
      <c r="I590" s="272"/>
    </row>
    <row r="591" ht="12.75">
      <c r="I591" s="272"/>
    </row>
    <row r="592" ht="12.75">
      <c r="I592" s="272"/>
    </row>
    <row r="593" ht="12.75">
      <c r="I593" s="272"/>
    </row>
    <row r="594" ht="12.75">
      <c r="I594" s="272"/>
    </row>
    <row r="595" ht="12.75">
      <c r="I595" s="272"/>
    </row>
    <row r="596" ht="12.75">
      <c r="I596" s="272"/>
    </row>
    <row r="597" ht="12.75">
      <c r="I597" s="272"/>
    </row>
    <row r="598" ht="12.75">
      <c r="I598" s="272"/>
    </row>
    <row r="599" ht="12.75">
      <c r="I599" s="272"/>
    </row>
    <row r="600" ht="12.75">
      <c r="I600" s="272"/>
    </row>
    <row r="601" ht="12.75">
      <c r="I601" s="272"/>
    </row>
    <row r="602" ht="12.75">
      <c r="I602" s="272"/>
    </row>
    <row r="603" ht="12.75">
      <c r="I603" s="272"/>
    </row>
    <row r="604" ht="12.75">
      <c r="I604" s="272"/>
    </row>
    <row r="605" ht="12.75">
      <c r="I605" s="272"/>
    </row>
    <row r="606" ht="12.75">
      <c r="I606" s="272"/>
    </row>
    <row r="607" ht="12.75">
      <c r="I607" s="272"/>
    </row>
    <row r="608" ht="12.75">
      <c r="I608" s="272"/>
    </row>
    <row r="609" ht="12.75">
      <c r="I609" s="272"/>
    </row>
    <row r="610" ht="12.75">
      <c r="I610" s="272"/>
    </row>
    <row r="611" ht="12.75">
      <c r="I611" s="272"/>
    </row>
    <row r="612" ht="12.75">
      <c r="I612" s="272"/>
    </row>
    <row r="613" ht="12.75">
      <c r="I613" s="272"/>
    </row>
    <row r="614" ht="12.75">
      <c r="I614" s="272"/>
    </row>
    <row r="615" ht="12.75">
      <c r="I615" s="272"/>
    </row>
    <row r="616" ht="12.75">
      <c r="I616" s="272"/>
    </row>
    <row r="617" ht="12.75">
      <c r="I617" s="272"/>
    </row>
    <row r="618" ht="12.75">
      <c r="I618" s="272"/>
    </row>
    <row r="619" ht="12.75">
      <c r="I619" s="272"/>
    </row>
    <row r="620" ht="12.75">
      <c r="I620" s="272"/>
    </row>
    <row r="621" ht="12.75">
      <c r="I621" s="272"/>
    </row>
    <row r="622" ht="12.75">
      <c r="I622" s="272"/>
    </row>
    <row r="623" ht="12.75">
      <c r="I623" s="272"/>
    </row>
    <row r="624" ht="12.75">
      <c r="I624" s="272"/>
    </row>
    <row r="625" ht="12.75">
      <c r="I625" s="272"/>
    </row>
    <row r="626" ht="12.75">
      <c r="I626" s="272"/>
    </row>
    <row r="627" ht="12.75">
      <c r="I627" s="272"/>
    </row>
    <row r="628" ht="12.75">
      <c r="I628" s="272"/>
    </row>
    <row r="629" ht="12.75">
      <c r="I629" s="272"/>
    </row>
    <row r="630" ht="12.75">
      <c r="I630" s="272"/>
    </row>
    <row r="631" ht="12.75">
      <c r="I631" s="272"/>
    </row>
    <row r="632" ht="12.75">
      <c r="I632" s="272"/>
    </row>
    <row r="633" ht="12.75">
      <c r="I633" s="272"/>
    </row>
    <row r="634" ht="12.75">
      <c r="I634" s="272"/>
    </row>
    <row r="635" ht="12.75">
      <c r="I635" s="272"/>
    </row>
    <row r="636" ht="12.75">
      <c r="I636" s="272"/>
    </row>
    <row r="637" ht="12.75">
      <c r="I637" s="272"/>
    </row>
    <row r="638" ht="12.75">
      <c r="I638" s="272"/>
    </row>
    <row r="639" ht="12.75">
      <c r="I639" s="272"/>
    </row>
    <row r="640" ht="12.75">
      <c r="I640" s="272"/>
    </row>
    <row r="641" ht="12.75">
      <c r="I641" s="272"/>
    </row>
    <row r="642" ht="12.75">
      <c r="I642" s="272"/>
    </row>
    <row r="643" ht="12.75">
      <c r="I643" s="272"/>
    </row>
    <row r="644" ht="12.75">
      <c r="I644" s="272"/>
    </row>
    <row r="645" ht="12.75">
      <c r="I645" s="272"/>
    </row>
    <row r="646" ht="12.75">
      <c r="I646" s="272"/>
    </row>
    <row r="647" ht="12.75">
      <c r="I647" s="272"/>
    </row>
    <row r="648" ht="12.75">
      <c r="I648" s="272"/>
    </row>
    <row r="649" ht="12.75">
      <c r="I649" s="272"/>
    </row>
    <row r="650" ht="12.75">
      <c r="I650" s="272"/>
    </row>
    <row r="651" ht="12.75">
      <c r="I651" s="272"/>
    </row>
    <row r="652" ht="12.75">
      <c r="I652" s="272"/>
    </row>
    <row r="653" ht="12.75">
      <c r="I653" s="272"/>
    </row>
    <row r="654" ht="12.75">
      <c r="I654" s="272"/>
    </row>
    <row r="655" ht="12.75">
      <c r="I655" s="272"/>
    </row>
    <row r="656" ht="12.75">
      <c r="I656" s="272"/>
    </row>
    <row r="657" ht="12.75">
      <c r="I657" s="272"/>
    </row>
    <row r="658" ht="12.75">
      <c r="I658" s="272"/>
    </row>
    <row r="659" ht="12.75">
      <c r="I659" s="272"/>
    </row>
    <row r="660" ht="12.75">
      <c r="I660" s="272"/>
    </row>
    <row r="661" ht="12.75">
      <c r="I661" s="272"/>
    </row>
    <row r="662" ht="12.75">
      <c r="I662" s="272"/>
    </row>
    <row r="663" ht="12.75">
      <c r="I663" s="272"/>
    </row>
    <row r="664" ht="12.75">
      <c r="I664" s="272"/>
    </row>
    <row r="665" ht="12.75">
      <c r="I665" s="272"/>
    </row>
    <row r="666" ht="12.75">
      <c r="I666" s="272"/>
    </row>
    <row r="667" ht="12.75">
      <c r="I667" s="272"/>
    </row>
    <row r="668" ht="12.75">
      <c r="I668" s="272"/>
    </row>
    <row r="669" ht="12.75">
      <c r="I669" s="272"/>
    </row>
    <row r="670" ht="12.75">
      <c r="I670" s="272"/>
    </row>
    <row r="671" ht="12.75">
      <c r="I671" s="272"/>
    </row>
    <row r="672" ht="12.75">
      <c r="I672" s="272"/>
    </row>
    <row r="673" ht="12.75">
      <c r="I673" s="272"/>
    </row>
    <row r="674" ht="12.75">
      <c r="I674" s="272"/>
    </row>
    <row r="675" ht="12.75">
      <c r="I675" s="272"/>
    </row>
    <row r="676" ht="12.75">
      <c r="I676" s="272"/>
    </row>
    <row r="677" ht="12.75">
      <c r="I677" s="272"/>
    </row>
    <row r="678" ht="12.75">
      <c r="I678" s="272"/>
    </row>
    <row r="679" ht="12.75">
      <c r="I679" s="272"/>
    </row>
    <row r="680" ht="12.75">
      <c r="I680" s="272"/>
    </row>
    <row r="681" ht="12.75">
      <c r="I681" s="272"/>
    </row>
    <row r="682" ht="12.75">
      <c r="I682" s="272"/>
    </row>
    <row r="683" ht="12.75">
      <c r="I683" s="272"/>
    </row>
    <row r="684" ht="12.75">
      <c r="I684" s="272"/>
    </row>
    <row r="685" ht="12.75">
      <c r="I685" s="272"/>
    </row>
    <row r="686" ht="12.75">
      <c r="I686" s="272"/>
    </row>
    <row r="687" ht="12.75">
      <c r="I687" s="272"/>
    </row>
    <row r="688" ht="12.75">
      <c r="I688" s="272"/>
    </row>
    <row r="689" ht="12.75">
      <c r="I689" s="272"/>
    </row>
    <row r="690" ht="12.75">
      <c r="I690" s="272"/>
    </row>
    <row r="691" ht="12.75">
      <c r="I691" s="272"/>
    </row>
    <row r="692" ht="12.75">
      <c r="I692" s="272"/>
    </row>
    <row r="693" ht="12.75">
      <c r="I693" s="272"/>
    </row>
    <row r="694" ht="12.75">
      <c r="I694" s="272"/>
    </row>
    <row r="695" ht="12.75">
      <c r="I695" s="272"/>
    </row>
    <row r="696" ht="12.75">
      <c r="I696" s="272"/>
    </row>
    <row r="697" ht="12.75">
      <c r="I697" s="272"/>
    </row>
    <row r="698" ht="12.75">
      <c r="I698" s="272"/>
    </row>
    <row r="699" ht="12.75">
      <c r="I699" s="272"/>
    </row>
    <row r="700" ht="12.75">
      <c r="I700" s="272"/>
    </row>
    <row r="701" ht="12.75">
      <c r="I701" s="272"/>
    </row>
    <row r="702" ht="12.75">
      <c r="I702" s="272"/>
    </row>
    <row r="703" ht="12.75">
      <c r="I703" s="272"/>
    </row>
    <row r="704" ht="12.75">
      <c r="I704" s="272"/>
    </row>
    <row r="705" ht="12.75">
      <c r="I705" s="272"/>
    </row>
    <row r="706" ht="12.75">
      <c r="I706" s="272"/>
    </row>
    <row r="707" ht="12.75">
      <c r="I707" s="272"/>
    </row>
    <row r="708" ht="12.75">
      <c r="I708" s="272"/>
    </row>
    <row r="709" ht="12.75">
      <c r="I709" s="272"/>
    </row>
    <row r="710" ht="12.75">
      <c r="I710" s="272"/>
    </row>
    <row r="711" ht="12.75">
      <c r="I711" s="272"/>
    </row>
    <row r="712" ht="12.75">
      <c r="I712" s="272"/>
    </row>
    <row r="713" ht="12.75">
      <c r="I713" s="272"/>
    </row>
    <row r="714" ht="12.75">
      <c r="I714" s="272"/>
    </row>
    <row r="715" ht="12.75">
      <c r="I715" s="272"/>
    </row>
    <row r="716" ht="12.75">
      <c r="I716" s="272"/>
    </row>
    <row r="717" ht="12.75">
      <c r="I717" s="272"/>
    </row>
    <row r="718" ht="12.75">
      <c r="I718" s="272"/>
    </row>
    <row r="719" ht="12.75">
      <c r="I719" s="272"/>
    </row>
    <row r="720" ht="12.75">
      <c r="I720" s="272"/>
    </row>
    <row r="721" ht="12.75">
      <c r="I721" s="272"/>
    </row>
    <row r="722" ht="12.75">
      <c r="I722" s="272"/>
    </row>
    <row r="723" ht="12.75">
      <c r="I723" s="272"/>
    </row>
    <row r="724" ht="12.75">
      <c r="I724" s="272"/>
    </row>
    <row r="725" ht="12.75">
      <c r="I725" s="272"/>
    </row>
    <row r="726" ht="12.75">
      <c r="I726" s="272"/>
    </row>
    <row r="727" ht="12.75">
      <c r="I727" s="272"/>
    </row>
    <row r="728" ht="12.75">
      <c r="I728" s="272"/>
    </row>
    <row r="729" ht="12.75">
      <c r="I729" s="272"/>
    </row>
    <row r="730" ht="12.75">
      <c r="I730" s="272"/>
    </row>
    <row r="731" ht="12.75">
      <c r="I731" s="272"/>
    </row>
    <row r="732" ht="12.75">
      <c r="I732" s="272"/>
    </row>
    <row r="733" ht="12.75">
      <c r="I733" s="272"/>
    </row>
    <row r="734" ht="12.75">
      <c r="I734" s="272"/>
    </row>
    <row r="735" ht="12.75">
      <c r="I735" s="272"/>
    </row>
    <row r="736" ht="12.75">
      <c r="I736" s="272"/>
    </row>
    <row r="737" ht="12.75">
      <c r="I737" s="272"/>
    </row>
    <row r="738" ht="12.75">
      <c r="I738" s="272"/>
    </row>
    <row r="739" ht="12.75">
      <c r="I739" s="272"/>
    </row>
    <row r="740" ht="12.75">
      <c r="I740" s="272"/>
    </row>
    <row r="741" ht="12.75">
      <c r="I741" s="272"/>
    </row>
    <row r="742" ht="12.75">
      <c r="I742" s="272"/>
    </row>
    <row r="743" ht="12.75">
      <c r="I743" s="272"/>
    </row>
    <row r="744" ht="12.75">
      <c r="I744" s="272"/>
    </row>
    <row r="745" ht="12.75">
      <c r="I745" s="272"/>
    </row>
    <row r="746" ht="12.75">
      <c r="I746" s="272"/>
    </row>
    <row r="747" ht="12.75">
      <c r="I747" s="272"/>
    </row>
    <row r="748" ht="12.75">
      <c r="I748" s="272"/>
    </row>
    <row r="749" ht="12.75">
      <c r="I749" s="272"/>
    </row>
    <row r="750" ht="12.75">
      <c r="I750" s="272"/>
    </row>
    <row r="751" ht="12.75">
      <c r="I751" s="272"/>
    </row>
    <row r="752" ht="12.75">
      <c r="I752" s="272"/>
    </row>
    <row r="753" ht="12.75">
      <c r="I753" s="272"/>
    </row>
    <row r="754" ht="12.75">
      <c r="I754" s="272"/>
    </row>
    <row r="755" ht="12.75">
      <c r="I755" s="272"/>
    </row>
    <row r="756" ht="12.75">
      <c r="I756" s="272"/>
    </row>
    <row r="757" ht="12.75">
      <c r="I757" s="272"/>
    </row>
    <row r="758" ht="12.75">
      <c r="I758" s="272"/>
    </row>
    <row r="759" ht="12.75">
      <c r="I759" s="272"/>
    </row>
    <row r="760" ht="12.75">
      <c r="I760" s="272"/>
    </row>
    <row r="761" ht="12.75">
      <c r="I761" s="272"/>
    </row>
    <row r="762" ht="12.75">
      <c r="I762" s="272"/>
    </row>
    <row r="763" ht="12.75">
      <c r="I763" s="272"/>
    </row>
    <row r="764" ht="12.75">
      <c r="I764" s="272"/>
    </row>
    <row r="765" ht="12.75">
      <c r="I765" s="272"/>
    </row>
    <row r="766" ht="12.75">
      <c r="I766" s="272"/>
    </row>
    <row r="767" ht="12.75">
      <c r="I767" s="272"/>
    </row>
    <row r="768" ht="12.75">
      <c r="I768" s="272"/>
    </row>
    <row r="769" ht="12.75">
      <c r="I769" s="272"/>
    </row>
    <row r="770" ht="12.75">
      <c r="I770" s="272"/>
    </row>
    <row r="771" ht="12.75">
      <c r="I771" s="272"/>
    </row>
    <row r="772" ht="12.75">
      <c r="I772" s="272"/>
    </row>
    <row r="773" ht="12.75">
      <c r="I773" s="272"/>
    </row>
    <row r="774" ht="12.75">
      <c r="I774" s="272"/>
    </row>
    <row r="775" ht="12.75">
      <c r="I775" s="272"/>
    </row>
    <row r="776" ht="12.75">
      <c r="I776" s="272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I1">
      <selection activeCell="P5" sqref="P5:Q5"/>
    </sheetView>
  </sheetViews>
  <sheetFormatPr defaultColWidth="9.140625" defaultRowHeight="12.75"/>
  <cols>
    <col min="1" max="1" width="56.421875" style="41" bestFit="1" customWidth="1"/>
    <col min="2" max="5" width="8.421875" style="41" bestFit="1" customWidth="1"/>
    <col min="6" max="6" width="7.140625" style="41" bestFit="1" customWidth="1"/>
    <col min="7" max="7" width="7.00390625" style="41" bestFit="1" customWidth="1"/>
    <col min="8" max="8" width="7.140625" style="41" bestFit="1" customWidth="1"/>
    <col min="9" max="9" width="6.8515625" style="41" bestFit="1" customWidth="1"/>
    <col min="10" max="10" width="10.421875" style="41" bestFit="1" customWidth="1"/>
    <col min="11" max="11" width="45.00390625" style="41" customWidth="1"/>
    <col min="12" max="15" width="8.421875" style="41" bestFit="1" customWidth="1"/>
    <col min="16" max="16" width="7.140625" style="41" bestFit="1" customWidth="1"/>
    <col min="17" max="17" width="6.8515625" style="41" bestFit="1" customWidth="1"/>
    <col min="18" max="18" width="7.140625" style="41" bestFit="1" customWidth="1"/>
    <col min="19" max="19" width="6.8515625" style="41" bestFit="1" customWidth="1"/>
    <col min="20" max="16384" width="9.140625" style="41" customWidth="1"/>
  </cols>
  <sheetData>
    <row r="1" spans="1:19" ht="12.75">
      <c r="A1" s="1465" t="s">
        <v>439</v>
      </c>
      <c r="B1" s="1465"/>
      <c r="C1" s="1465"/>
      <c r="D1" s="1465"/>
      <c r="E1" s="1465"/>
      <c r="F1" s="1465"/>
      <c r="G1" s="1465"/>
      <c r="H1" s="1465"/>
      <c r="I1" s="1465"/>
      <c r="J1" s="1465"/>
      <c r="K1" s="1465"/>
      <c r="L1" s="1465"/>
      <c r="M1" s="1465"/>
      <c r="N1" s="1465"/>
      <c r="O1" s="1465"/>
      <c r="P1" s="1465"/>
      <c r="Q1" s="1465"/>
      <c r="R1" s="1465"/>
      <c r="S1" s="1465"/>
    </row>
    <row r="2" spans="1:19" ht="15.75">
      <c r="A2" s="1464" t="s">
        <v>1123</v>
      </c>
      <c r="B2" s="1464"/>
      <c r="C2" s="1464"/>
      <c r="D2" s="1464"/>
      <c r="E2" s="1464"/>
      <c r="F2" s="1464"/>
      <c r="G2" s="1464"/>
      <c r="H2" s="1464"/>
      <c r="I2" s="1464"/>
      <c r="J2" s="1464"/>
      <c r="K2" s="1464"/>
      <c r="L2" s="1464"/>
      <c r="M2" s="1464"/>
      <c r="N2" s="1464"/>
      <c r="O2" s="1464"/>
      <c r="P2" s="1464"/>
      <c r="Q2" s="1464"/>
      <c r="R2" s="1464"/>
      <c r="S2" s="1464"/>
    </row>
    <row r="3" spans="1:19" ht="13.5" thickBot="1">
      <c r="A3" s="73"/>
      <c r="B3" s="73"/>
      <c r="C3" s="73"/>
      <c r="D3" s="73"/>
      <c r="E3" s="73"/>
      <c r="F3" s="73"/>
      <c r="G3" s="73"/>
      <c r="H3" s="1460" t="s">
        <v>116</v>
      </c>
      <c r="I3" s="1460"/>
      <c r="K3" s="73"/>
      <c r="L3" s="73"/>
      <c r="M3" s="73"/>
      <c r="N3" s="73"/>
      <c r="O3" s="73"/>
      <c r="P3" s="73"/>
      <c r="Q3" s="73"/>
      <c r="R3" s="1460" t="s">
        <v>116</v>
      </c>
      <c r="S3" s="1460"/>
    </row>
    <row r="4" spans="1:19" ht="13.5" thickTop="1">
      <c r="A4" s="831"/>
      <c r="B4" s="998">
        <v>2011</v>
      </c>
      <c r="C4" s="971">
        <v>2011</v>
      </c>
      <c r="D4" s="971">
        <v>2012</v>
      </c>
      <c r="E4" s="971">
        <v>2012</v>
      </c>
      <c r="F4" s="1454" t="s">
        <v>1303</v>
      </c>
      <c r="G4" s="1455"/>
      <c r="H4" s="1455"/>
      <c r="I4" s="1456"/>
      <c r="K4" s="831"/>
      <c r="L4" s="998">
        <v>2011</v>
      </c>
      <c r="M4" s="971">
        <v>2011</v>
      </c>
      <c r="N4" s="971">
        <v>2012</v>
      </c>
      <c r="O4" s="971">
        <v>2012</v>
      </c>
      <c r="P4" s="1454" t="s">
        <v>1508</v>
      </c>
      <c r="Q4" s="1455"/>
      <c r="R4" s="1455"/>
      <c r="S4" s="1456"/>
    </row>
    <row r="5" spans="1:19" ht="12.75">
      <c r="A5" s="999" t="s">
        <v>274</v>
      </c>
      <c r="B5" s="1000" t="s">
        <v>687</v>
      </c>
      <c r="C5" s="973" t="s">
        <v>532</v>
      </c>
      <c r="D5" s="973" t="s">
        <v>380</v>
      </c>
      <c r="E5" s="973" t="s">
        <v>1315</v>
      </c>
      <c r="F5" s="1461" t="s">
        <v>398</v>
      </c>
      <c r="G5" s="1462"/>
      <c r="H5" s="1461" t="s">
        <v>235</v>
      </c>
      <c r="I5" s="1463"/>
      <c r="K5" s="999" t="s">
        <v>274</v>
      </c>
      <c r="L5" s="1000" t="s">
        <v>687</v>
      </c>
      <c r="M5" s="973" t="s">
        <v>532</v>
      </c>
      <c r="N5" s="973" t="s">
        <v>380</v>
      </c>
      <c r="O5" s="973" t="s">
        <v>1315</v>
      </c>
      <c r="P5" s="1461" t="s">
        <v>398</v>
      </c>
      <c r="Q5" s="1462"/>
      <c r="R5" s="1461" t="s">
        <v>235</v>
      </c>
      <c r="S5" s="1463"/>
    </row>
    <row r="6" spans="1:19" ht="12.75">
      <c r="A6" s="1001"/>
      <c r="B6" s="1002"/>
      <c r="C6" s="801"/>
      <c r="D6" s="801"/>
      <c r="E6" s="801"/>
      <c r="F6" s="801" t="s">
        <v>360</v>
      </c>
      <c r="G6" s="801" t="s">
        <v>381</v>
      </c>
      <c r="H6" s="801" t="s">
        <v>360</v>
      </c>
      <c r="I6" s="802" t="s">
        <v>381</v>
      </c>
      <c r="K6" s="1001"/>
      <c r="L6" s="1002"/>
      <c r="M6" s="801"/>
      <c r="N6" s="801"/>
      <c r="O6" s="801"/>
      <c r="P6" s="801" t="s">
        <v>360</v>
      </c>
      <c r="Q6" s="801" t="s">
        <v>381</v>
      </c>
      <c r="R6" s="801" t="s">
        <v>360</v>
      </c>
      <c r="S6" s="802" t="s">
        <v>381</v>
      </c>
    </row>
    <row r="7" spans="1:19" s="73" customFormat="1" ht="12.75">
      <c r="A7" s="193" t="s">
        <v>1083</v>
      </c>
      <c r="B7" s="106">
        <v>18278.48467097</v>
      </c>
      <c r="C7" s="105">
        <v>19212.668605324598</v>
      </c>
      <c r="D7" s="105">
        <v>28794.08333632381</v>
      </c>
      <c r="E7" s="105">
        <v>30889.572256669908</v>
      </c>
      <c r="F7" s="105">
        <v>934.183934354598</v>
      </c>
      <c r="G7" s="105">
        <v>5.110839061173788</v>
      </c>
      <c r="H7" s="105">
        <v>2095.488920346099</v>
      </c>
      <c r="I7" s="195">
        <v>7.277498282790042</v>
      </c>
      <c r="J7" s="112"/>
      <c r="K7" s="1341" t="s">
        <v>1105</v>
      </c>
      <c r="L7" s="1342">
        <v>17543.01106912</v>
      </c>
      <c r="M7" s="1342">
        <v>17783.261704786997</v>
      </c>
      <c r="N7" s="1342">
        <v>17493.73130175474</v>
      </c>
      <c r="O7" s="1342">
        <v>18347.12640468954</v>
      </c>
      <c r="P7" s="1342">
        <v>240.25063566699828</v>
      </c>
      <c r="Q7" s="1342">
        <v>1.3694948644813791</v>
      </c>
      <c r="R7" s="1342">
        <v>853.3951029348027</v>
      </c>
      <c r="S7" s="1343">
        <v>4.878290904406434</v>
      </c>
    </row>
    <row r="8" spans="1:19" s="37" customFormat="1" ht="12.75">
      <c r="A8" s="197" t="s">
        <v>284</v>
      </c>
      <c r="B8" s="183">
        <v>2048.67468898</v>
      </c>
      <c r="C8" s="196">
        <v>2267.9304571029998</v>
      </c>
      <c r="D8" s="196">
        <v>2797.9137915141005</v>
      </c>
      <c r="E8" s="196">
        <v>2965.5175196786</v>
      </c>
      <c r="F8" s="198">
        <v>219.2557681229996</v>
      </c>
      <c r="G8" s="198">
        <v>10.702322301456423</v>
      </c>
      <c r="H8" s="198">
        <v>167.60372816449944</v>
      </c>
      <c r="I8" s="1003">
        <v>5.99031066192358</v>
      </c>
      <c r="J8" s="39"/>
      <c r="K8" s="197" t="s">
        <v>1106</v>
      </c>
      <c r="L8" s="198">
        <v>11829.07816704</v>
      </c>
      <c r="M8" s="198">
        <v>11919.562206869998</v>
      </c>
      <c r="N8" s="198">
        <v>11594.3432973572</v>
      </c>
      <c r="O8" s="198">
        <v>11673.1227870047</v>
      </c>
      <c r="P8" s="198">
        <v>90.48403982999844</v>
      </c>
      <c r="Q8" s="198">
        <v>0.7649289196694888</v>
      </c>
      <c r="R8" s="198">
        <v>78.77948964750067</v>
      </c>
      <c r="S8" s="177">
        <v>0.6794648702997915</v>
      </c>
    </row>
    <row r="9" spans="1:19" s="37" customFormat="1" ht="12.75">
      <c r="A9" s="197" t="s">
        <v>285</v>
      </c>
      <c r="B9" s="176">
        <v>1310.96642236</v>
      </c>
      <c r="C9" s="198">
        <v>1447.12279838</v>
      </c>
      <c r="D9" s="198">
        <v>1757.2036578750005</v>
      </c>
      <c r="E9" s="198">
        <v>1737.1842038809004</v>
      </c>
      <c r="F9" s="176">
        <v>136.15637601999993</v>
      </c>
      <c r="G9" s="198">
        <v>10.385954491106752</v>
      </c>
      <c r="H9" s="198">
        <v>-20.019453994100104</v>
      </c>
      <c r="I9" s="1003">
        <v>-1.1392790986054386</v>
      </c>
      <c r="K9" s="197" t="s">
        <v>797</v>
      </c>
      <c r="L9" s="198">
        <v>109.24748722</v>
      </c>
      <c r="M9" s="198">
        <v>109.5920128</v>
      </c>
      <c r="N9" s="198">
        <v>87.867018306</v>
      </c>
      <c r="O9" s="198">
        <v>103.18958258300002</v>
      </c>
      <c r="P9" s="198">
        <v>0.34452558000000977</v>
      </c>
      <c r="Q9" s="198">
        <v>0.31536247539150475</v>
      </c>
      <c r="R9" s="198">
        <v>15.322564277000012</v>
      </c>
      <c r="S9" s="177">
        <v>17.43835693119646</v>
      </c>
    </row>
    <row r="10" spans="1:19" s="37" customFormat="1" ht="12.75">
      <c r="A10" s="197" t="s">
        <v>286</v>
      </c>
      <c r="B10" s="176">
        <v>2081.8060426300003</v>
      </c>
      <c r="C10" s="198">
        <v>2436.1625296816</v>
      </c>
      <c r="D10" s="198">
        <v>4382.5101739421</v>
      </c>
      <c r="E10" s="198">
        <v>4987.672991957099</v>
      </c>
      <c r="F10" s="176">
        <v>354.35648705159974</v>
      </c>
      <c r="G10" s="198">
        <v>17.021589898160343</v>
      </c>
      <c r="H10" s="198">
        <v>605.1628180149992</v>
      </c>
      <c r="I10" s="1003">
        <v>13.80858900484082</v>
      </c>
      <c r="K10" s="197" t="s">
        <v>1107</v>
      </c>
      <c r="L10" s="198">
        <v>3709.3670420799995</v>
      </c>
      <c r="M10" s="198">
        <v>3977.5000113769993</v>
      </c>
      <c r="N10" s="198">
        <v>3866.2562353819994</v>
      </c>
      <c r="O10" s="198">
        <v>4230.1936151644995</v>
      </c>
      <c r="P10" s="198">
        <v>268.1329692969998</v>
      </c>
      <c r="Q10" s="198">
        <v>7.228537005241904</v>
      </c>
      <c r="R10" s="198">
        <v>363.9373797825001</v>
      </c>
      <c r="S10" s="177">
        <v>9.413172785909309</v>
      </c>
    </row>
    <row r="11" spans="1:19" s="37" customFormat="1" ht="12.75">
      <c r="A11" s="197" t="s">
        <v>1084</v>
      </c>
      <c r="B11" s="176">
        <v>193.55895646999997</v>
      </c>
      <c r="C11" s="198">
        <v>183.26188449999998</v>
      </c>
      <c r="D11" s="198">
        <v>258.713175423</v>
      </c>
      <c r="E11" s="198">
        <v>1073.638716891</v>
      </c>
      <c r="F11" s="176">
        <v>-10.29707196999999</v>
      </c>
      <c r="G11" s="198">
        <v>-5.319863341790619</v>
      </c>
      <c r="H11" s="198">
        <v>814.9255414680001</v>
      </c>
      <c r="I11" s="1003">
        <v>314.9918979331394</v>
      </c>
      <c r="K11" s="197" t="s">
        <v>318</v>
      </c>
      <c r="L11" s="198">
        <v>1895.3179948800002</v>
      </c>
      <c r="M11" s="198">
        <v>1776.6040397099996</v>
      </c>
      <c r="N11" s="198">
        <v>1945.2647507095403</v>
      </c>
      <c r="O11" s="198">
        <v>2340.6204199373406</v>
      </c>
      <c r="P11" s="198">
        <v>-118.71395517000065</v>
      </c>
      <c r="Q11" s="198">
        <v>-6.263537595838469</v>
      </c>
      <c r="R11" s="198">
        <v>395.35566922780026</v>
      </c>
      <c r="S11" s="177">
        <v>20.32400315091266</v>
      </c>
    </row>
    <row r="12" spans="1:19" s="37" customFormat="1" ht="12.75">
      <c r="A12" s="197" t="s">
        <v>1085</v>
      </c>
      <c r="B12" s="1004">
        <v>12643.47895323</v>
      </c>
      <c r="C12" s="200">
        <v>12878.195322450001</v>
      </c>
      <c r="D12" s="200">
        <v>19597.7425375696</v>
      </c>
      <c r="E12" s="200">
        <v>20125.558824262298</v>
      </c>
      <c r="F12" s="198">
        <v>234.71636922000107</v>
      </c>
      <c r="G12" s="198">
        <v>1.8564223509071343</v>
      </c>
      <c r="H12" s="198">
        <v>527.8162866926978</v>
      </c>
      <c r="I12" s="1003">
        <v>2.693250437803509</v>
      </c>
      <c r="K12" s="193" t="s">
        <v>1108</v>
      </c>
      <c r="L12" s="105">
        <v>32198.03019216</v>
      </c>
      <c r="M12" s="105">
        <v>32947.667370579504</v>
      </c>
      <c r="N12" s="105">
        <v>36089.8500807535</v>
      </c>
      <c r="O12" s="105">
        <v>36669.05853459902</v>
      </c>
      <c r="P12" s="105">
        <v>749.6371784195035</v>
      </c>
      <c r="Q12" s="105">
        <v>2.32820819766184</v>
      </c>
      <c r="R12" s="105">
        <v>579.2084538455165</v>
      </c>
      <c r="S12" s="175">
        <v>1.6049067883338337</v>
      </c>
    </row>
    <row r="13" spans="1:19" s="73" customFormat="1" ht="12.75">
      <c r="A13" s="193" t="s">
        <v>1086</v>
      </c>
      <c r="B13" s="106">
        <v>2680.2969866900003</v>
      </c>
      <c r="C13" s="105">
        <v>2751.6793519400003</v>
      </c>
      <c r="D13" s="105">
        <v>2712.5788700635994</v>
      </c>
      <c r="E13" s="105">
        <v>2267.8213160437012</v>
      </c>
      <c r="F13" s="105">
        <v>71.38236525000002</v>
      </c>
      <c r="G13" s="105">
        <v>2.6632259635583444</v>
      </c>
      <c r="H13" s="105">
        <v>-444.7575540198982</v>
      </c>
      <c r="I13" s="195">
        <v>-16.396115111280444</v>
      </c>
      <c r="K13" s="1344" t="s">
        <v>1109</v>
      </c>
      <c r="L13" s="1345">
        <v>8721.984791299998</v>
      </c>
      <c r="M13" s="1345">
        <v>8549.84549336</v>
      </c>
      <c r="N13" s="1345">
        <v>7931.5543567268005</v>
      </c>
      <c r="O13" s="1345">
        <v>7984.007311402802</v>
      </c>
      <c r="P13" s="1345">
        <v>-172.13929793999705</v>
      </c>
      <c r="Q13" s="1345">
        <v>-1.973625293542159</v>
      </c>
      <c r="R13" s="1345">
        <v>52.452954676001355</v>
      </c>
      <c r="S13" s="1346">
        <v>0.6613199924869162</v>
      </c>
    </row>
    <row r="14" spans="1:19" s="37" customFormat="1" ht="12.75">
      <c r="A14" s="197" t="s">
        <v>1087</v>
      </c>
      <c r="B14" s="183">
        <v>1100.88494977</v>
      </c>
      <c r="C14" s="196">
        <v>1249.83291359</v>
      </c>
      <c r="D14" s="196">
        <v>891.0235563995999</v>
      </c>
      <c r="E14" s="196">
        <v>839.4093678037009</v>
      </c>
      <c r="F14" s="198">
        <v>148.94796382000004</v>
      </c>
      <c r="G14" s="198">
        <v>13.52983923080415</v>
      </c>
      <c r="H14" s="198">
        <v>-51.61418859589901</v>
      </c>
      <c r="I14" s="1003">
        <v>-5.792685078322603</v>
      </c>
      <c r="K14" s="197" t="s">
        <v>1110</v>
      </c>
      <c r="L14" s="198">
        <v>6072.6427103</v>
      </c>
      <c r="M14" s="198">
        <v>5924.9450636721995</v>
      </c>
      <c r="N14" s="198">
        <v>5777.211207737701</v>
      </c>
      <c r="O14" s="198">
        <v>5790.700613272202</v>
      </c>
      <c r="P14" s="198">
        <v>-147.69764662780017</v>
      </c>
      <c r="Q14" s="198">
        <v>-2.43218074360419</v>
      </c>
      <c r="R14" s="198">
        <v>13.489405534500293</v>
      </c>
      <c r="S14" s="177">
        <v>0.23349337681186508</v>
      </c>
    </row>
    <row r="15" spans="1:19" s="37" customFormat="1" ht="12.75">
      <c r="A15" s="197" t="s">
        <v>287</v>
      </c>
      <c r="B15" s="176">
        <v>106.13046679999998</v>
      </c>
      <c r="C15" s="198">
        <v>97.86368499</v>
      </c>
      <c r="D15" s="198">
        <v>110.90624482899997</v>
      </c>
      <c r="E15" s="198">
        <v>114.78126527799998</v>
      </c>
      <c r="F15" s="176">
        <v>-8.266781809999983</v>
      </c>
      <c r="G15" s="198">
        <v>-7.789263591555205</v>
      </c>
      <c r="H15" s="198">
        <v>3.8750204490000044</v>
      </c>
      <c r="I15" s="1003">
        <v>3.493960556481448</v>
      </c>
      <c r="K15" s="197" t="s">
        <v>798</v>
      </c>
      <c r="L15" s="198">
        <v>0</v>
      </c>
      <c r="M15" s="198">
        <v>0</v>
      </c>
      <c r="N15" s="198">
        <v>0</v>
      </c>
      <c r="O15" s="198">
        <v>0</v>
      </c>
      <c r="P15" s="198">
        <v>0</v>
      </c>
      <c r="Q15" s="198"/>
      <c r="R15" s="198">
        <v>0</v>
      </c>
      <c r="S15" s="177"/>
    </row>
    <row r="16" spans="1:19" s="37" customFormat="1" ht="12.75">
      <c r="A16" s="197" t="s">
        <v>288</v>
      </c>
      <c r="B16" s="176">
        <v>215.94988650000002</v>
      </c>
      <c r="C16" s="198">
        <v>229.31690514000002</v>
      </c>
      <c r="D16" s="198">
        <v>193.71553791</v>
      </c>
      <c r="E16" s="198">
        <v>264.6349421</v>
      </c>
      <c r="F16" s="176">
        <v>13.367018639999998</v>
      </c>
      <c r="G16" s="198">
        <v>6.189870648531226</v>
      </c>
      <c r="H16" s="198">
        <v>70.91940419</v>
      </c>
      <c r="I16" s="1003">
        <v>36.610075244944504</v>
      </c>
      <c r="K16" s="197" t="s">
        <v>799</v>
      </c>
      <c r="L16" s="198">
        <v>0</v>
      </c>
      <c r="M16" s="198">
        <v>0</v>
      </c>
      <c r="N16" s="198">
        <v>0</v>
      </c>
      <c r="O16" s="198">
        <v>0</v>
      </c>
      <c r="P16" s="198">
        <v>0</v>
      </c>
      <c r="Q16" s="198"/>
      <c r="R16" s="198">
        <v>0</v>
      </c>
      <c r="S16" s="177"/>
    </row>
    <row r="17" spans="1:19" s="37" customFormat="1" ht="12.75">
      <c r="A17" s="197" t="s">
        <v>289</v>
      </c>
      <c r="B17" s="176">
        <v>18.951999999999998</v>
      </c>
      <c r="C17" s="198">
        <v>5.496179603</v>
      </c>
      <c r="D17" s="198">
        <v>2.8245818439999995</v>
      </c>
      <c r="E17" s="198">
        <v>2.391794139999999</v>
      </c>
      <c r="F17" s="176">
        <v>-13.455820396999998</v>
      </c>
      <c r="G17" s="198">
        <v>-70.99947444596876</v>
      </c>
      <c r="H17" s="198">
        <v>-0.43278770400000033</v>
      </c>
      <c r="I17" s="1003">
        <v>-15.322186713029101</v>
      </c>
      <c r="J17" s="39"/>
      <c r="K17" s="197" t="s">
        <v>800</v>
      </c>
      <c r="L17" s="198">
        <v>6665.300606050004</v>
      </c>
      <c r="M17" s="198">
        <v>7959.648988644005</v>
      </c>
      <c r="N17" s="198">
        <v>12333.686117361</v>
      </c>
      <c r="O17" s="198">
        <v>12865.412524060024</v>
      </c>
      <c r="P17" s="198">
        <v>1294.3483825940011</v>
      </c>
      <c r="Q17" s="198">
        <v>19.419204910565302</v>
      </c>
      <c r="R17" s="198">
        <v>531.7264066990247</v>
      </c>
      <c r="S17" s="177">
        <v>4.311171872215575</v>
      </c>
    </row>
    <row r="18" spans="1:19" s="37" customFormat="1" ht="12.75">
      <c r="A18" s="197" t="s">
        <v>290</v>
      </c>
      <c r="B18" s="176">
        <v>13.894052850000001</v>
      </c>
      <c r="C18" s="198">
        <v>9.952856480000001</v>
      </c>
      <c r="D18" s="198">
        <v>18.571079188000002</v>
      </c>
      <c r="E18" s="198">
        <v>4.551398538</v>
      </c>
      <c r="F18" s="176">
        <v>-3.94119637</v>
      </c>
      <c r="G18" s="198">
        <v>-28.366067212706763</v>
      </c>
      <c r="H18" s="198">
        <v>-14.019680650000002</v>
      </c>
      <c r="I18" s="1003">
        <v>-75.49200834305333</v>
      </c>
      <c r="K18" s="197" t="s">
        <v>1111</v>
      </c>
      <c r="L18" s="198">
        <v>1436.6316319500002</v>
      </c>
      <c r="M18" s="198">
        <v>1511.4865498500003</v>
      </c>
      <c r="N18" s="198">
        <v>1807.0050915900003</v>
      </c>
      <c r="O18" s="198">
        <v>1971.1882720699998</v>
      </c>
      <c r="P18" s="198">
        <v>74.85491790000015</v>
      </c>
      <c r="Q18" s="198">
        <v>5.210446173901687</v>
      </c>
      <c r="R18" s="198">
        <v>164.18318047999946</v>
      </c>
      <c r="S18" s="177">
        <v>9.085927939225295</v>
      </c>
    </row>
    <row r="19" spans="1:19" s="37" customFormat="1" ht="12.75">
      <c r="A19" s="197" t="s">
        <v>1088</v>
      </c>
      <c r="B19" s="176">
        <v>608.9813856900001</v>
      </c>
      <c r="C19" s="198">
        <v>510.60628514</v>
      </c>
      <c r="D19" s="198">
        <v>959.11705672</v>
      </c>
      <c r="E19" s="198">
        <v>478.27586654999993</v>
      </c>
      <c r="F19" s="176">
        <v>-98.37510055000013</v>
      </c>
      <c r="G19" s="198">
        <v>-16.15404064256204</v>
      </c>
      <c r="H19" s="198">
        <v>-480.8411901700001</v>
      </c>
      <c r="I19" s="1003">
        <v>-50.133733604361765</v>
      </c>
      <c r="K19" s="197" t="s">
        <v>801</v>
      </c>
      <c r="L19" s="198">
        <v>9301.47013946</v>
      </c>
      <c r="M19" s="198">
        <v>9001.744075953298</v>
      </c>
      <c r="N19" s="198">
        <v>8240.393307338</v>
      </c>
      <c r="O19" s="198">
        <v>8057.749813793998</v>
      </c>
      <c r="P19" s="198">
        <v>-299.7260635067014</v>
      </c>
      <c r="Q19" s="198">
        <v>-3.222351510167855</v>
      </c>
      <c r="R19" s="198">
        <v>-182.6434935440011</v>
      </c>
      <c r="S19" s="177">
        <v>-2.2164414577318614</v>
      </c>
    </row>
    <row r="20" spans="1:19" s="37" customFormat="1" ht="12.75">
      <c r="A20" s="197" t="s">
        <v>291</v>
      </c>
      <c r="B20" s="1004">
        <v>615.5046824100001</v>
      </c>
      <c r="C20" s="200">
        <v>648.6140684300001</v>
      </c>
      <c r="D20" s="200">
        <v>536.4208131729999</v>
      </c>
      <c r="E20" s="200">
        <v>563.776681634</v>
      </c>
      <c r="F20" s="198">
        <v>33.10938601999999</v>
      </c>
      <c r="G20" s="198">
        <v>5.3792256933547025</v>
      </c>
      <c r="H20" s="198">
        <v>27.355868461000114</v>
      </c>
      <c r="I20" s="1003">
        <v>5.099703029639461</v>
      </c>
      <c r="J20" s="39"/>
      <c r="K20" s="193" t="s">
        <v>1112</v>
      </c>
      <c r="L20" s="105">
        <v>140631.75953792</v>
      </c>
      <c r="M20" s="105">
        <v>139430.05520551399</v>
      </c>
      <c r="N20" s="105">
        <v>161394.038125072</v>
      </c>
      <c r="O20" s="105">
        <v>165287.0134867598</v>
      </c>
      <c r="P20" s="105">
        <v>-1201.7043324060214</v>
      </c>
      <c r="Q20" s="105">
        <v>-0.8545042288843676</v>
      </c>
      <c r="R20" s="105">
        <v>3892.9753616878006</v>
      </c>
      <c r="S20" s="175">
        <v>2.4120936602818914</v>
      </c>
    </row>
    <row r="21" spans="1:19" s="73" customFormat="1" ht="12.75">
      <c r="A21" s="193" t="s">
        <v>1089</v>
      </c>
      <c r="B21" s="106">
        <v>129075.793168187</v>
      </c>
      <c r="C21" s="105">
        <v>129705.7525541875</v>
      </c>
      <c r="D21" s="105">
        <v>156363.12800087096</v>
      </c>
      <c r="E21" s="105">
        <v>161748.59617807032</v>
      </c>
      <c r="F21" s="105">
        <v>629.959386000497</v>
      </c>
      <c r="G21" s="105">
        <v>0.48805385621737296</v>
      </c>
      <c r="H21" s="105">
        <v>5385.468177199364</v>
      </c>
      <c r="I21" s="195">
        <v>3.444205962143048</v>
      </c>
      <c r="J21" s="112"/>
      <c r="K21" s="1344" t="s">
        <v>319</v>
      </c>
      <c r="L21" s="1345">
        <v>47082.55592642001</v>
      </c>
      <c r="M21" s="1345">
        <v>46346.43722626948</v>
      </c>
      <c r="N21" s="1345">
        <v>53412.227971099914</v>
      </c>
      <c r="O21" s="1345">
        <v>55040.38819713916</v>
      </c>
      <c r="P21" s="1345">
        <v>-736.1187001505314</v>
      </c>
      <c r="Q21" s="1345">
        <v>-1.5634637620373197</v>
      </c>
      <c r="R21" s="1345">
        <v>1628.1602260392465</v>
      </c>
      <c r="S21" s="1346">
        <v>3.048291164562926</v>
      </c>
    </row>
    <row r="22" spans="1:19" s="37" customFormat="1" ht="12.75">
      <c r="A22" s="197" t="s">
        <v>1090</v>
      </c>
      <c r="B22" s="183">
        <v>24937.675669005</v>
      </c>
      <c r="C22" s="196">
        <v>19826.047998988804</v>
      </c>
      <c r="D22" s="196">
        <v>26165.742723215895</v>
      </c>
      <c r="E22" s="196">
        <v>26013.59867009439</v>
      </c>
      <c r="F22" s="198">
        <v>-5111.627670016194</v>
      </c>
      <c r="G22" s="198">
        <v>-20.497610674957286</v>
      </c>
      <c r="H22" s="198">
        <v>-152.14405312150484</v>
      </c>
      <c r="I22" s="1003">
        <v>-0.5814627726447568</v>
      </c>
      <c r="J22" s="39"/>
      <c r="K22" s="197" t="s">
        <v>320</v>
      </c>
      <c r="L22" s="198">
        <v>18937.423893760002</v>
      </c>
      <c r="M22" s="198">
        <v>18604.442419438197</v>
      </c>
      <c r="N22" s="198">
        <v>23601.874179043803</v>
      </c>
      <c r="O22" s="198">
        <v>23261.37780208569</v>
      </c>
      <c r="P22" s="198">
        <v>-332.98147432180485</v>
      </c>
      <c r="Q22" s="198">
        <v>-1.758325082597556</v>
      </c>
      <c r="R22" s="198">
        <v>-340.4963769581118</v>
      </c>
      <c r="S22" s="177">
        <v>-1.442666689836182</v>
      </c>
    </row>
    <row r="23" spans="1:19" s="37" customFormat="1" ht="12.75">
      <c r="A23" s="197" t="s">
        <v>796</v>
      </c>
      <c r="B23" s="176">
        <v>6556.286642450001</v>
      </c>
      <c r="C23" s="198">
        <v>7459.36819755</v>
      </c>
      <c r="D23" s="198">
        <v>7896.8005088271</v>
      </c>
      <c r="E23" s="198">
        <v>7991.261697887098</v>
      </c>
      <c r="F23" s="176">
        <v>903.0815550999996</v>
      </c>
      <c r="G23" s="198">
        <v>13.774284200035062</v>
      </c>
      <c r="H23" s="198">
        <v>94.4611890599981</v>
      </c>
      <c r="I23" s="1003">
        <v>1.1961957118507516</v>
      </c>
      <c r="K23" s="197" t="s">
        <v>321</v>
      </c>
      <c r="L23" s="198">
        <v>10127.025780179998</v>
      </c>
      <c r="M23" s="198">
        <v>10780.443121429797</v>
      </c>
      <c r="N23" s="198">
        <v>11432.505049190004</v>
      </c>
      <c r="O23" s="198">
        <v>11635.894257169999</v>
      </c>
      <c r="P23" s="198">
        <v>653.4173412497985</v>
      </c>
      <c r="Q23" s="198">
        <v>6.452213665029148</v>
      </c>
      <c r="R23" s="198">
        <v>203.38920797999526</v>
      </c>
      <c r="S23" s="177">
        <v>1.7790432377233496</v>
      </c>
    </row>
    <row r="24" spans="1:19" s="37" customFormat="1" ht="12.75">
      <c r="A24" s="197" t="s">
        <v>1091</v>
      </c>
      <c r="B24" s="176">
        <v>4124.751072570001</v>
      </c>
      <c r="C24" s="198">
        <v>4479.5277270001</v>
      </c>
      <c r="D24" s="198">
        <v>4753.383164016962</v>
      </c>
      <c r="E24" s="198">
        <v>5147.2</v>
      </c>
      <c r="F24" s="176">
        <v>354.77665443009846</v>
      </c>
      <c r="G24" s="198">
        <v>8.60116521429373</v>
      </c>
      <c r="H24" s="198">
        <v>393.8168359830379</v>
      </c>
      <c r="I24" s="201">
        <v>8.284979821618954</v>
      </c>
      <c r="K24" s="197" t="s">
        <v>322</v>
      </c>
      <c r="L24" s="198">
        <v>46968.46331795001</v>
      </c>
      <c r="M24" s="198">
        <v>45078.334616328415</v>
      </c>
      <c r="N24" s="198">
        <v>52454.424719779294</v>
      </c>
      <c r="O24" s="198">
        <v>52875.40431650821</v>
      </c>
      <c r="P24" s="198">
        <v>-1890.1287016215938</v>
      </c>
      <c r="Q24" s="198">
        <v>-4.024250673960713</v>
      </c>
      <c r="R24" s="198">
        <v>420.9795967289174</v>
      </c>
      <c r="S24" s="177">
        <v>0.8025626035894283</v>
      </c>
    </row>
    <row r="25" spans="1:19" s="37" customFormat="1" ht="12.75">
      <c r="A25" s="197" t="s">
        <v>292</v>
      </c>
      <c r="B25" s="176">
        <v>2454.1189634099997</v>
      </c>
      <c r="C25" s="198">
        <v>3062.5237051880003</v>
      </c>
      <c r="D25" s="198">
        <v>3382.135572129759</v>
      </c>
      <c r="E25" s="198">
        <v>3727.99295847976</v>
      </c>
      <c r="F25" s="176">
        <v>608.4047417780007</v>
      </c>
      <c r="G25" s="198">
        <v>24.79116745557526</v>
      </c>
      <c r="H25" s="198">
        <v>345.857386350001</v>
      </c>
      <c r="I25" s="1003">
        <v>10.226005994556028</v>
      </c>
      <c r="K25" s="197" t="s">
        <v>323</v>
      </c>
      <c r="L25" s="198">
        <v>16135.673341230002</v>
      </c>
      <c r="M25" s="198">
        <v>16596.3380701181</v>
      </c>
      <c r="N25" s="198">
        <v>18971.735453358004</v>
      </c>
      <c r="O25" s="198">
        <v>21021.600588893496</v>
      </c>
      <c r="P25" s="198">
        <v>460.6647288880995</v>
      </c>
      <c r="Q25" s="198">
        <v>2.8549458032904353</v>
      </c>
      <c r="R25" s="198">
        <v>2049.8651355354923</v>
      </c>
      <c r="S25" s="177">
        <v>10.80483723049525</v>
      </c>
    </row>
    <row r="26" spans="1:19" s="37" customFormat="1" ht="12.75">
      <c r="A26" s="197" t="s">
        <v>293</v>
      </c>
      <c r="B26" s="176">
        <v>1670.6321091499995</v>
      </c>
      <c r="C26" s="198">
        <v>1417.0040218021002</v>
      </c>
      <c r="D26" s="198">
        <v>1371.2475918872003</v>
      </c>
      <c r="E26" s="198">
        <v>1419.1690366852004</v>
      </c>
      <c r="F26" s="176">
        <v>-253.62808734789928</v>
      </c>
      <c r="G26" s="198">
        <v>-15.18156426892469</v>
      </c>
      <c r="H26" s="198">
        <v>47.92144479800004</v>
      </c>
      <c r="I26" s="1003">
        <v>3.4947331963622577</v>
      </c>
      <c r="K26" s="197" t="s">
        <v>324</v>
      </c>
      <c r="L26" s="198">
        <v>1380.6167850800002</v>
      </c>
      <c r="M26" s="198">
        <v>2024.0641927299998</v>
      </c>
      <c r="N26" s="198">
        <v>1521.270752601</v>
      </c>
      <c r="O26" s="198">
        <v>1452.348324963221</v>
      </c>
      <c r="P26" s="198">
        <v>643.4474076499996</v>
      </c>
      <c r="Q26" s="198">
        <v>46.60579348328833</v>
      </c>
      <c r="R26" s="198">
        <v>-68.92242763777881</v>
      </c>
      <c r="S26" s="177">
        <v>-4.530582575122696</v>
      </c>
    </row>
    <row r="27" spans="1:19" s="37" customFormat="1" ht="12.75">
      <c r="A27" s="197" t="s">
        <v>294</v>
      </c>
      <c r="B27" s="176">
        <v>43.24621725</v>
      </c>
      <c r="C27" s="198">
        <v>479.00012775999994</v>
      </c>
      <c r="D27" s="198">
        <v>606.398186384</v>
      </c>
      <c r="E27" s="198">
        <v>261.48362401399993</v>
      </c>
      <c r="F27" s="176">
        <v>435.75391050999997</v>
      </c>
      <c r="G27" s="198">
        <v>1007.6116206672386</v>
      </c>
      <c r="H27" s="198">
        <v>-344.9145623700001</v>
      </c>
      <c r="I27" s="1003">
        <v>-56.87922063665011</v>
      </c>
      <c r="K27" s="193" t="s">
        <v>1113</v>
      </c>
      <c r="L27" s="105">
        <v>77368.11272254998</v>
      </c>
      <c r="M27" s="105">
        <v>77272.35495008838</v>
      </c>
      <c r="N27" s="105">
        <v>80144.17718591001</v>
      </c>
      <c r="O27" s="105">
        <v>78886.70538668001</v>
      </c>
      <c r="P27" s="105">
        <v>-95.7577724615985</v>
      </c>
      <c r="Q27" s="105">
        <v>-0.1237690426868699</v>
      </c>
      <c r="R27" s="105">
        <v>-1257.4717992299993</v>
      </c>
      <c r="S27" s="175">
        <v>-1.5690120522580806</v>
      </c>
    </row>
    <row r="28" spans="1:19" s="37" customFormat="1" ht="12.75">
      <c r="A28" s="197" t="s">
        <v>295</v>
      </c>
      <c r="B28" s="176">
        <v>3537.1409692100005</v>
      </c>
      <c r="C28" s="198">
        <v>3200.9260639759013</v>
      </c>
      <c r="D28" s="198">
        <v>4766.2192866856</v>
      </c>
      <c r="E28" s="198">
        <v>4627.3503920606</v>
      </c>
      <c r="F28" s="176">
        <v>-336.2149052340992</v>
      </c>
      <c r="G28" s="198">
        <v>-9.50527299196647</v>
      </c>
      <c r="H28" s="198">
        <v>-138.8688946250004</v>
      </c>
      <c r="I28" s="1003">
        <v>-2.91360691298719</v>
      </c>
      <c r="K28" s="197" t="s">
        <v>326</v>
      </c>
      <c r="L28" s="198">
        <v>108.13232405000001</v>
      </c>
      <c r="M28" s="198">
        <v>38.88801116</v>
      </c>
      <c r="N28" s="198">
        <v>59.339677009999996</v>
      </c>
      <c r="O28" s="198">
        <v>58.85373561001</v>
      </c>
      <c r="P28" s="198">
        <v>-69.24431289</v>
      </c>
      <c r="Q28" s="198">
        <v>-64.0366453771785</v>
      </c>
      <c r="R28" s="198">
        <v>-0.4859413999899971</v>
      </c>
      <c r="S28" s="177">
        <v>-0.8189148045212744</v>
      </c>
    </row>
    <row r="29" spans="1:19" s="37" customFormat="1" ht="12.75">
      <c r="A29" s="197" t="s">
        <v>296</v>
      </c>
      <c r="B29" s="176">
        <v>0</v>
      </c>
      <c r="C29" s="198">
        <v>0</v>
      </c>
      <c r="D29" s="198">
        <v>0</v>
      </c>
      <c r="E29" s="198">
        <v>0</v>
      </c>
      <c r="F29" s="176">
        <v>0</v>
      </c>
      <c r="G29" s="198"/>
      <c r="H29" s="198">
        <v>0</v>
      </c>
      <c r="I29" s="1003"/>
      <c r="J29" s="39"/>
      <c r="K29" s="206" t="s">
        <v>327</v>
      </c>
      <c r="L29" s="198">
        <v>682.27957777</v>
      </c>
      <c r="M29" s="198">
        <v>586.5401565600001</v>
      </c>
      <c r="N29" s="198">
        <v>322.5126899999999</v>
      </c>
      <c r="O29" s="198">
        <v>220.079889</v>
      </c>
      <c r="P29" s="198">
        <v>-95.73942120999982</v>
      </c>
      <c r="Q29" s="198">
        <v>-14.032285932244932</v>
      </c>
      <c r="R29" s="198">
        <v>-102.4328009999999</v>
      </c>
      <c r="S29" s="177">
        <v>-31.76085908433554</v>
      </c>
    </row>
    <row r="30" spans="1:19" s="37" customFormat="1" ht="12.75">
      <c r="A30" s="197" t="s">
        <v>1092</v>
      </c>
      <c r="B30" s="176">
        <v>8480.6773205365</v>
      </c>
      <c r="C30" s="198">
        <v>8811.054647280202</v>
      </c>
      <c r="D30" s="198">
        <v>9526.817046617</v>
      </c>
      <c r="E30" s="198">
        <v>8969.146116713498</v>
      </c>
      <c r="F30" s="176">
        <v>330.3773267437009</v>
      </c>
      <c r="G30" s="198">
        <v>3.895647885855427</v>
      </c>
      <c r="H30" s="198">
        <v>-557.670929903501</v>
      </c>
      <c r="I30" s="1003">
        <v>-5.85369622587149</v>
      </c>
      <c r="K30" s="197" t="s">
        <v>328</v>
      </c>
      <c r="L30" s="198">
        <v>1202.9729746</v>
      </c>
      <c r="M30" s="198">
        <v>916.6643983800002</v>
      </c>
      <c r="N30" s="198">
        <v>841.6756287299997</v>
      </c>
      <c r="O30" s="198">
        <v>796.2527393199998</v>
      </c>
      <c r="P30" s="198">
        <v>-286.30857621999985</v>
      </c>
      <c r="Q30" s="198">
        <v>-23.800083814451455</v>
      </c>
      <c r="R30" s="198">
        <v>-45.422889409999925</v>
      </c>
      <c r="S30" s="177">
        <v>-5.396721475533075</v>
      </c>
    </row>
    <row r="31" spans="1:19" s="37" customFormat="1" ht="12.75">
      <c r="A31" s="197" t="s">
        <v>1093</v>
      </c>
      <c r="B31" s="176">
        <v>5337.604448640001</v>
      </c>
      <c r="C31" s="198">
        <v>5652.945314985299</v>
      </c>
      <c r="D31" s="198">
        <v>7043.596699881199</v>
      </c>
      <c r="E31" s="198">
        <v>7175.7002351232</v>
      </c>
      <c r="F31" s="176">
        <v>315.3408663452983</v>
      </c>
      <c r="G31" s="198">
        <v>5.907909988078001</v>
      </c>
      <c r="H31" s="198">
        <v>132.10353524200127</v>
      </c>
      <c r="I31" s="1003">
        <v>1.8755124813467725</v>
      </c>
      <c r="K31" s="197" t="s">
        <v>329</v>
      </c>
      <c r="L31" s="198">
        <v>6376.67492991</v>
      </c>
      <c r="M31" s="198">
        <v>6394.51467967</v>
      </c>
      <c r="N31" s="198">
        <v>10065.74807388</v>
      </c>
      <c r="O31" s="198">
        <v>9153.060181470002</v>
      </c>
      <c r="P31" s="198">
        <v>17.839749759999904</v>
      </c>
      <c r="Q31" s="198">
        <v>0.27976570792909605</v>
      </c>
      <c r="R31" s="198">
        <v>-912.6878924099983</v>
      </c>
      <c r="S31" s="177">
        <v>-9.067263413619177</v>
      </c>
    </row>
    <row r="32" spans="1:19" s="37" customFormat="1" ht="12.75">
      <c r="A32" s="197" t="s">
        <v>297</v>
      </c>
      <c r="B32" s="176">
        <v>2887.3022548500003</v>
      </c>
      <c r="C32" s="198">
        <v>2275.9469988</v>
      </c>
      <c r="D32" s="198">
        <v>2489.927476420899</v>
      </c>
      <c r="E32" s="198">
        <v>2618.6914770348994</v>
      </c>
      <c r="F32" s="176">
        <v>-611.3552560500002</v>
      </c>
      <c r="G32" s="198">
        <v>-21.173926457580418</v>
      </c>
      <c r="H32" s="198">
        <v>128.76400061400045</v>
      </c>
      <c r="I32" s="1003">
        <v>5.171395626313178</v>
      </c>
      <c r="K32" s="197" t="s">
        <v>1114</v>
      </c>
      <c r="L32" s="198">
        <v>440.709013</v>
      </c>
      <c r="M32" s="198">
        <v>876.6359867900002</v>
      </c>
      <c r="N32" s="198">
        <v>997.3788866799999</v>
      </c>
      <c r="O32" s="198">
        <v>965.0512406599998</v>
      </c>
      <c r="P32" s="198">
        <v>435.92697379000015</v>
      </c>
      <c r="Q32" s="198">
        <v>98.91492139508391</v>
      </c>
      <c r="R32" s="198">
        <v>-32.32764602000009</v>
      </c>
      <c r="S32" s="177">
        <v>-3.2412603125788966</v>
      </c>
    </row>
    <row r="33" spans="1:19" s="37" customFormat="1" ht="12.75">
      <c r="A33" s="197" t="s">
        <v>1094</v>
      </c>
      <c r="B33" s="176">
        <v>3564.528013709999</v>
      </c>
      <c r="C33" s="198">
        <v>3946.6015381129987</v>
      </c>
      <c r="D33" s="198">
        <v>4240.0559228843995</v>
      </c>
      <c r="E33" s="198">
        <v>4553.879392358901</v>
      </c>
      <c r="F33" s="176">
        <v>382.07352440299974</v>
      </c>
      <c r="G33" s="198">
        <v>10.718769018884313</v>
      </c>
      <c r="H33" s="198">
        <v>313.8234694745015</v>
      </c>
      <c r="I33" s="1003">
        <v>7.401399301852028</v>
      </c>
      <c r="K33" s="197" t="s">
        <v>1115</v>
      </c>
      <c r="L33" s="198">
        <v>2024.11629669</v>
      </c>
      <c r="M33" s="198">
        <v>1572.77498974</v>
      </c>
      <c r="N33" s="198">
        <v>1316.16555217</v>
      </c>
      <c r="O33" s="198">
        <v>638.19676197</v>
      </c>
      <c r="P33" s="198">
        <v>-451.34130695</v>
      </c>
      <c r="Q33" s="198">
        <v>-22.29819045911888</v>
      </c>
      <c r="R33" s="198">
        <v>-677.9687902</v>
      </c>
      <c r="S33" s="177">
        <v>-51.51090522633823</v>
      </c>
    </row>
    <row r="34" spans="1:19" s="37" customFormat="1" ht="12.75">
      <c r="A34" s="197" t="s">
        <v>1095</v>
      </c>
      <c r="B34" s="176">
        <v>0</v>
      </c>
      <c r="C34" s="198">
        <v>0</v>
      </c>
      <c r="D34" s="198">
        <v>0</v>
      </c>
      <c r="E34" s="198">
        <v>0</v>
      </c>
      <c r="F34" s="176">
        <v>0</v>
      </c>
      <c r="G34" s="198"/>
      <c r="H34" s="198">
        <v>0</v>
      </c>
      <c r="I34" s="1003"/>
      <c r="K34" s="197" t="s">
        <v>330</v>
      </c>
      <c r="L34" s="198">
        <v>1840.1760797999998</v>
      </c>
      <c r="M34" s="198">
        <v>2415.86796996</v>
      </c>
      <c r="N34" s="198">
        <v>2646.0690899600004</v>
      </c>
      <c r="O34" s="198">
        <v>2671.5264289299994</v>
      </c>
      <c r="P34" s="198">
        <v>575.6918901600004</v>
      </c>
      <c r="Q34" s="198">
        <v>31.284608928433073</v>
      </c>
      <c r="R34" s="198">
        <v>25.457338969999</v>
      </c>
      <c r="S34" s="177">
        <v>0.962081416036791</v>
      </c>
    </row>
    <row r="35" spans="1:19" s="37" customFormat="1" ht="12.75">
      <c r="A35" s="197" t="s">
        <v>298</v>
      </c>
      <c r="B35" s="176">
        <v>4934.023069909998</v>
      </c>
      <c r="C35" s="198">
        <v>5003.960495036001</v>
      </c>
      <c r="D35" s="198">
        <v>5545.4989165073</v>
      </c>
      <c r="E35" s="198">
        <v>5682.1956939213005</v>
      </c>
      <c r="F35" s="176">
        <v>69.93742512600238</v>
      </c>
      <c r="G35" s="198">
        <v>1.4174523332189874</v>
      </c>
      <c r="H35" s="198">
        <v>136.69677741400028</v>
      </c>
      <c r="I35" s="1003">
        <v>2.4650041316768565</v>
      </c>
      <c r="K35" s="197" t="s">
        <v>333</v>
      </c>
      <c r="L35" s="198">
        <v>0</v>
      </c>
      <c r="M35" s="198">
        <v>0</v>
      </c>
      <c r="N35" s="198">
        <v>0</v>
      </c>
      <c r="O35" s="198">
        <v>0</v>
      </c>
      <c r="P35" s="198">
        <v>0</v>
      </c>
      <c r="Q35" s="198"/>
      <c r="R35" s="198">
        <v>0</v>
      </c>
      <c r="S35" s="177"/>
    </row>
    <row r="36" spans="1:19" s="37" customFormat="1" ht="12.75">
      <c r="A36" s="197" t="s">
        <v>1096</v>
      </c>
      <c r="B36" s="176">
        <v>1347.0356882899996</v>
      </c>
      <c r="C36" s="198">
        <v>1481.24783851</v>
      </c>
      <c r="D36" s="198">
        <v>1804.324624248</v>
      </c>
      <c r="E36" s="198">
        <v>1617.5012452879998</v>
      </c>
      <c r="F36" s="176">
        <v>134.21215022000047</v>
      </c>
      <c r="G36" s="198">
        <v>9.963518516007298</v>
      </c>
      <c r="H36" s="198">
        <v>-186.82337896000013</v>
      </c>
      <c r="I36" s="1003">
        <v>-10.354199928843942</v>
      </c>
      <c r="K36" s="197" t="s">
        <v>334</v>
      </c>
      <c r="L36" s="198">
        <v>1902.17605019</v>
      </c>
      <c r="M36" s="198">
        <v>1739.0021837299998</v>
      </c>
      <c r="N36" s="198">
        <v>2185.4605045800004</v>
      </c>
      <c r="O36" s="198">
        <v>2706.2340654499994</v>
      </c>
      <c r="P36" s="198">
        <v>-163.17386646000023</v>
      </c>
      <c r="Q36" s="198">
        <v>-8.578273627391193</v>
      </c>
      <c r="R36" s="198">
        <v>520.7735608699991</v>
      </c>
      <c r="S36" s="177">
        <v>23.82900810966981</v>
      </c>
    </row>
    <row r="37" spans="1:19" s="37" customFormat="1" ht="12.75">
      <c r="A37" s="197" t="s">
        <v>1097</v>
      </c>
      <c r="B37" s="176">
        <v>295.73291508</v>
      </c>
      <c r="C37" s="198">
        <v>386.79756526</v>
      </c>
      <c r="D37" s="198">
        <v>492.84087349000004</v>
      </c>
      <c r="E37" s="198">
        <v>479.83281302</v>
      </c>
      <c r="F37" s="176">
        <v>91.06465018</v>
      </c>
      <c r="G37" s="198">
        <v>30.792869354892645</v>
      </c>
      <c r="H37" s="198">
        <v>-13.008060470000032</v>
      </c>
      <c r="I37" s="1003">
        <v>-2.639403744637664</v>
      </c>
      <c r="K37" s="197" t="s">
        <v>335</v>
      </c>
      <c r="L37" s="198">
        <v>1441.6306166099998</v>
      </c>
      <c r="M37" s="198">
        <v>1499.5216047200004</v>
      </c>
      <c r="N37" s="198">
        <v>1409.63553895</v>
      </c>
      <c r="O37" s="198">
        <v>1535.07038532</v>
      </c>
      <c r="P37" s="198">
        <v>57.890988110000535</v>
      </c>
      <c r="Q37" s="198">
        <v>4.015660283778616</v>
      </c>
      <c r="R37" s="198">
        <v>125.43484637000006</v>
      </c>
      <c r="S37" s="177">
        <v>8.898388477310466</v>
      </c>
    </row>
    <row r="38" spans="1:19" s="37" customFormat="1" ht="12.75">
      <c r="A38" s="197" t="s">
        <v>299</v>
      </c>
      <c r="B38" s="176">
        <v>296.16859980000004</v>
      </c>
      <c r="C38" s="198">
        <v>312.80031994999996</v>
      </c>
      <c r="D38" s="198">
        <v>310.1411297100001</v>
      </c>
      <c r="E38" s="198">
        <v>314.2682077500001</v>
      </c>
      <c r="F38" s="176">
        <v>16.63172014999992</v>
      </c>
      <c r="G38" s="198">
        <v>5.615625748722576</v>
      </c>
      <c r="H38" s="198">
        <v>4.127078040000015</v>
      </c>
      <c r="I38" s="1003">
        <v>1.3307096817049295</v>
      </c>
      <c r="K38" s="197" t="s">
        <v>364</v>
      </c>
      <c r="L38" s="198">
        <v>47429.68259750999</v>
      </c>
      <c r="M38" s="198">
        <v>49183.960759199996</v>
      </c>
      <c r="N38" s="198">
        <v>57064.3672057</v>
      </c>
      <c r="O38" s="198">
        <v>56694.23235212001</v>
      </c>
      <c r="P38" s="198">
        <v>1754.278161690003</v>
      </c>
      <c r="Q38" s="198">
        <v>3.698692602640568</v>
      </c>
      <c r="R38" s="198">
        <v>-370.1348535799916</v>
      </c>
      <c r="S38" s="177">
        <v>-0.6486269307881152</v>
      </c>
    </row>
    <row r="39" spans="1:19" s="37" customFormat="1" ht="12.75">
      <c r="A39" s="197" t="s">
        <v>300</v>
      </c>
      <c r="B39" s="176">
        <v>1030.2089705555</v>
      </c>
      <c r="C39" s="198">
        <v>1091.85066864</v>
      </c>
      <c r="D39" s="198">
        <v>982.7729532540001</v>
      </c>
      <c r="E39" s="198">
        <v>877.0882263740002</v>
      </c>
      <c r="F39" s="176">
        <v>61.64169808450015</v>
      </c>
      <c r="G39" s="198">
        <v>5.983416942221176</v>
      </c>
      <c r="H39" s="198">
        <v>-105.68472687999986</v>
      </c>
      <c r="I39" s="1003">
        <v>-10.753727657041594</v>
      </c>
      <c r="K39" s="197" t="s">
        <v>802</v>
      </c>
      <c r="L39" s="198">
        <v>13919.5627101</v>
      </c>
      <c r="M39" s="198">
        <v>12047.985576668398</v>
      </c>
      <c r="N39" s="198">
        <v>3235.8243382499986</v>
      </c>
      <c r="O39" s="198">
        <v>3448.147606829999</v>
      </c>
      <c r="P39" s="198">
        <v>-1871.5771334316014</v>
      </c>
      <c r="Q39" s="198">
        <v>-13.445660416282976</v>
      </c>
      <c r="R39" s="198">
        <v>212.32326858000033</v>
      </c>
      <c r="S39" s="177">
        <v>6.561643846675224</v>
      </c>
    </row>
    <row r="40" spans="1:19" s="37" customFormat="1" ht="12.75">
      <c r="A40" s="197" t="s">
        <v>301</v>
      </c>
      <c r="B40" s="176">
        <v>6888.99475172</v>
      </c>
      <c r="C40" s="198">
        <v>6841.210132811497</v>
      </c>
      <c r="D40" s="198">
        <v>8572.091446594999</v>
      </c>
      <c r="E40" s="198">
        <v>8825.684761855</v>
      </c>
      <c r="F40" s="176">
        <v>-47.784618908503035</v>
      </c>
      <c r="G40" s="198">
        <v>-0.6936370345843634</v>
      </c>
      <c r="H40" s="198">
        <v>253.59331526000096</v>
      </c>
      <c r="I40" s="1003">
        <v>2.958359891981007</v>
      </c>
      <c r="K40" s="193" t="s">
        <v>1116</v>
      </c>
      <c r="L40" s="105">
        <v>51782.343964587</v>
      </c>
      <c r="M40" s="105">
        <v>51769.9531594008</v>
      </c>
      <c r="N40" s="105">
        <v>59829.607764042084</v>
      </c>
      <c r="O40" s="105">
        <v>60292.25859079448</v>
      </c>
      <c r="P40" s="105">
        <v>-12.39080518620176</v>
      </c>
      <c r="Q40" s="105">
        <v>-0.023928629408270133</v>
      </c>
      <c r="R40" s="105">
        <v>462.6508267523968</v>
      </c>
      <c r="S40" s="175">
        <v>0.7732807284597518</v>
      </c>
    </row>
    <row r="41" spans="1:19" s="37" customFormat="1" ht="12.75">
      <c r="A41" s="197" t="s">
        <v>302</v>
      </c>
      <c r="B41" s="176">
        <v>12788.908546339999</v>
      </c>
      <c r="C41" s="198">
        <v>14219.333706603999</v>
      </c>
      <c r="D41" s="198">
        <v>17618.824070582</v>
      </c>
      <c r="E41" s="198">
        <v>18359.497574367</v>
      </c>
      <c r="F41" s="176">
        <v>1430.4251602639997</v>
      </c>
      <c r="G41" s="198">
        <v>11.18488849209393</v>
      </c>
      <c r="H41" s="198">
        <v>740.6735037850012</v>
      </c>
      <c r="I41" s="1003">
        <v>4.203875927348054</v>
      </c>
      <c r="K41" s="197" t="s">
        <v>1117</v>
      </c>
      <c r="L41" s="198">
        <v>3962.007681400001</v>
      </c>
      <c r="M41" s="198">
        <v>4156.9238305421</v>
      </c>
      <c r="N41" s="198">
        <v>4568.897405178101</v>
      </c>
      <c r="O41" s="198">
        <v>4928.376244690101</v>
      </c>
      <c r="P41" s="198">
        <v>194.91614914209958</v>
      </c>
      <c r="Q41" s="198">
        <v>4.919630773487666</v>
      </c>
      <c r="R41" s="198">
        <v>359.4788395120004</v>
      </c>
      <c r="S41" s="177">
        <v>7.86795604349946</v>
      </c>
    </row>
    <row r="42" spans="1:19" s="37" customFormat="1" ht="12.75">
      <c r="A42" s="197" t="s">
        <v>1098</v>
      </c>
      <c r="B42" s="176">
        <v>3139.27197111</v>
      </c>
      <c r="C42" s="198">
        <v>2963.613020866</v>
      </c>
      <c r="D42" s="198">
        <v>3340.2618720800006</v>
      </c>
      <c r="E42" s="198">
        <v>3243.74581358</v>
      </c>
      <c r="F42" s="176">
        <v>-175.6589502439997</v>
      </c>
      <c r="G42" s="198">
        <v>-5.59553144361332</v>
      </c>
      <c r="H42" s="198">
        <v>-96.51605850000078</v>
      </c>
      <c r="I42" s="1003">
        <v>-2.8894758014855784</v>
      </c>
      <c r="K42" s="197" t="s">
        <v>346</v>
      </c>
      <c r="L42" s="198">
        <v>10997.715879020001</v>
      </c>
      <c r="M42" s="198">
        <v>12143.121404912601</v>
      </c>
      <c r="N42" s="198">
        <v>14351.704427899798</v>
      </c>
      <c r="O42" s="198">
        <v>14179.109781019199</v>
      </c>
      <c r="P42" s="198">
        <v>1145.4055258926</v>
      </c>
      <c r="Q42" s="198">
        <v>10.414940142958724</v>
      </c>
      <c r="R42" s="198">
        <v>-172.5946468805996</v>
      </c>
      <c r="S42" s="177">
        <v>-1.202607312237246</v>
      </c>
    </row>
    <row r="43" spans="1:19" s="37" customFormat="1" ht="12.75">
      <c r="A43" s="197" t="s">
        <v>1099</v>
      </c>
      <c r="B43" s="176">
        <v>21086.572246000003</v>
      </c>
      <c r="C43" s="198">
        <v>21395.698398513603</v>
      </c>
      <c r="D43" s="198">
        <v>25944.41716643</v>
      </c>
      <c r="E43" s="198">
        <v>30121.610777650414</v>
      </c>
      <c r="F43" s="176">
        <v>309.12615251359966</v>
      </c>
      <c r="G43" s="198">
        <v>1.465985789000102</v>
      </c>
      <c r="H43" s="198">
        <v>4177.193611220413</v>
      </c>
      <c r="I43" s="1003">
        <v>16.100549048468768</v>
      </c>
      <c r="K43" s="197" t="s">
        <v>347</v>
      </c>
      <c r="L43" s="198">
        <v>1012.8081381300001</v>
      </c>
      <c r="M43" s="198">
        <v>585.2504684</v>
      </c>
      <c r="N43" s="198">
        <v>694.2135445520001</v>
      </c>
      <c r="O43" s="198">
        <v>648.325134552</v>
      </c>
      <c r="P43" s="198">
        <v>-427.55766973000004</v>
      </c>
      <c r="Q43" s="198">
        <v>-42.2150705186297</v>
      </c>
      <c r="R43" s="198">
        <v>-45.888410000000135</v>
      </c>
      <c r="S43" s="177">
        <v>-6.610128880388455</v>
      </c>
    </row>
    <row r="44" spans="1:19" s="37" customFormat="1" ht="12.75">
      <c r="A44" s="197" t="s">
        <v>303</v>
      </c>
      <c r="B44" s="176">
        <v>3485.0330589</v>
      </c>
      <c r="C44" s="198">
        <v>3151.8206804162</v>
      </c>
      <c r="D44" s="198">
        <v>3739.4449605976015</v>
      </c>
      <c r="E44" s="198">
        <v>3907.1450849816</v>
      </c>
      <c r="F44" s="176">
        <v>-333.21237848379997</v>
      </c>
      <c r="G44" s="198">
        <v>-9.561240104533573</v>
      </c>
      <c r="H44" s="198">
        <v>167.70012438399863</v>
      </c>
      <c r="I44" s="1003">
        <v>4.484626091600461</v>
      </c>
      <c r="K44" s="197" t="s">
        <v>348</v>
      </c>
      <c r="L44" s="198">
        <v>1287.3400754200002</v>
      </c>
      <c r="M44" s="198">
        <v>1406.66149835</v>
      </c>
      <c r="N44" s="198">
        <v>1519.0526708745301</v>
      </c>
      <c r="O44" s="198">
        <v>1423.25769953773</v>
      </c>
      <c r="P44" s="198">
        <v>119.32142292999993</v>
      </c>
      <c r="Q44" s="198">
        <v>9.268834646592572</v>
      </c>
      <c r="R44" s="198">
        <v>-95.79497133680002</v>
      </c>
      <c r="S44" s="177">
        <v>-6.306231059233129</v>
      </c>
    </row>
    <row r="45" spans="1:19" s="37" customFormat="1" ht="12.75">
      <c r="A45" s="197" t="s">
        <v>304</v>
      </c>
      <c r="B45" s="1004">
        <v>14314.63095261</v>
      </c>
      <c r="C45" s="200">
        <v>16725.999939436897</v>
      </c>
      <c r="D45" s="200">
        <v>20523.568972443994</v>
      </c>
      <c r="E45" s="200">
        <v>20958.782378831485</v>
      </c>
      <c r="F45" s="198">
        <v>2411.3689868268975</v>
      </c>
      <c r="G45" s="198">
        <v>16.84548483862401</v>
      </c>
      <c r="H45" s="198">
        <v>435.213406387491</v>
      </c>
      <c r="I45" s="1003">
        <v>2.1205542124365944</v>
      </c>
      <c r="K45" s="197" t="s">
        <v>1118</v>
      </c>
      <c r="L45" s="198">
        <v>5035.69526515</v>
      </c>
      <c r="M45" s="198">
        <v>5184.734732311499</v>
      </c>
      <c r="N45" s="198">
        <v>7886.046288374852</v>
      </c>
      <c r="O45" s="198">
        <v>8240.444128389849</v>
      </c>
      <c r="P45" s="198">
        <v>149.0394671614995</v>
      </c>
      <c r="Q45" s="198">
        <v>2.9596601723090967</v>
      </c>
      <c r="R45" s="198">
        <v>354.3978400149963</v>
      </c>
      <c r="S45" s="177">
        <v>4.493986302583956</v>
      </c>
    </row>
    <row r="46" spans="1:19" s="73" customFormat="1" ht="12.75">
      <c r="A46" s="193" t="s">
        <v>1100</v>
      </c>
      <c r="B46" s="106">
        <v>75509.86418034998</v>
      </c>
      <c r="C46" s="105">
        <v>79088.82829728012</v>
      </c>
      <c r="D46" s="105">
        <v>82535.90366871058</v>
      </c>
      <c r="E46" s="105">
        <v>83336.92058813061</v>
      </c>
      <c r="F46" s="105">
        <v>3578.9641169301467</v>
      </c>
      <c r="G46" s="105">
        <v>4.739730571335745</v>
      </c>
      <c r="H46" s="105">
        <v>801.016919420028</v>
      </c>
      <c r="I46" s="195">
        <v>0.9705072384440301</v>
      </c>
      <c r="K46" s="193" t="s">
        <v>803</v>
      </c>
      <c r="L46" s="105">
        <v>12041.017653149996</v>
      </c>
      <c r="M46" s="105">
        <v>12427.767371661</v>
      </c>
      <c r="N46" s="105">
        <v>14209.137687900002</v>
      </c>
      <c r="O46" s="105">
        <v>13754.698757321798</v>
      </c>
      <c r="P46" s="105">
        <v>386.7497185110042</v>
      </c>
      <c r="Q46" s="105">
        <v>3.2119354829600164</v>
      </c>
      <c r="R46" s="105">
        <v>-454.43893057820424</v>
      </c>
      <c r="S46" s="175">
        <v>-3.1982161096601116</v>
      </c>
    </row>
    <row r="47" spans="1:19" s="37" customFormat="1" ht="12.75">
      <c r="A47" s="197" t="s">
        <v>305</v>
      </c>
      <c r="B47" s="183">
        <v>60819.118470600006</v>
      </c>
      <c r="C47" s="196">
        <v>62020.85758154001</v>
      </c>
      <c r="D47" s="196">
        <v>64525.85127080101</v>
      </c>
      <c r="E47" s="196">
        <v>65338.11207760399</v>
      </c>
      <c r="F47" s="198">
        <v>1201.739110940005</v>
      </c>
      <c r="G47" s="198">
        <v>1.975923264196811</v>
      </c>
      <c r="H47" s="198">
        <v>812.2608068029804</v>
      </c>
      <c r="I47" s="1003">
        <v>1.2588145538663222</v>
      </c>
      <c r="K47" s="197" t="s">
        <v>804</v>
      </c>
      <c r="L47" s="198">
        <v>1987.1628727999996</v>
      </c>
      <c r="M47" s="198">
        <v>2253.75796772</v>
      </c>
      <c r="N47" s="198">
        <v>2010.8289062089996</v>
      </c>
      <c r="O47" s="198">
        <v>2367.983644941</v>
      </c>
      <c r="P47" s="198">
        <v>266.5950949200005</v>
      </c>
      <c r="Q47" s="198">
        <v>13.415865330875288</v>
      </c>
      <c r="R47" s="198">
        <v>357.1547387320004</v>
      </c>
      <c r="S47" s="177">
        <v>17.761567760896252</v>
      </c>
    </row>
    <row r="48" spans="1:19" s="37" customFormat="1" ht="12.75">
      <c r="A48" s="197" t="s">
        <v>306</v>
      </c>
      <c r="B48" s="176">
        <v>6345.3053733199995</v>
      </c>
      <c r="C48" s="198">
        <v>8156.900203640102</v>
      </c>
      <c r="D48" s="198">
        <v>8447.848046062001</v>
      </c>
      <c r="E48" s="198">
        <v>8377.826413161</v>
      </c>
      <c r="F48" s="176">
        <v>1811.5948303201021</v>
      </c>
      <c r="G48" s="198">
        <v>28.550159901480626</v>
      </c>
      <c r="H48" s="198">
        <v>-70.0216329010018</v>
      </c>
      <c r="I48" s="1003">
        <v>-0.828869464971528</v>
      </c>
      <c r="K48" s="197" t="s">
        <v>805</v>
      </c>
      <c r="L48" s="198">
        <v>15458.596297346998</v>
      </c>
      <c r="M48" s="198">
        <v>13611.7342995536</v>
      </c>
      <c r="N48" s="198">
        <v>14589.726833053803</v>
      </c>
      <c r="O48" s="198">
        <v>14750.063200342798</v>
      </c>
      <c r="P48" s="198">
        <v>-1846.8619977933977</v>
      </c>
      <c r="Q48" s="198">
        <v>-11.94715200700568</v>
      </c>
      <c r="R48" s="198">
        <v>160.33636728899546</v>
      </c>
      <c r="S48" s="177">
        <v>1.0989675757721857</v>
      </c>
    </row>
    <row r="49" spans="1:19" s="37" customFormat="1" ht="12.75">
      <c r="A49" s="197" t="s">
        <v>1101</v>
      </c>
      <c r="B49" s="1004">
        <v>8345.439924429998</v>
      </c>
      <c r="C49" s="200">
        <v>8911.0682068</v>
      </c>
      <c r="D49" s="200">
        <v>9562.204351847602</v>
      </c>
      <c r="E49" s="200">
        <v>9620.982097365599</v>
      </c>
      <c r="F49" s="198">
        <v>565.6282823700021</v>
      </c>
      <c r="G49" s="198">
        <v>6.777692817777189</v>
      </c>
      <c r="H49" s="198">
        <v>58.777745517996664</v>
      </c>
      <c r="I49" s="1003">
        <v>0.61468823877038</v>
      </c>
      <c r="K49" s="193" t="s">
        <v>1119</v>
      </c>
      <c r="L49" s="105">
        <v>30831.4693931557</v>
      </c>
      <c r="M49" s="105">
        <v>30535.679024961195</v>
      </c>
      <c r="N49" s="105">
        <v>34900.554135189006</v>
      </c>
      <c r="O49" s="105">
        <v>35688.96498806001</v>
      </c>
      <c r="P49" s="105">
        <v>-295.7903681945063</v>
      </c>
      <c r="Q49" s="105">
        <v>-0.9593781094979827</v>
      </c>
      <c r="R49" s="105">
        <v>788.4108528710058</v>
      </c>
      <c r="S49" s="175">
        <v>2.259021016735315</v>
      </c>
    </row>
    <row r="50" spans="1:19" s="73" customFormat="1" ht="12.75">
      <c r="A50" s="193" t="s">
        <v>1102</v>
      </c>
      <c r="B50" s="106">
        <v>9122.511428770002</v>
      </c>
      <c r="C50" s="105">
        <v>9487.570233711509</v>
      </c>
      <c r="D50" s="105">
        <v>10841.456495926503</v>
      </c>
      <c r="E50" s="105">
        <v>10337.711241539504</v>
      </c>
      <c r="F50" s="105">
        <v>365.05880494150733</v>
      </c>
      <c r="G50" s="105">
        <v>4.001735791639656</v>
      </c>
      <c r="H50" s="105">
        <v>-503.74525438699857</v>
      </c>
      <c r="I50" s="195">
        <v>-4.646472128318483</v>
      </c>
      <c r="K50" s="1344" t="s">
        <v>1120</v>
      </c>
      <c r="L50" s="1345">
        <v>14793.643437050001</v>
      </c>
      <c r="M50" s="1345">
        <v>15480.213237545398</v>
      </c>
      <c r="N50" s="1345">
        <v>21516.542448689997</v>
      </c>
      <c r="O50" s="1345">
        <v>21586.19551852</v>
      </c>
      <c r="P50" s="1345">
        <v>686.5698004953974</v>
      </c>
      <c r="Q50" s="1345">
        <v>4.640978427098728</v>
      </c>
      <c r="R50" s="1345">
        <v>69.65306983000119</v>
      </c>
      <c r="S50" s="1346">
        <v>0.32371869223924454</v>
      </c>
    </row>
    <row r="51" spans="1:19" s="37" customFormat="1" ht="12.75">
      <c r="A51" s="197" t="s">
        <v>307</v>
      </c>
      <c r="B51" s="183">
        <v>1193.37411953</v>
      </c>
      <c r="C51" s="196">
        <v>902.0965396098001</v>
      </c>
      <c r="D51" s="196">
        <v>1260.6872875608028</v>
      </c>
      <c r="E51" s="196">
        <v>1432.9647692298022</v>
      </c>
      <c r="F51" s="198">
        <v>-291.27757992019986</v>
      </c>
      <c r="G51" s="198">
        <v>-24.407901525040362</v>
      </c>
      <c r="H51" s="198">
        <v>172.27748166899937</v>
      </c>
      <c r="I51" s="1003">
        <v>13.665362010774654</v>
      </c>
      <c r="K51" s="197" t="s">
        <v>351</v>
      </c>
      <c r="L51" s="198">
        <v>9567.22357402</v>
      </c>
      <c r="M51" s="198">
        <v>8293.4478977483</v>
      </c>
      <c r="N51" s="198">
        <v>6710.770949561001</v>
      </c>
      <c r="O51" s="198">
        <v>6706.161712530999</v>
      </c>
      <c r="P51" s="198">
        <v>-1273.7756762717</v>
      </c>
      <c r="Q51" s="198">
        <v>-13.313953274079065</v>
      </c>
      <c r="R51" s="198">
        <v>-4.6092370300020775</v>
      </c>
      <c r="S51" s="177">
        <v>-0.06868416556973385</v>
      </c>
    </row>
    <row r="52" spans="1:19" s="37" customFormat="1" ht="12.75">
      <c r="A52" s="197" t="s">
        <v>308</v>
      </c>
      <c r="B52" s="176">
        <v>468.93684657999995</v>
      </c>
      <c r="C52" s="198">
        <v>502.7503679</v>
      </c>
      <c r="D52" s="198">
        <v>245.9311993105</v>
      </c>
      <c r="E52" s="198">
        <v>41.14462073</v>
      </c>
      <c r="F52" s="176">
        <v>33.81352132000006</v>
      </c>
      <c r="G52" s="198">
        <v>7.210676995549662</v>
      </c>
      <c r="H52" s="198">
        <v>-204.78657858050002</v>
      </c>
      <c r="I52" s="1003">
        <v>-83.26986537480634</v>
      </c>
      <c r="K52" s="197" t="s">
        <v>352</v>
      </c>
      <c r="L52" s="198">
        <v>6082.9535693</v>
      </c>
      <c r="M52" s="198">
        <v>6354.5256750053995</v>
      </c>
      <c r="N52" s="198">
        <v>6277.9594112800005</v>
      </c>
      <c r="O52" s="198">
        <v>6970.644269950001</v>
      </c>
      <c r="P52" s="198">
        <v>271.57210570539974</v>
      </c>
      <c r="Q52" s="198">
        <v>4.464477701687457</v>
      </c>
      <c r="R52" s="198">
        <v>692.6848586700007</v>
      </c>
      <c r="S52" s="177">
        <v>11.033598870126664</v>
      </c>
    </row>
    <row r="53" spans="1:19" s="37" customFormat="1" ht="12.75">
      <c r="A53" s="197" t="s">
        <v>309</v>
      </c>
      <c r="B53" s="176">
        <v>107.56595681000002</v>
      </c>
      <c r="C53" s="198">
        <v>268.93148753</v>
      </c>
      <c r="D53" s="198">
        <v>281.37627576399996</v>
      </c>
      <c r="E53" s="198">
        <v>273.73423265800005</v>
      </c>
      <c r="F53" s="176">
        <v>161.36553072</v>
      </c>
      <c r="G53" s="198">
        <v>150.01542821306307</v>
      </c>
      <c r="H53" s="198">
        <v>-7.642043105999903</v>
      </c>
      <c r="I53" s="1003">
        <v>-2.7159514728987135</v>
      </c>
      <c r="K53" s="197" t="s">
        <v>353</v>
      </c>
      <c r="L53" s="198">
        <v>387.64908418569996</v>
      </c>
      <c r="M53" s="198">
        <v>407.4957266621</v>
      </c>
      <c r="N53" s="198">
        <v>395.2813256579997</v>
      </c>
      <c r="O53" s="198">
        <v>425.9634870589996</v>
      </c>
      <c r="P53" s="198">
        <v>19.846642476400064</v>
      </c>
      <c r="Q53" s="198">
        <v>5.119744450858215</v>
      </c>
      <c r="R53" s="198">
        <v>30.682161400999917</v>
      </c>
      <c r="S53" s="177">
        <v>7.762107493928602</v>
      </c>
    </row>
    <row r="54" spans="1:19" s="37" customFormat="1" ht="12.75">
      <c r="A54" s="197" t="s">
        <v>1103</v>
      </c>
      <c r="B54" s="176">
        <v>1396.1685601100003</v>
      </c>
      <c r="C54" s="198">
        <v>1328.7155665</v>
      </c>
      <c r="D54" s="198">
        <v>1150.70374756</v>
      </c>
      <c r="E54" s="198">
        <v>1098.3514676999998</v>
      </c>
      <c r="F54" s="176">
        <v>-67.45299361000025</v>
      </c>
      <c r="G54" s="198">
        <v>-4.831292978312433</v>
      </c>
      <c r="H54" s="198">
        <v>-52.35227986000018</v>
      </c>
      <c r="I54" s="1003">
        <v>-4.549588021331305</v>
      </c>
      <c r="K54" s="193" t="s">
        <v>1121</v>
      </c>
      <c r="L54" s="105">
        <v>1941.5326628</v>
      </c>
      <c r="M54" s="105">
        <v>1239.6255707999999</v>
      </c>
      <c r="N54" s="105">
        <v>1356.0078068900002</v>
      </c>
      <c r="O54" s="105">
        <v>847.4968509101002</v>
      </c>
      <c r="P54" s="105">
        <v>-701.9070920000001</v>
      </c>
      <c r="Q54" s="105">
        <v>-36.15221651680781</v>
      </c>
      <c r="R54" s="105">
        <v>-508.5109559799</v>
      </c>
      <c r="S54" s="175">
        <v>-37.50059206120416</v>
      </c>
    </row>
    <row r="55" spans="1:19" s="37" customFormat="1" ht="12.75">
      <c r="A55" s="197" t="s">
        <v>1104</v>
      </c>
      <c r="B55" s="176">
        <v>351.36005338999996</v>
      </c>
      <c r="C55" s="198">
        <v>332.41410601999996</v>
      </c>
      <c r="D55" s="198">
        <v>363.44708551499997</v>
      </c>
      <c r="E55" s="198">
        <v>399.72259851499996</v>
      </c>
      <c r="F55" s="176">
        <v>-18.94594737</v>
      </c>
      <c r="G55" s="198">
        <v>-5.392174547790873</v>
      </c>
      <c r="H55" s="198">
        <v>36.27551299999999</v>
      </c>
      <c r="I55" s="1003">
        <v>9.980961313418717</v>
      </c>
      <c r="K55" s="193" t="s">
        <v>1122</v>
      </c>
      <c r="L55" s="105">
        <v>115268.98694274659</v>
      </c>
      <c r="M55" s="105">
        <v>112185.28990809088</v>
      </c>
      <c r="N55" s="105">
        <v>118011.72599985915</v>
      </c>
      <c r="O55" s="105">
        <v>119129.72167406762</v>
      </c>
      <c r="P55" s="105">
        <v>-3083.6970346557064</v>
      </c>
      <c r="Q55" s="105">
        <v>-2.6752183015084188</v>
      </c>
      <c r="R55" s="105">
        <v>1117.995674208476</v>
      </c>
      <c r="S55" s="175">
        <v>0.9473598193198278</v>
      </c>
    </row>
    <row r="56" spans="1:19" s="37" customFormat="1" ht="13.5" thickBot="1">
      <c r="A56" s="197" t="s">
        <v>310</v>
      </c>
      <c r="B56" s="176">
        <v>724.08753958</v>
      </c>
      <c r="C56" s="198">
        <v>702.79342818</v>
      </c>
      <c r="D56" s="198">
        <v>1033.92811181</v>
      </c>
      <c r="E56" s="198">
        <v>1121.4523193774999</v>
      </c>
      <c r="F56" s="176">
        <v>-21.29411140000002</v>
      </c>
      <c r="G56" s="198">
        <v>-2.94082003017915</v>
      </c>
      <c r="H56" s="198">
        <v>87.52420756749984</v>
      </c>
      <c r="I56" s="1003">
        <v>8.465212094318579</v>
      </c>
      <c r="K56" s="1350" t="s">
        <v>338</v>
      </c>
      <c r="L56" s="1006">
        <v>702232.1969200062</v>
      </c>
      <c r="M56" s="1006">
        <v>703410.3859366653</v>
      </c>
      <c r="N56" s="1006">
        <v>790466.8427713659</v>
      </c>
      <c r="O56" s="1006">
        <v>803728.9674970147</v>
      </c>
      <c r="P56" s="1006">
        <v>1178.1890166592157</v>
      </c>
      <c r="Q56" s="1006">
        <v>0.1677776982922114</v>
      </c>
      <c r="R56" s="1006">
        <v>13262.124725648693</v>
      </c>
      <c r="S56" s="1007">
        <v>1.6777585102939758</v>
      </c>
    </row>
    <row r="57" spans="1:11" s="37" customFormat="1" ht="13.5" thickTop="1">
      <c r="A57" s="197" t="s">
        <v>311</v>
      </c>
      <c r="B57" s="176">
        <v>1719.5312242499997</v>
      </c>
      <c r="C57" s="198">
        <v>2129.7857953217112</v>
      </c>
      <c r="D57" s="198">
        <v>2948.099658088</v>
      </c>
      <c r="E57" s="198">
        <v>2874.284912638001</v>
      </c>
      <c r="F57" s="176">
        <v>410.25457107171155</v>
      </c>
      <c r="G57" s="198">
        <v>23.858512441415563</v>
      </c>
      <c r="H57" s="198">
        <v>-73.81474544999901</v>
      </c>
      <c r="I57" s="1003">
        <v>-2.5038076731053187</v>
      </c>
      <c r="K57" s="665" t="s">
        <v>399</v>
      </c>
    </row>
    <row r="58" spans="1:9" s="37" customFormat="1" ht="12.75">
      <c r="A58" s="197" t="s">
        <v>312</v>
      </c>
      <c r="B58" s="176">
        <v>1094.1946710799998</v>
      </c>
      <c r="C58" s="198">
        <v>1123.46233321</v>
      </c>
      <c r="D58" s="198">
        <v>1430.7957515715</v>
      </c>
      <c r="E58" s="198">
        <v>1344.2711630255003</v>
      </c>
      <c r="F58" s="176">
        <v>29.26766213000019</v>
      </c>
      <c r="G58" s="198">
        <v>2.6748130751827017</v>
      </c>
      <c r="H58" s="198">
        <v>-86.52458854599968</v>
      </c>
      <c r="I58" s="1003">
        <v>-6.0473053858991594</v>
      </c>
    </row>
    <row r="59" spans="1:9" s="37" customFormat="1" ht="12.75">
      <c r="A59" s="197" t="s">
        <v>313</v>
      </c>
      <c r="B59" s="176">
        <v>629.3392322100001</v>
      </c>
      <c r="C59" s="198">
        <v>648.00536112</v>
      </c>
      <c r="D59" s="198">
        <v>920.8742726390001</v>
      </c>
      <c r="E59" s="198">
        <v>729.129150583</v>
      </c>
      <c r="F59" s="176">
        <v>18.666128909999884</v>
      </c>
      <c r="G59" s="198">
        <v>2.9659884454448417</v>
      </c>
      <c r="H59" s="198">
        <v>-191.74512205600013</v>
      </c>
      <c r="I59" s="1003">
        <v>-20.822073952235147</v>
      </c>
    </row>
    <row r="60" spans="1:9" s="37" customFormat="1" ht="12.75">
      <c r="A60" s="197" t="s">
        <v>314</v>
      </c>
      <c r="B60" s="176">
        <v>781.3058933799999</v>
      </c>
      <c r="C60" s="198">
        <v>817.0186302</v>
      </c>
      <c r="D60" s="198">
        <v>883.7271165937002</v>
      </c>
      <c r="E60" s="198">
        <v>679.5764578987001</v>
      </c>
      <c r="F60" s="176">
        <v>35.71273682000003</v>
      </c>
      <c r="G60" s="198">
        <v>4.570903294419488</v>
      </c>
      <c r="H60" s="198">
        <v>-204.15065869500006</v>
      </c>
      <c r="I60" s="1003">
        <v>-23.101097031161913</v>
      </c>
    </row>
    <row r="61" spans="1:9" s="37" customFormat="1" ht="12.75">
      <c r="A61" s="197" t="s">
        <v>315</v>
      </c>
      <c r="B61" s="176">
        <v>294.88087944</v>
      </c>
      <c r="C61" s="198">
        <v>364.70748534</v>
      </c>
      <c r="D61" s="198">
        <v>264.785038474</v>
      </c>
      <c r="E61" s="198">
        <v>284.917490964</v>
      </c>
      <c r="F61" s="176">
        <v>69.8266059</v>
      </c>
      <c r="G61" s="198">
        <v>23.679597684531377</v>
      </c>
      <c r="H61" s="198">
        <v>20.13245249000005</v>
      </c>
      <c r="I61" s="1003">
        <v>7.603319510054914</v>
      </c>
    </row>
    <row r="62" spans="1:9" s="37" customFormat="1" ht="12.75">
      <c r="A62" s="197" t="s">
        <v>316</v>
      </c>
      <c r="B62" s="176">
        <v>51.07496027</v>
      </c>
      <c r="C62" s="198">
        <v>41.51442898</v>
      </c>
      <c r="D62" s="198">
        <v>43.31450212</v>
      </c>
      <c r="E62" s="198">
        <v>42.16737651</v>
      </c>
      <c r="F62" s="176">
        <v>-9.56053129</v>
      </c>
      <c r="G62" s="198">
        <v>-18.71862697388252</v>
      </c>
      <c r="H62" s="198">
        <v>-1.1471256100000033</v>
      </c>
      <c r="I62" s="1003">
        <v>-2.648363836255042</v>
      </c>
    </row>
    <row r="63" spans="1:9" s="37" customFormat="1" ht="13.5" thickBot="1">
      <c r="A63" s="1347" t="s">
        <v>317</v>
      </c>
      <c r="B63" s="1348">
        <v>310.691</v>
      </c>
      <c r="C63" s="208">
        <v>325.37142735</v>
      </c>
      <c r="D63" s="208">
        <v>13.78644892</v>
      </c>
      <c r="E63" s="208">
        <v>15.99468171</v>
      </c>
      <c r="F63" s="208">
        <v>14.680427350000002</v>
      </c>
      <c r="G63" s="208">
        <v>4.725089349224794</v>
      </c>
      <c r="H63" s="208">
        <v>2.2082327900000003</v>
      </c>
      <c r="I63" s="1349">
        <v>16.017415382408718</v>
      </c>
    </row>
    <row r="64" spans="1:5" ht="13.5" thickTop="1">
      <c r="A64" s="665" t="s">
        <v>399</v>
      </c>
      <c r="B64" s="55"/>
      <c r="C64" s="55"/>
      <c r="D64" s="55"/>
      <c r="E64" s="55"/>
    </row>
  </sheetData>
  <sheetProtection/>
  <mergeCells count="10">
    <mergeCell ref="R3:S3"/>
    <mergeCell ref="P4:S4"/>
    <mergeCell ref="P5:Q5"/>
    <mergeCell ref="R5:S5"/>
    <mergeCell ref="A2:S2"/>
    <mergeCell ref="A1:S1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</cp:lastModifiedBy>
  <cp:lastPrinted>2012-10-18T07:47:05Z</cp:lastPrinted>
  <dcterms:created xsi:type="dcterms:W3CDTF">1996-10-14T23:33:28Z</dcterms:created>
  <dcterms:modified xsi:type="dcterms:W3CDTF">2012-10-19T06:22:14Z</dcterms:modified>
  <cp:category/>
  <cp:version/>
  <cp:contentType/>
  <cp:contentStatus/>
</cp:coreProperties>
</file>