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24" activeTab="31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 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  <sheet name="Sheet1" sheetId="47" r:id="rId47"/>
  </sheets>
  <definedNames>
    <definedName name="_xlnm.Print_Area" localSheetId="34">'Direction'!$B$1:$I$59</definedName>
    <definedName name="_xlnm.Print_Area" localSheetId="45">'Ex Rate'!$A$1:$L$65</definedName>
    <definedName name="_xlnm.Print_Area" localSheetId="30">'GBO'!$A$1:$I$58</definedName>
    <definedName name="_xlnm.Print_Area" localSheetId="41">'M_India$'!$A$1:$J$19</definedName>
    <definedName name="_xlnm.Print_Area" localSheetId="39">'M-China'!$B$1:$H$49</definedName>
    <definedName name="_xlnm.Print_Area" localSheetId="38">'M-India'!$B$1:$H$58</definedName>
    <definedName name="_xlnm.Print_Area" localSheetId="40">'M-Other'!$B$1:$H$73</definedName>
    <definedName name="_xlnm.Print_Area" localSheetId="33">'ODD'!$A$1:$H$46</definedName>
    <definedName name="_xlnm.Print_Area" localSheetId="31">'Revenue'!$B$1:$K$21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  <definedName name="_xlnm.Print_Area" localSheetId="35">'X-India'!$B$1:$H$62</definedName>
    <definedName name="_xlnm.Print_Area" localSheetId="37">'X-Other'!$B$1:$H$21</definedName>
  </definedNames>
  <calcPr fullCalcOnLoad="1"/>
</workbook>
</file>

<file path=xl/sharedStrings.xml><?xml version="1.0" encoding="utf-8"?>
<sst xmlns="http://schemas.openxmlformats.org/spreadsheetml/2006/main" count="2929" uniqueCount="1562">
  <si>
    <t>Table 1</t>
  </si>
  <si>
    <t>Monetary Survey</t>
  </si>
  <si>
    <t xml:space="preserve"> </t>
  </si>
  <si>
    <t xml:space="preserve"> (Rs. in million)</t>
  </si>
  <si>
    <t>Changes during nine months</t>
  </si>
  <si>
    <t>Monetary Aggregates</t>
  </si>
  <si>
    <t xml:space="preserve">Jul </t>
  </si>
  <si>
    <t>Apr</t>
  </si>
  <si>
    <t>Jul (p)</t>
  </si>
  <si>
    <t>Apr(e)</t>
  </si>
  <si>
    <t>2013/14</t>
  </si>
  <si>
    <t>2014/15</t>
  </si>
  <si>
    <t>Amount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</si>
  <si>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</si>
  <si>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</si>
  <si>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</si>
  <si>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</si>
  <si>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</si>
  <si>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</si>
  <si>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</si>
  <si>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</si>
  <si>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</si>
  <si>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</si>
  <si>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</si>
  <si>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</si>
  <si>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</si>
  <si>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</si>
  <si>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</si>
  <si>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</si>
  <si>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</si>
  <si>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</si>
  <si>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</si>
  <si>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</si>
  <si>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</si>
  <si>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</si>
  <si>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</si>
  <si>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</si>
  <si>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</si>
  <si>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</si>
  <si>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</si>
  <si>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</si>
  <si>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</si>
  <si>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</si>
  <si>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</si>
  <si>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</si>
  <si>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</si>
  <si>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</si>
  <si>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</si>
  <si>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</si>
  <si>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Central Bank Survey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</si>
  <si>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</si>
  <si>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</si>
  <si>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</si>
  <si>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</si>
  <si>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</si>
  <si>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</si>
  <si>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</si>
  <si>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</si>
  <si>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</si>
  <si>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</si>
  <si>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</si>
  <si>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</si>
  <si>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</si>
  <si>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</si>
  <si>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</si>
  <si>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</si>
  <si>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</si>
  <si>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</si>
  <si>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</si>
  <si>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</si>
  <si>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</si>
  <si>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</si>
  <si>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</si>
  <si>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</si>
  <si>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</si>
  <si>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</si>
  <si>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</si>
  <si>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</si>
  <si>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</si>
  <si>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</si>
  <si>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</si>
  <si>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</si>
  <si>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</si>
  <si>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</si>
  <si>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</si>
  <si>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</si>
  <si>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</si>
  <si>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</si>
  <si>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</si>
  <si>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</si>
  <si>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</si>
  <si>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</si>
  <si>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t>Deposit Auction</t>
  </si>
  <si>
    <t>-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</si>
  <si>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</si>
  <si>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</si>
  <si>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3</t>
  </si>
  <si>
    <t>Other Depository Corporation Survey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</si>
  <si>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</si>
  <si>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</si>
  <si>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</si>
  <si>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</si>
  <si>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</si>
  <si>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</si>
  <si>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</si>
  <si>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</si>
  <si>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</si>
  <si>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</si>
  <si>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</si>
  <si>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</si>
  <si>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</si>
  <si>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</si>
  <si>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</si>
  <si>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</si>
  <si>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</si>
  <si>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</si>
  <si>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</si>
  <si>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</si>
  <si>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</si>
  <si>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</si>
  <si>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</si>
  <si>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</si>
  <si>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</si>
  <si>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</si>
  <si>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</si>
  <si>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</si>
  <si>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</si>
  <si>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</si>
  <si>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</si>
  <si>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4</t>
  </si>
  <si>
    <t>Condensed Assets and Liabilities of Commercial Banks</t>
  </si>
  <si>
    <t xml:space="preserve">    5.2 Balance with Nepal Rastra Bank</t>
  </si>
  <si>
    <t>Table 5</t>
  </si>
  <si>
    <t>Condensed Assets and Liabilities of Development Banks</t>
  </si>
  <si>
    <t>Table 6</t>
  </si>
  <si>
    <t>Condensed Assets and Liabilities of Finance Companies</t>
  </si>
  <si>
    <t>Table 7</t>
  </si>
  <si>
    <t>Deposit Details of Banks and Financial Institutions</t>
  </si>
  <si>
    <t>(Rs. in million)</t>
  </si>
  <si>
    <t xml:space="preserve">Changes during nine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</si>
  <si>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</si>
  <si>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</si>
  <si>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</si>
  <si>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</si>
  <si>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</si>
  <si>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</si>
  <si>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</si>
  <si>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</si>
  <si>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</si>
  <si>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</si>
  <si>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</si>
  <si>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</si>
  <si>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</si>
  <si>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</si>
  <si>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</si>
  <si>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</si>
  <si>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</si>
  <si>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</si>
  <si>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</si>
  <si>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</si>
  <si>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</si>
  <si>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</si>
  <si>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</si>
  <si>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</si>
  <si>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</si>
  <si>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</si>
  <si>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</si>
  <si>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</si>
  <si>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</si>
  <si>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</si>
  <si>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</si>
  <si>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</si>
  <si>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</si>
  <si>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</si>
  <si>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</si>
  <si>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</si>
  <si>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</si>
  <si>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</si>
  <si>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</si>
  <si>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</si>
  <si>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</si>
  <si>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</si>
  <si>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</si>
  <si>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</si>
  <si>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</si>
  <si>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</si>
  <si>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</si>
  <si>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</si>
  <si>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</si>
  <si>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</si>
  <si>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</si>
  <si>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</si>
  <si>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</si>
  <si>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</si>
  <si>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</si>
  <si>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</si>
  <si>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</si>
  <si>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</si>
  <si>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</si>
  <si>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</si>
  <si>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</si>
  <si>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</si>
  <si>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</si>
  <si>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</si>
  <si>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</si>
  <si>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</si>
  <si>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</si>
  <si>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</si>
  <si>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</si>
  <si>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</si>
  <si>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</si>
  <si>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</si>
  <si>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</si>
  <si>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</si>
  <si>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</si>
  <si>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</si>
  <si>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</si>
  <si>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</si>
  <si>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</si>
  <si>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</si>
  <si>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</si>
  <si>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</si>
  <si>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</si>
  <si>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</si>
  <si>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</si>
  <si>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</si>
  <si>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</si>
  <si>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</si>
  <si>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</si>
  <si>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</si>
  <si>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</si>
  <si>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</si>
  <si>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</si>
  <si>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</si>
  <si>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</si>
  <si>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</si>
  <si>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</si>
  <si>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</si>
  <si>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</si>
  <si>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</si>
  <si>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</si>
  <si>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</si>
  <si>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</si>
  <si>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</si>
  <si>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</si>
  <si>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</si>
  <si>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</si>
  <si>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</si>
  <si>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</si>
  <si>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</si>
  <si>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</si>
  <si>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</si>
  <si>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</si>
  <si>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</si>
  <si>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</si>
  <si>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</si>
  <si>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</si>
  <si>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</si>
  <si>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</si>
  <si>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</si>
  <si>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</si>
  <si>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</si>
  <si>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</si>
  <si>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</si>
  <si>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</si>
  <si>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</si>
  <si>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</si>
  <si>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</si>
  <si>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</si>
  <si>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</si>
  <si>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</si>
  <si>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</si>
  <si>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</si>
  <si>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</si>
  <si>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</si>
  <si>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</si>
  <si>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</si>
  <si>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</si>
  <si>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</si>
  <si>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</si>
  <si>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</si>
  <si>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</si>
  <si>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</si>
  <si>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</si>
  <si>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</si>
  <si>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</si>
  <si>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</si>
  <si>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</si>
  <si>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</si>
  <si>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</si>
  <si>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</si>
  <si>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</si>
  <si>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</si>
  <si>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</si>
  <si>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</si>
  <si>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</si>
  <si>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</si>
  <si>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</si>
  <si>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</si>
  <si>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</si>
  <si>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</si>
  <si>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</si>
  <si>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</si>
  <si>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</si>
  <si>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</si>
  <si>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</si>
  <si>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</si>
  <si>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</si>
  <si>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</si>
  <si>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</si>
  <si>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</si>
  <si>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</si>
  <si>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</si>
  <si>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</si>
  <si>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</si>
  <si>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</si>
  <si>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</si>
  <si>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</si>
  <si>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</si>
  <si>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</si>
  <si>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</si>
  <si>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</si>
  <si>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</si>
  <si>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</si>
  <si>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</si>
  <si>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</si>
  <si>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</si>
  <si>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</si>
  <si>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</si>
  <si>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11</t>
  </si>
  <si>
    <t>Outright Sale and Purchase Auction</t>
  </si>
  <si>
    <t>Outright Sale Auction</t>
  </si>
  <si>
    <t>Outright Purchase Auction</t>
  </si>
  <si>
    <t>Mid-Month</t>
  </si>
  <si>
    <t>2011/12</t>
  </si>
  <si>
    <t>2012/13</t>
  </si>
  <si>
    <t>Interest Rate* (%)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</si>
  <si>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</si>
  <si>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</si>
  <si>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</si>
  <si>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</si>
  <si>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</si>
  <si>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</si>
  <si>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</si>
  <si>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</si>
  <si>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</si>
  <si>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</si>
  <si>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</si>
  <si>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</si>
  <si>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*Weighted average interest rate.</t>
  </si>
  <si>
    <t>Table 12</t>
  </si>
  <si>
    <t>Repo and Reverse Repo Auction</t>
  </si>
  <si>
    <t>Repo Auction</t>
  </si>
  <si>
    <t>Reverse Repo Auction</t>
  </si>
  <si>
    <t>Table 13 (A)</t>
  </si>
  <si>
    <t>Standing Liquidity Facility</t>
  </si>
  <si>
    <t>(First Eleven Months)</t>
  </si>
  <si>
    <t>2010/11</t>
  </si>
  <si>
    <t>Table 13 (B)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</si>
  <si>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</si>
  <si>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</si>
  <si>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</si>
  <si>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</si>
  <si>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</si>
  <si>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</si>
  <si>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</si>
  <si>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</si>
  <si>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</si>
  <si>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</si>
  <si>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</si>
  <si>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</si>
  <si>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</si>
  <si>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</si>
  <si>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</si>
  <si>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</si>
  <si>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</si>
  <si>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</si>
  <si>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</si>
  <si>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</si>
  <si>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</si>
  <si>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</si>
  <si>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</si>
  <si>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</si>
  <si>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</si>
  <si>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</si>
  <si>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</si>
  <si>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</si>
  <si>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Annual Average</t>
  </si>
  <si>
    <t>August*=data included from 1 Aug to 31 Aug</t>
  </si>
  <si>
    <t>Inter-bank Transaction Amount &amp; Weighted Average Interest Rate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</si>
  <si>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</si>
  <si>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</si>
  <si>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</si>
  <si>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</si>
  <si>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</si>
  <si>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</si>
  <si>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Structure of Interest Rates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</si>
  <si>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</si>
  <si>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</si>
  <si>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</si>
  <si>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</si>
  <si>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</si>
  <si>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</si>
  <si>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</si>
  <si>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</si>
  <si>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</si>
  <si>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</si>
  <si>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</si>
  <si>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</si>
  <si>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</si>
  <si>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</si>
  <si>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</si>
  <si>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</si>
  <si>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</si>
  <si>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</si>
  <si>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</si>
  <si>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</si>
  <si>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</si>
  <si>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</si>
  <si>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</si>
  <si>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</si>
  <si>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</si>
  <si>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</si>
  <si>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</si>
  <si>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</si>
  <si>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</si>
  <si>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</si>
  <si>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</si>
  <si>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</si>
  <si>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</si>
  <si>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</si>
  <si>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</si>
  <si>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</si>
  <si>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</si>
  <si>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</si>
  <si>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</si>
  <si>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</si>
  <si>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</si>
  <si>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</si>
  <si>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</si>
  <si>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</si>
  <si>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</si>
  <si>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</si>
  <si>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</si>
  <si>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Mid-month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</si>
  <si>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</si>
  <si>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</si>
  <si>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</si>
  <si>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</si>
  <si>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</si>
  <si>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</si>
  <si>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</si>
  <si>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</si>
  <si>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</si>
  <si>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</si>
  <si>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</si>
  <si>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</si>
  <si>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</si>
  <si>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</si>
  <si>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</si>
  <si>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</si>
  <si>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</si>
  <si>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</si>
  <si>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</si>
  <si>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</si>
  <si>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</si>
  <si>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</si>
  <si>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</si>
  <si>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</si>
  <si>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</si>
  <si>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</si>
  <si>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</si>
  <si>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</si>
  <si>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</si>
  <si>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</si>
  <si>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</si>
  <si>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</si>
  <si>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</si>
  <si>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</si>
  <si>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</si>
  <si>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</si>
  <si>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</si>
  <si>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</si>
  <si>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</si>
  <si>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</si>
  <si>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</si>
  <si>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</si>
  <si>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Purchase/Sale of Convertible Foreign Currency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</si>
  <si>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</si>
  <si>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</si>
  <si>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</si>
  <si>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</si>
  <si>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</si>
  <si>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</si>
  <si>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</si>
  <si>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</si>
  <si>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</si>
  <si>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</si>
  <si>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</si>
  <si>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</si>
  <si>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</si>
  <si>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</si>
  <si>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`</t>
  </si>
  <si>
    <t>Table 25</t>
  </si>
  <si>
    <t>National Consumer Price Index (New Series)</t>
  </si>
  <si>
    <t>Mid-April 2015</t>
  </si>
  <si>
    <t xml:space="preserve">(2005/06=100) </t>
  </si>
  <si>
    <t>Groups &amp; Sub-groups</t>
  </si>
  <si>
    <t>Weight %</t>
  </si>
  <si>
    <t>Percent Change</t>
  </si>
  <si>
    <t>Mar/Apr</t>
  </si>
  <si>
    <t>Feb/Mar</t>
  </si>
  <si>
    <t>Jan/Feb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</si>
  <si>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</si>
  <si>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</si>
  <si>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</si>
  <si>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</si>
  <si>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</si>
  <si>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</si>
  <si>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181.7  </t>
  </si>
  <si>
    <t>196.9  </t>
  </si>
  <si>
    <t>198.9  </t>
  </si>
  <si>
    <t>209.8  </t>
  </si>
  <si>
    <t>210.7  </t>
  </si>
  <si>
    <t>212.5  </t>
  </si>
  <si>
    <t>9.4  </t>
  </si>
  <si>
    <t>1.0  </t>
  </si>
  <si>
    <t>6.9  </t>
  </si>
  <si>
    <t>0.9  </t>
  </si>
  <si>
    <t>1. Food and Beverage</t>
  </si>
  <si>
    <t>46.82  </t>
  </si>
  <si>
    <t>212.1  </t>
  </si>
  <si>
    <t>233.6  </t>
  </si>
  <si>
    <t>238.1  </t>
  </si>
  <si>
    <t>253.4  </t>
  </si>
  <si>
    <t>255.7  </t>
  </si>
  <si>
    <t>258.8  </t>
  </si>
  <si>
    <t>12.3  </t>
  </si>
  <si>
    <t>1.9  </t>
  </si>
  <si>
    <t>8.7  </t>
  </si>
  <si>
    <t>1.2  </t>
  </si>
  <si>
    <t>      Cereals Grains &amp; their products</t>
  </si>
  <si>
    <t>14.81  </t>
  </si>
  <si>
    <t>194.7  </t>
  </si>
  <si>
    <t>216.2  </t>
  </si>
  <si>
    <t>216.7  </t>
  </si>
  <si>
    <t>231.5  </t>
  </si>
  <si>
    <t>233.0  </t>
  </si>
  <si>
    <t>233.4  </t>
  </si>
  <si>
    <t>11.3  </t>
  </si>
  <si>
    <t>0.2  </t>
  </si>
  <si>
    <t>7.7  </t>
  </si>
  <si>
    <t>      Legume Varieties</t>
  </si>
  <si>
    <t>2.01  </t>
  </si>
  <si>
    <t>212.7  </t>
  </si>
  <si>
    <t>228.5  </t>
  </si>
  <si>
    <t>228.3  </t>
  </si>
  <si>
    <t>263.9  </t>
  </si>
  <si>
    <t>266.8  </t>
  </si>
  <si>
    <t>272.5  </t>
  </si>
  <si>
    <t>7.4  </t>
  </si>
  <si>
    <t>-0.1  </t>
  </si>
  <si>
    <t>19.4  </t>
  </si>
  <si>
    <t>2.2  </t>
  </si>
  <si>
    <t>      Vegetables</t>
  </si>
  <si>
    <t>5.65  </t>
  </si>
  <si>
    <t>240.7  </t>
  </si>
  <si>
    <t>273.1  </t>
  </si>
  <si>
    <t>292.6  </t>
  </si>
  <si>
    <t>286.0  </t>
  </si>
  <si>
    <t>286.2  </t>
  </si>
  <si>
    <t>300.8  </t>
  </si>
  <si>
    <t>21.5  </t>
  </si>
  <si>
    <t>7.1  </t>
  </si>
  <si>
    <t>2.8  </t>
  </si>
  <si>
    <t>5.1  </t>
  </si>
  <si>
    <t>      Meat &amp; Fish</t>
  </si>
  <si>
    <t>5.70  </t>
  </si>
  <si>
    <t>241.5  </t>
  </si>
  <si>
    <t>269.6  </t>
  </si>
  <si>
    <t>275.0  </t>
  </si>
  <si>
    <t>289.1  </t>
  </si>
  <si>
    <t>296.2  </t>
  </si>
  <si>
    <t>299.2  </t>
  </si>
  <si>
    <t>13.9  </t>
  </si>
  <si>
    <t>2.0  </t>
  </si>
  <si>
    <t>8.8  </t>
  </si>
  <si>
    <t>      Milk Products and Egg</t>
  </si>
  <si>
    <t>5.01  </t>
  </si>
  <si>
    <t>226.2  </t>
  </si>
  <si>
    <t>233.5  </t>
  </si>
  <si>
    <t>261.9  </t>
  </si>
  <si>
    <t>264.1  </t>
  </si>
  <si>
    <t>264.0  </t>
  </si>
  <si>
    <t>9.9  </t>
  </si>
  <si>
    <t>3.2  </t>
  </si>
  <si>
    <t>13.1  </t>
  </si>
  <si>
    <t>      Ghee and Oil</t>
  </si>
  <si>
    <t>2.70  </t>
  </si>
  <si>
    <t>192.3  </t>
  </si>
  <si>
    <t>193.3  </t>
  </si>
  <si>
    <t>193.4  </t>
  </si>
  <si>
    <t>190.2  </t>
  </si>
  <si>
    <t>192.4  </t>
  </si>
  <si>
    <t>194.3  </t>
  </si>
  <si>
    <t>0.5  </t>
  </si>
  <si>
    <t>0.1  </t>
  </si>
  <si>
    <t>      Fruits</t>
  </si>
  <si>
    <t>2.23  </t>
  </si>
  <si>
    <t>223.3  </t>
  </si>
  <si>
    <t>247.7  </t>
  </si>
  <si>
    <t>261.2  </t>
  </si>
  <si>
    <t>266.9  </t>
  </si>
  <si>
    <t>273.3  </t>
  </si>
  <si>
    <t>282.5  </t>
  </si>
  <si>
    <t>17.0  </t>
  </si>
  <si>
    <t>5.5  </t>
  </si>
  <si>
    <t>8.1  </t>
  </si>
  <si>
    <t>3.4  </t>
  </si>
  <si>
    <t>      Sugar &amp; Sweets</t>
  </si>
  <si>
    <t>1.36  </t>
  </si>
  <si>
    <t>256.1  </t>
  </si>
  <si>
    <t>249.0  </t>
  </si>
  <si>
    <t>250.6  </t>
  </si>
  <si>
    <t>251.1  </t>
  </si>
  <si>
    <t>248.7  </t>
  </si>
  <si>
    <t>252.3  </t>
  </si>
  <si>
    <t>-2.1  </t>
  </si>
  <si>
    <t>0.7  </t>
  </si>
  <si>
    <t>1.4  </t>
  </si>
  <si>
    <t>      Spices</t>
  </si>
  <si>
    <t>1.46  </t>
  </si>
  <si>
    <t>205.9  </t>
  </si>
  <si>
    <t>224.4  </t>
  </si>
  <si>
    <t>229.8  </t>
  </si>
  <si>
    <t>243.7  </t>
  </si>
  <si>
    <t>251.3  </t>
  </si>
  <si>
    <t>254.0  </t>
  </si>
  <si>
    <t>11.6  </t>
  </si>
  <si>
    <t>2.4  </t>
  </si>
  <si>
    <t>10.6  </t>
  </si>
  <si>
    <t>1.1  </t>
  </si>
  <si>
    <t>      Soft Drinks</t>
  </si>
  <si>
    <t>0.96  </t>
  </si>
  <si>
    <t>197.9  </t>
  </si>
  <si>
    <t>201.1  </t>
  </si>
  <si>
    <t>201.8  </t>
  </si>
  <si>
    <t>209.1  </t>
  </si>
  <si>
    <t>209.6  </t>
  </si>
  <si>
    <t>211.0  </t>
  </si>
  <si>
    <t>0.3  </t>
  </si>
  <si>
    <t>4.5  </t>
  </si>
  <si>
    <t>      Hard Drinks</t>
  </si>
  <si>
    <t>1.72  </t>
  </si>
  <si>
    <t>158.5  </t>
  </si>
  <si>
    <t>194.1  </t>
  </si>
  <si>
    <t>235.0  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</si>
  <si>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</si>
  <si>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</si>
  <si>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</si>
  <si>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</si>
  <si>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</si>
  <si>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</si>
  <si>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</si>
  <si>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345.6  </t>
  </si>
  <si>
    <t>25.3  </t>
  </si>
  <si>
    <t>26.6  </t>
  </si>
  <si>
    <t>      Restaurant &amp; Hotel</t>
  </si>
  <si>
    <t>2.35  </t>
  </si>
  <si>
    <t>241.9  </t>
  </si>
  <si>
    <t>264.2  </t>
  </si>
  <si>
    <t>266.5  </t>
  </si>
  <si>
    <t>293.7  </t>
  </si>
  <si>
    <t>294.2  </t>
  </si>
  <si>
    <t>296.6  </t>
  </si>
  <si>
    <t>10.2  </t>
  </si>
  <si>
    <t>0.8  </t>
  </si>
  <si>
    <t>2. Non-Food and Services</t>
  </si>
  <si>
    <t>53.18  </t>
  </si>
  <si>
    <t>158.8  </t>
  </si>
  <si>
    <t>169.6  </t>
  </si>
  <si>
    <t>169.9  </t>
  </si>
  <si>
    <t>177.9  </t>
  </si>
  <si>
    <t>178.0  </t>
  </si>
  <si>
    <t>179.0  </t>
  </si>
  <si>
    <t>7.0  </t>
  </si>
  <si>
    <t>5.3  </t>
  </si>
  <si>
    <t>0.6  </t>
  </si>
  <si>
    <t>      Clothing &amp; Footwear</t>
  </si>
  <si>
    <t>8.49  </t>
  </si>
  <si>
    <t>186.3  </t>
  </si>
  <si>
    <t>205.7  </t>
  </si>
  <si>
    <t>206.8  </t>
  </si>
  <si>
    <t>226.3  </t>
  </si>
  <si>
    <t>231.7  </t>
  </si>
  <si>
    <t>11.0  </t>
  </si>
  <si>
    <t>12.0  </t>
  </si>
  <si>
    <t>      Housing &amp; Utilities</t>
  </si>
  <si>
    <t>10.87  </t>
  </si>
  <si>
    <t>157.7  </t>
  </si>
  <si>
    <t>165.7  </t>
  </si>
  <si>
    <t>165.8  </t>
  </si>
  <si>
    <t>167.2  </t>
  </si>
  <si>
    <t>167.1  </t>
  </si>
  <si>
    <t>      Furnishing &amp; Household   Equipment</t>
  </si>
  <si>
    <t>4.89  </t>
  </si>
  <si>
    <t>187.4  </t>
  </si>
  <si>
    <t>203.7  </t>
  </si>
  <si>
    <t>204.6  </t>
  </si>
  <si>
    <t>221.7  </t>
  </si>
  <si>
    <t>221.8  </t>
  </si>
  <si>
    <t>223.8  </t>
  </si>
  <si>
    <t>9.2  </t>
  </si>
  <si>
    <t>      Health</t>
  </si>
  <si>
    <t>3.25  </t>
  </si>
  <si>
    <t>138.1  </t>
  </si>
  <si>
    <t>149.8  </t>
  </si>
  <si>
    <t>149.6  </t>
  </si>
  <si>
    <t>156.2  </t>
  </si>
  <si>
    <t>157.6  </t>
  </si>
  <si>
    <t>8.3  </t>
  </si>
  <si>
    <t>      Transport</t>
  </si>
  <si>
    <t>6.01  </t>
  </si>
  <si>
    <t>175.5  </t>
  </si>
  <si>
    <t>184.2  </t>
  </si>
  <si>
    <t>183.4  </t>
  </si>
  <si>
    <t>184.9  </t>
  </si>
  <si>
    <t>185.1  </t>
  </si>
  <si>
    <t>184.8  </t>
  </si>
  <si>
    <t>-0.4  </t>
  </si>
  <si>
    <t>-0.2  </t>
  </si>
  <si>
    <t>      Communication</t>
  </si>
  <si>
    <t>3.64  </t>
  </si>
  <si>
    <t>80.4  </t>
  </si>
  <si>
    <t>80.8  </t>
  </si>
  <si>
    <t>81.0  </t>
  </si>
  <si>
    <t>81.3  </t>
  </si>
  <si>
    <t>      Recreation and Culture</t>
  </si>
  <si>
    <t>5.39  </t>
  </si>
  <si>
    <t>140.3  </t>
  </si>
  <si>
    <t>150.9  </t>
  </si>
  <si>
    <t>152.0  </t>
  </si>
  <si>
    <t>160.3  </t>
  </si>
  <si>
    <t>160.8  </t>
  </si>
  <si>
    <t>5.8  </t>
  </si>
  <si>
    <t>      Education</t>
  </si>
  <si>
    <t>8.46  </t>
  </si>
  <si>
    <t>174.5  </t>
  </si>
  <si>
    <t>188.1  </t>
  </si>
  <si>
    <t>198.4  </t>
  </si>
  <si>
    <t>7.8  </t>
  </si>
  <si>
    <t>      Miscellaneous Goods &amp; Services</t>
  </si>
  <si>
    <t>2.17  </t>
  </si>
  <si>
    <t>161.7  </t>
  </si>
  <si>
    <t>172.5  </t>
  </si>
  <si>
    <t>173.3  </t>
  </si>
  <si>
    <t>185.5  </t>
  </si>
  <si>
    <t>186.8  </t>
  </si>
  <si>
    <t>188.4  </t>
  </si>
  <si>
    <t>7.2  </t>
  </si>
  <si>
    <t>0.9 </t>
  </si>
  <si>
    <t xml:space="preserve">Consumer Price Index : Kathmandu Valley </t>
  </si>
  <si>
    <t>187.1  </t>
  </si>
  <si>
    <t>202.6  </t>
  </si>
  <si>
    <t>204.9  </t>
  </si>
  <si>
    <t>215.8  </t>
  </si>
  <si>
    <t>216.9  </t>
  </si>
  <si>
    <t>218.2  </t>
  </si>
  <si>
    <t>9.5  </t>
  </si>
  <si>
    <t>6.5  </t>
  </si>
  <si>
    <t>49.67  </t>
  </si>
  <si>
    <t>219.2  </t>
  </si>
  <si>
    <t>243.9  </t>
  </si>
  <si>
    <t>248.6  </t>
  </si>
  <si>
    <t>266.6  </t>
  </si>
  <si>
    <t>269.0  </t>
  </si>
  <si>
    <t>271.3  </t>
  </si>
  <si>
    <t>13.4  </t>
  </si>
  <si>
    <t>9.1  </t>
  </si>
  <si>
    <t>50.33  </t>
  </si>
  <si>
    <t>160.5  </t>
  </si>
  <si>
    <t>169.1  </t>
  </si>
  <si>
    <t>169.7  </t>
  </si>
  <si>
    <t>175.9  </t>
  </si>
  <si>
    <t>176.0  </t>
  </si>
  <si>
    <t>176.6  </t>
  </si>
  <si>
    <t>0.4  </t>
  </si>
  <si>
    <t>4.1  </t>
  </si>
  <si>
    <t xml:space="preserve">Consumer Price Index : Terai </t>
  </si>
  <si>
    <t>175.7  </t>
  </si>
  <si>
    <t>191.4  </t>
  </si>
  <si>
    <t>193.2  </t>
  </si>
  <si>
    <t>203.4  </t>
  </si>
  <si>
    <t>204.5  </t>
  </si>
  <si>
    <t>206.3  </t>
  </si>
  <si>
    <t>10.0  </t>
  </si>
  <si>
    <t>6.8  </t>
  </si>
  <si>
    <t>44.49  </t>
  </si>
  <si>
    <t>204.1  </t>
  </si>
  <si>
    <t>225.5  </t>
  </si>
  <si>
    <t>230.0  </t>
  </si>
  <si>
    <t>244.9  </t>
  </si>
  <si>
    <t>248.0  </t>
  </si>
  <si>
    <t>251.0  </t>
  </si>
  <si>
    <t>12.7  </t>
  </si>
  <si>
    <t>55.51  </t>
  </si>
  <si>
    <t>156.3  </t>
  </si>
  <si>
    <t>168.2  </t>
  </si>
  <si>
    <t>168.4  </t>
  </si>
  <si>
    <t>176.1  </t>
  </si>
  <si>
    <t>177.1  </t>
  </si>
  <si>
    <t>5.2  </t>
  </si>
  <si>
    <t xml:space="preserve">Consumer Price Index : Hill </t>
  </si>
  <si>
    <t>199.5  </t>
  </si>
  <si>
    <t>201.3  </t>
  </si>
  <si>
    <t>213.4  </t>
  </si>
  <si>
    <t>213.7  </t>
  </si>
  <si>
    <t>8.6  </t>
  </si>
  <si>
    <t>47.26  </t>
  </si>
  <si>
    <t>217.3  </t>
  </si>
  <si>
    <t>235.1  </t>
  </si>
  <si>
    <t>239.3  </t>
  </si>
  <si>
    <t>252.2  </t>
  </si>
  <si>
    <t>253.1  </t>
  </si>
  <si>
    <t>257.1  </t>
  </si>
  <si>
    <t>10.1  </t>
  </si>
  <si>
    <t>1.8  </t>
  </si>
  <si>
    <t>1.6  </t>
  </si>
  <si>
    <t>52.74  </t>
  </si>
  <si>
    <t>161.0  </t>
  </si>
  <si>
    <t>172.8  </t>
  </si>
  <si>
    <t>183.6  </t>
  </si>
  <si>
    <t>183.5  </t>
  </si>
  <si>
    <t>7.3  </t>
  </si>
  <si>
    <t>Table 26</t>
  </si>
  <si>
    <t>National Consumer Price Index (Monthly Series)</t>
  </si>
  <si>
    <t>(2005/06 = 100)</t>
  </si>
  <si>
    <t>(y-o-y changes)</t>
  </si>
  <si>
    <t>Mid- Months</t>
  </si>
  <si>
    <t>Index</t>
  </si>
  <si>
    <t>Average</t>
  </si>
  <si>
    <t>Table 27</t>
  </si>
  <si>
    <t>National Wholesale Price Index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</si>
  <si>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</si>
  <si>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</si>
  <si>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</si>
  <si>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</si>
  <si>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</si>
  <si>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</si>
  <si>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</si>
  <si>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</si>
  <si>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</si>
  <si>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</si>
  <si>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</si>
  <si>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</si>
  <si>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</si>
  <si>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</si>
  <si>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</si>
  <si>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</si>
  <si>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</si>
  <si>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</si>
  <si>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</si>
  <si>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</si>
  <si>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</si>
  <si>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</si>
  <si>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</si>
  <si>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</si>
  <si>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</si>
  <si>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</si>
  <si>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</si>
  <si>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</si>
  <si>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</si>
  <si>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</si>
  <si>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</si>
  <si>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</si>
  <si>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</si>
  <si>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</si>
  <si>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</si>
  <si>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</si>
  <si>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</si>
  <si>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</si>
  <si>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</si>
  <si>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</si>
  <si>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</si>
  <si>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</si>
  <si>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</si>
  <si>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</si>
  <si>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</si>
  <si>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</si>
  <si>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</si>
  <si>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</si>
  <si>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</si>
  <si>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</si>
  <si>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</si>
  <si>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</si>
  <si>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</si>
  <si>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</si>
  <si>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</si>
  <si>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</si>
  <si>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</si>
  <si>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</si>
  <si>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</si>
  <si>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</si>
  <si>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</si>
  <si>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</si>
  <si>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</si>
  <si>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</si>
  <si>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</si>
  <si>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</si>
  <si>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</si>
  <si>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</si>
  <si>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</si>
  <si>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</si>
  <si>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</si>
  <si>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</si>
  <si>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 xml:space="preserve">Current Macroeconomic Situation </t>
  </si>
  <si>
    <t>Table No.</t>
  </si>
  <si>
    <t>Monetary and Credit Aggregates</t>
  </si>
  <si>
    <t>Deposit Details of Commercial Banks and Financial Institutions</t>
  </si>
  <si>
    <t>Sectorwise Outstanding Credit of Banks and Financial Institutions</t>
  </si>
  <si>
    <t>Loan of Commercial Banks to Government Enterprises</t>
  </si>
  <si>
    <t>13 (A)</t>
  </si>
  <si>
    <t xml:space="preserve">Standing Liquidity Facility </t>
  </si>
  <si>
    <t>13 (B)</t>
  </si>
  <si>
    <t>Weighted Average Treasury Bills Rate</t>
  </si>
  <si>
    <t>Indian Currency Purchase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</si>
  <si>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</si>
  <si>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</si>
  <si>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</si>
  <si>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</si>
  <si>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</si>
  <si>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</si>
  <si>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</si>
  <si>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Prices</t>
  </si>
  <si>
    <t>National Wholesale Price Index (Monthly Series)</t>
  </si>
  <si>
    <t>National Salary and Wage Rate Index</t>
  </si>
  <si>
    <t>Government Finance</t>
  </si>
  <si>
    <t>Government Budgetary Operation</t>
  </si>
  <si>
    <t>Government Revenue Collection</t>
  </si>
  <si>
    <t xml:space="preserve">Fresh Treasury Bills </t>
  </si>
  <si>
    <t>Outstanding Domestic Debt of the GoN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</si>
  <si>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</si>
  <si>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</si>
  <si>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</si>
  <si>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</si>
  <si>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</si>
  <si>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</si>
  <si>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</si>
  <si>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</si>
  <si>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</si>
  <si>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</si>
  <si>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</si>
  <si>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</si>
  <si>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</si>
  <si>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</si>
  <si>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(Based on Nine Months' Data of  2014/15)</t>
  </si>
  <si>
    <t>Table 30</t>
  </si>
  <si>
    <t>Government Budgetary Operation+</t>
  </si>
  <si>
    <t>(On Cash Basis)</t>
  </si>
  <si>
    <t>Nine months</t>
  </si>
  <si>
    <t>Heads</t>
  </si>
  <si>
    <r>
      <t>2014/15</t>
    </r>
    <r>
      <rPr>
        <b/>
        <vertAlign val="superscript"/>
        <sz val="10"/>
        <rFont val="Times New Roman"/>
        <family val="1"/>
      </rPr>
      <t>P</t>
    </r>
  </si>
  <si>
    <t xml:space="preserve">Annual 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</si>
  <si>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</si>
  <si>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</si>
  <si>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</si>
  <si>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</si>
  <si>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</si>
  <si>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</si>
  <si>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</si>
  <si>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</si>
  <si>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</si>
  <si>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</si>
  <si>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</si>
  <si>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</si>
  <si>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</si>
  <si>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</si>
  <si>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</si>
  <si>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</si>
  <si>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</si>
  <si>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</si>
  <si>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</si>
  <si>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</si>
  <si>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</si>
  <si>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</si>
  <si>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</si>
  <si>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</si>
  <si>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</si>
  <si>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</si>
  <si>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</si>
  <si>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</si>
  <si>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</si>
  <si>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</si>
  <si>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</si>
  <si>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</si>
  <si>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</si>
  <si>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</si>
  <si>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</si>
  <si>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</si>
  <si>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+  Based on data reported by 8 offices of NRB,  66 branches of Rastriya Banijya Bank Limited,  42 out of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</si>
  <si>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</si>
  <si>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</si>
  <si>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</si>
  <si>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</si>
  <si>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</si>
  <si>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Nine  months</t>
  </si>
  <si>
    <t>Amount (Rs. in million)</t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</si>
  <si>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</si>
  <si>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</si>
  <si>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</si>
  <si>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</si>
  <si>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</si>
  <si>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</si>
  <si>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</si>
  <si>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</si>
  <si>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</si>
  <si>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</si>
  <si>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</si>
  <si>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</si>
  <si>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</si>
  <si>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</si>
  <si>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No.</t>
  </si>
  <si>
    <t xml:space="preserve"> Name of Bonds/Ownership</t>
  </si>
  <si>
    <t>Amount Change</t>
  </si>
  <si>
    <t>Mid-Jul to Mid-Apr</t>
  </si>
  <si>
    <t>Mid-Jul</t>
  </si>
  <si>
    <t>Mid-Apr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</si>
  <si>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</si>
  <si>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</si>
  <si>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</si>
  <si>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</si>
  <si>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</si>
  <si>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</si>
  <si>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</si>
  <si>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</si>
  <si>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</si>
  <si>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</si>
  <si>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</si>
  <si>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</si>
  <si>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</si>
  <si>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</si>
  <si>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</si>
  <si>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</si>
  <si>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</si>
  <si>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</si>
  <si>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>Table 42</t>
  </si>
  <si>
    <t xml:space="preserve">Summary of Balance of Payments Presentation                 </t>
  </si>
  <si>
    <t>(Rs. in million )</t>
  </si>
  <si>
    <t>Particulars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</si>
  <si>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</si>
  <si>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Percent change</t>
  </si>
  <si>
    <t>during nine months</t>
  </si>
  <si>
    <t>9 Months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</si>
  <si>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</si>
  <si>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</si>
  <si>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</si>
  <si>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</si>
  <si>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</si>
  <si>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</si>
  <si>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</si>
  <si>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</si>
  <si>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</si>
  <si>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</si>
  <si>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</si>
  <si>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</si>
  <si>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</si>
  <si>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</si>
  <si>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</si>
  <si>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</si>
  <si>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</si>
  <si>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</si>
  <si>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</si>
  <si>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</si>
  <si>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</si>
  <si>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</si>
  <si>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</si>
  <si>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</si>
  <si>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</si>
  <si>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</si>
  <si>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</si>
  <si>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</si>
  <si>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</si>
  <si>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</si>
  <si>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</si>
  <si>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</si>
  <si>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</si>
  <si>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</si>
  <si>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</si>
  <si>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</si>
  <si>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</si>
  <si>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</si>
  <si>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</si>
  <si>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</si>
  <si>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</si>
  <si>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</si>
  <si>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</si>
  <si>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</si>
  <si>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</si>
  <si>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</si>
  <si>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</si>
  <si>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</si>
  <si>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</si>
  <si>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</si>
  <si>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</si>
  <si>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</si>
  <si>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</si>
  <si>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</si>
  <si>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</si>
  <si>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</si>
  <si>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</si>
  <si>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</si>
  <si>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34</t>
  </si>
  <si>
    <t>Direction of Foreign Trade*</t>
  </si>
  <si>
    <r>
      <t>2013/14</t>
    </r>
    <r>
      <rPr>
        <b/>
        <vertAlign val="superscript"/>
        <sz val="9"/>
        <rFont val="Times New Roman"/>
        <family val="1"/>
      </rPr>
      <t>R</t>
    </r>
  </si>
  <si>
    <t xml:space="preserve">9 Months' Total 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</si>
  <si>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</si>
  <si>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</si>
  <si>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</si>
  <si>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</si>
  <si>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</si>
  <si>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</si>
  <si>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</si>
  <si>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</si>
  <si>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</si>
  <si>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</si>
  <si>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</si>
  <si>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</si>
  <si>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</si>
  <si>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</si>
  <si>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</si>
  <si>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</si>
  <si>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</si>
  <si>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</si>
  <si>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</si>
  <si>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</si>
  <si>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</si>
  <si>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</si>
  <si>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</si>
  <si>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</si>
  <si>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</si>
  <si>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</si>
  <si>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</si>
  <si>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35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</si>
  <si>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</si>
  <si>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</si>
  <si>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</si>
  <si>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</si>
  <si>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</si>
  <si>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</si>
  <si>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</si>
  <si>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</si>
  <si>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</si>
  <si>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</si>
  <si>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</si>
  <si>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</si>
  <si>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</si>
  <si>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</si>
  <si>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</si>
  <si>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</si>
  <si>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</si>
  <si>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</si>
  <si>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</si>
  <si>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</si>
  <si>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</si>
  <si>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</si>
  <si>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</si>
  <si>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</si>
  <si>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</si>
  <si>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</si>
  <si>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</si>
  <si>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</si>
  <si>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</si>
  <si>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</si>
  <si>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</si>
  <si>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</si>
  <si>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</si>
  <si>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</si>
  <si>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</si>
  <si>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</si>
  <si>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</si>
  <si>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</si>
  <si>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</si>
  <si>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</si>
  <si>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</si>
  <si>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</si>
  <si>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</si>
  <si>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</si>
  <si>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</si>
  <si>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</si>
  <si>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</si>
  <si>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</si>
  <si>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</si>
  <si>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</si>
  <si>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</si>
  <si>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</si>
  <si>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</si>
  <si>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</si>
  <si>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</si>
  <si>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</si>
  <si>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</si>
  <si>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</si>
  <si>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</si>
  <si>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</si>
  <si>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</si>
  <si>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</si>
  <si>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</si>
  <si>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</si>
  <si>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</si>
  <si>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</si>
  <si>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</si>
  <si>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</si>
  <si>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</si>
  <si>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</si>
  <si>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</si>
  <si>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</si>
  <si>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</si>
  <si>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</si>
  <si>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</si>
  <si>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</si>
  <si>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</si>
  <si>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</si>
  <si>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</si>
  <si>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</si>
  <si>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</si>
  <si>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</si>
  <si>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r>
      <t>2013/14</t>
    </r>
    <r>
      <rPr>
        <b/>
        <vertAlign val="superscript"/>
        <sz val="10"/>
        <rFont val="Times New Roman"/>
        <family val="1"/>
      </rPr>
      <t>R</t>
    </r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</si>
  <si>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</si>
  <si>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</si>
  <si>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</si>
  <si>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</si>
  <si>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</si>
  <si>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</si>
  <si>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</si>
  <si>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</si>
  <si>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</si>
  <si>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</si>
  <si>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</si>
  <si>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</si>
  <si>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</si>
  <si>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</si>
  <si>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</si>
  <si>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</si>
  <si>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</si>
  <si>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</si>
  <si>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</si>
  <si>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</si>
  <si>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</si>
  <si>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</si>
  <si>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</si>
  <si>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</si>
  <si>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</si>
  <si>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</si>
  <si>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</si>
  <si>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</si>
  <si>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</si>
  <si>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</si>
  <si>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</si>
  <si>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</si>
  <si>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</si>
  <si>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</si>
  <si>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</si>
  <si>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</si>
  <si>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</si>
  <si>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</si>
  <si>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</si>
  <si>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</si>
  <si>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</si>
  <si>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</si>
  <si>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</si>
  <si>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</si>
  <si>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</si>
  <si>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</si>
  <si>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</si>
  <si>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</si>
  <si>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</si>
  <si>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</si>
  <si>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</si>
  <si>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</si>
  <si>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</si>
  <si>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</si>
  <si>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</si>
  <si>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</si>
  <si>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</si>
  <si>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</si>
  <si>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</si>
  <si>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</si>
  <si>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</si>
  <si>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</si>
  <si>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</si>
  <si>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</si>
  <si>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</si>
  <si>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</si>
  <si>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</si>
  <si>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</si>
  <si>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</si>
  <si>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</si>
  <si>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</si>
  <si>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</si>
  <si>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</si>
  <si>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</si>
  <si>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</si>
  <si>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</si>
  <si>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</si>
  <si>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</si>
  <si>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</si>
  <si>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</si>
  <si>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</si>
  <si>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</si>
  <si>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</si>
  <si>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</si>
  <si>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</si>
  <si>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</si>
  <si>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</si>
  <si>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</si>
  <si>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</si>
  <si>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</si>
  <si>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</si>
  <si>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</si>
  <si>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</si>
  <si>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</si>
  <si>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</si>
  <si>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</si>
  <si>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</si>
  <si>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</si>
  <si>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</si>
  <si>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</si>
  <si>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</si>
  <si>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</si>
  <si>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</si>
  <si>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</si>
  <si>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</si>
  <si>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</si>
  <si>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</si>
  <si>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</si>
  <si>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</si>
  <si>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</si>
  <si>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</si>
  <si>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</si>
  <si>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</si>
  <si>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</si>
  <si>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</si>
  <si>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</si>
  <si>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</si>
  <si>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</si>
  <si>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</si>
  <si>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</si>
  <si>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</si>
  <si>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</si>
  <si>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</si>
  <si>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</si>
  <si>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</si>
  <si>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</si>
  <si>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</si>
  <si>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2006/07</t>
  </si>
  <si>
    <t>2007/08</t>
  </si>
  <si>
    <t>2008/09</t>
  </si>
  <si>
    <t>2009/10</t>
  </si>
  <si>
    <r>
      <t>2014/15</t>
    </r>
    <r>
      <rPr>
        <b/>
        <vertAlign val="superscript"/>
        <sz val="10"/>
        <rFont val="Times New Roman"/>
        <family val="1"/>
      </rPr>
      <t>p</t>
    </r>
  </si>
  <si>
    <t>* The monthly data are updated based on the latest information from custom office and differ from earlier issues.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</si>
  <si>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</si>
  <si>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</si>
  <si>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</si>
  <si>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</si>
  <si>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</si>
  <si>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</si>
  <si>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</si>
  <si>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</si>
  <si>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</si>
  <si>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</si>
  <si>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</si>
  <si>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</si>
  <si>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</si>
  <si>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</si>
  <si>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</si>
  <si>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</si>
  <si>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</si>
  <si>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</si>
  <si>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</si>
  <si>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</si>
  <si>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</si>
  <si>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</si>
  <si>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</si>
  <si>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</si>
  <si>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</si>
  <si>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</si>
  <si>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</si>
  <si>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</si>
  <si>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</si>
  <si>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</si>
  <si>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</si>
  <si>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</si>
  <si>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</si>
  <si>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</si>
  <si>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</si>
  <si>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</si>
  <si>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>* As per Nepalese Calendar.</t>
  </si>
  <si>
    <t>Table 46</t>
  </si>
  <si>
    <t>Mid-July</t>
  </si>
  <si>
    <t>Jul-Jul</t>
  </si>
  <si>
    <t>Mar-Apr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</si>
  <si>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</si>
  <si>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</si>
  <si>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</si>
  <si>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</si>
  <si>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</si>
  <si>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</si>
  <si>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</si>
  <si>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</si>
  <si>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19</t>
  </si>
  <si>
    <t>Mid-April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</si>
  <si>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</si>
  <si>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</si>
  <si>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</si>
  <si>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</si>
  <si>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</si>
  <si>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</si>
  <si>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</si>
  <si>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</si>
  <si>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</si>
  <si>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</si>
  <si>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</si>
  <si>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</si>
  <si>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Source: http://www.nepalstock.com/reports/monthly.php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</si>
  <si>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</si>
  <si>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</si>
  <si>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</si>
  <si>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</si>
  <si>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Current year  GDP for 2013/14</t>
  </si>
  <si>
    <t>GDP at Current Price ( Rs. million)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</si>
  <si>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</si>
  <si>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</si>
  <si>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</si>
  <si>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</si>
  <si>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</si>
  <si>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</si>
  <si>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</si>
  <si>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</si>
  <si>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City Dev elopment Bank Ltd.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</si>
  <si>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</si>
  <si>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</si>
  <si>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</si>
  <si>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</si>
  <si>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</si>
  <si>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</si>
  <si>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</si>
  <si>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</si>
  <si>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</si>
  <si>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First Microf inance Ltd</t>
  </si>
  <si>
    <t>2071-10-18</t>
  </si>
  <si>
    <t>Garima Bikas Bank Ltd</t>
  </si>
  <si>
    <t>2071-10-20</t>
  </si>
  <si>
    <t>Neco Insurance Ltd</t>
  </si>
  <si>
    <t>Sunrise Bank ltd</t>
  </si>
  <si>
    <t>2071-10-21</t>
  </si>
  <si>
    <t>Kabeli Bikas Bank Ltd</t>
  </si>
  <si>
    <t>2071-11-13</t>
  </si>
  <si>
    <t>B. Ordinary Share</t>
  </si>
  <si>
    <t>NMB Sulav Investment Fund 1</t>
  </si>
  <si>
    <t>2071-05-20</t>
  </si>
  <si>
    <t>Global IME BanK Ltd.</t>
  </si>
  <si>
    <t>NIBL Sambridhi Fund-1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</si>
  <si>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</si>
  <si>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</si>
  <si>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</si>
  <si>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</si>
  <si>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</si>
  <si>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</si>
  <si>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</si>
  <si>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</si>
  <si>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</si>
  <si>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</si>
  <si>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</si>
  <si>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Janauthhan Samudaik Laghu Bitta</t>
  </si>
  <si>
    <t>2071-10-10</t>
  </si>
  <si>
    <t>Bikas Bank Ltd</t>
  </si>
  <si>
    <t>2071-10-25</t>
  </si>
  <si>
    <t>Mirmire Microf inance Dev Bank Ltd</t>
  </si>
  <si>
    <t>2071-11-11</t>
  </si>
  <si>
    <t>C. Debenture</t>
  </si>
  <si>
    <t xml:space="preserve">     NMB Bank Ltd.</t>
  </si>
  <si>
    <t>2071-09-03</t>
  </si>
  <si>
    <t xml:space="preserve">     Siddharth Bank Ltd.</t>
  </si>
  <si>
    <t>2071-09-04</t>
  </si>
  <si>
    <t>Source: http://www.sebon.gov.np</t>
  </si>
  <si>
    <t>Table 21</t>
  </si>
  <si>
    <t>Listed Companies and  Market Capitalization</t>
  </si>
  <si>
    <t xml:space="preserve">Number of Listed Companies </t>
  </si>
  <si>
    <t>Market Capitalization of Listed Companies (Rs. in million)</t>
  </si>
  <si>
    <t xml:space="preserve">Particulars                                                                    </t>
  </si>
  <si>
    <t>2015</t>
  </si>
  <si>
    <t>3 Over</t>
  </si>
  <si>
    <t xml:space="preserve">5 Over </t>
  </si>
  <si>
    <t>Value</t>
  </si>
  <si>
    <t>Share Percent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</si>
  <si>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</si>
  <si>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</si>
  <si>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</si>
  <si>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</si>
  <si>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</si>
  <si>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</si>
  <si>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</si>
  <si>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</si>
  <si>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</si>
  <si>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</si>
  <si>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 xml:space="preserve">* Including Class "D" Bank and financial Institutions </t>
  </si>
  <si>
    <t>Table 22</t>
  </si>
  <si>
    <t>(March/April)</t>
  </si>
  <si>
    <t>Group</t>
  </si>
  <si>
    <t>Closing</t>
  </si>
  <si>
    <t>High</t>
  </si>
  <si>
    <t>Low</t>
  </si>
  <si>
    <t>4 over 1</t>
  </si>
  <si>
    <t>7 over 4</t>
  </si>
  <si>
    <t>Insurance Companies</t>
  </si>
  <si>
    <t>NEPSE Overall Index*</t>
  </si>
  <si>
    <t xml:space="preserve">     NEPSE Sensitive Index**</t>
  </si>
  <si>
    <t>NEPSE Float Index***</t>
  </si>
  <si>
    <t xml:space="preserve"> Table 23</t>
  </si>
  <si>
    <t xml:space="preserve"> Securities Market Turnover </t>
  </si>
  <si>
    <t>(Mid-March to Mid-April)</t>
  </si>
  <si>
    <t>Share Units ('000)</t>
  </si>
  <si>
    <t>Value       (Rs. million)</t>
  </si>
  <si>
    <t>Percentage Share of Value</t>
  </si>
  <si>
    <t>Value (Rs. million)</t>
  </si>
  <si>
    <t>Hydropower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</si>
  <si>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</si>
  <si>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</si>
  <si>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</si>
  <si>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</si>
  <si>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</si>
  <si>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</si>
  <si>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Mid-April)</t>
  </si>
  <si>
    <t>% Change in Share Value</t>
  </si>
  <si>
    <t>Rs. in million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</si>
  <si>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</si>
  <si>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</si>
  <si>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</si>
  <si>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</si>
  <si>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</si>
  <si>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</si>
  <si>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</si>
  <si>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</si>
  <si>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</si>
  <si>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</si>
  <si>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</si>
  <si>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</si>
  <si>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</si>
  <si>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</si>
  <si>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</si>
  <si>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</si>
  <si>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</si>
  <si>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Debenture </t>
  </si>
  <si>
    <t xml:space="preserve">        Total</t>
  </si>
  <si>
    <t>Table 20</t>
  </si>
  <si>
    <t>Mid-July to Mid- April</t>
  </si>
  <si>
    <t>Composition during nine months</t>
  </si>
  <si>
    <t>Growth rate during nine months</t>
  </si>
  <si>
    <t>Percent changes during nine months</t>
  </si>
  <si>
    <t>^</t>
  </si>
  <si>
    <t>2014/15P ^</t>
  </si>
  <si>
    <t>^ The reported total revenue in the treasury position for 2014/15 is higher by Rs 30.1 million (MoF) than reported in Table 31.</t>
  </si>
  <si>
    <t>^ The reported total revenue (MoF)  for 2014/15 is Rs. 30.1 million lesser than that reported  in Table 30.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</si>
</sst>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0.000_)"/>
    <numFmt numFmtId="169" formatCode="_-* #,##0.0_-;\-* #,##0.0_-;_-* &quot;-&quot;??_-;_-@_-"/>
    <numFmt numFmtId="170" formatCode="_-* #,##0.00_-;\-* #,##0.00_-;_-* &quot;-&quot;??_-;_-@_-"/>
    <numFmt numFmtId="171" formatCode="_-* #,##0.0000_-;\-* #,##0.0000_-;_-* &quot;-&quot;??_-;_-@_-"/>
    <numFmt numFmtId="172" formatCode="0.000"/>
    <numFmt numFmtId="173" formatCode="0.0000"/>
    <numFmt numFmtId="174" formatCode="_(* #,##0.0_);_(* \(#,##0.0\);_(* &quot;-&quot;??_);_(@_)"/>
    <numFmt numFmtId="175" formatCode="_(* #,##0.0000_);_(* \(#,##0.0000\);_(* &quot;-&quot;??_);_(@_)"/>
    <numFmt numFmtId="176" formatCode="General_)"/>
    <numFmt numFmtId="177" formatCode="_(* #,##0.00_);_(* \(#,##0.00\);_(* \-??_);_(@_)"/>
    <numFmt numFmtId="178" formatCode="0_);[Red]\(0\)"/>
    <numFmt numFmtId="179" formatCode="_(* #,##0_);_(* \(#,##0\);_(* \-??_);_(@_)"/>
    <numFmt numFmtId="180" formatCode="#,##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Helv"/>
      <family val="0"/>
    </font>
    <font>
      <i/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ngsanaUPC"/>
      <family val="1"/>
    </font>
    <font>
      <sz val="8"/>
      <name val="Arial"/>
      <family val="2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3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FF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double"/>
      <right/>
      <top style="thin"/>
      <bottom style="thin"/>
    </border>
    <border>
      <left/>
      <right style="double"/>
      <top style="thin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thin"/>
      <bottom/>
    </border>
    <border>
      <left style="double"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 style="thin"/>
      <top style="double"/>
      <bottom style="thin"/>
    </border>
    <border>
      <left style="double"/>
      <right/>
      <top/>
      <bottom style="medium"/>
    </border>
  </borders>
  <cellStyleXfs count="23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7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79" fontId="62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0" fontId="62" fillId="32" borderId="7" applyNumberFormat="0" applyFont="0" applyAlignment="0" applyProtection="0"/>
    <xf numFmtId="0" fontId="75" fillId="27" borderId="8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0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 quotePrefix="1">
      <alignment horizontal="lef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 applyProtection="1" quotePrefix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 quotePrefix="1">
      <alignment horizontal="center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5" fillId="0" borderId="21" xfId="0" applyNumberFormat="1" applyFont="1" applyFill="1" applyBorder="1" applyAlignment="1" applyProtection="1">
      <alignment horizontal="center"/>
      <protection/>
    </xf>
    <xf numFmtId="165" fontId="3" fillId="0" borderId="22" xfId="0" applyNumberFormat="1" applyFont="1" applyBorder="1" applyAlignment="1" applyProtection="1">
      <alignment horizontal="left"/>
      <protection/>
    </xf>
    <xf numFmtId="166" fontId="3" fillId="0" borderId="15" xfId="0" applyNumberFormat="1" applyFont="1" applyBorder="1" applyAlignment="1" applyProtection="1">
      <alignment/>
      <protection/>
    </xf>
    <xf numFmtId="166" fontId="3" fillId="0" borderId="15" xfId="0" applyNumberFormat="1" applyFont="1" applyFill="1" applyBorder="1" applyAlignment="1" applyProtection="1">
      <alignment/>
      <protection/>
    </xf>
    <xf numFmtId="166" fontId="3" fillId="0" borderId="20" xfId="0" applyNumberFormat="1" applyFont="1" applyFill="1" applyBorder="1" applyAlignment="1" applyProtection="1">
      <alignment/>
      <protection/>
    </xf>
    <xf numFmtId="166" fontId="3" fillId="0" borderId="23" xfId="0" applyNumberFormat="1" applyFont="1" applyBorder="1" applyAlignment="1" applyProtection="1">
      <alignment/>
      <protection/>
    </xf>
    <xf numFmtId="164" fontId="7" fillId="0" borderId="20" xfId="0" applyNumberFormat="1" applyFont="1" applyFill="1" applyBorder="1" applyAlignment="1" applyProtection="1">
      <alignment horizontal="left"/>
      <protection/>
    </xf>
    <xf numFmtId="166" fontId="3" fillId="0" borderId="20" xfId="0" applyNumberFormat="1" applyFont="1" applyBorder="1" applyAlignment="1" applyProtection="1">
      <alignment/>
      <protection/>
    </xf>
    <xf numFmtId="164" fontId="7" fillId="0" borderId="20" xfId="0" applyNumberFormat="1" applyFont="1" applyFill="1" applyBorder="1" applyAlignment="1" applyProtection="1" quotePrefix="1">
      <alignment/>
      <protection/>
    </xf>
    <xf numFmtId="166" fontId="3" fillId="0" borderId="24" xfId="0" applyNumberFormat="1" applyFont="1" applyFill="1" applyBorder="1" applyAlignment="1" applyProtection="1">
      <alignment/>
      <protection/>
    </xf>
    <xf numFmtId="165" fontId="3" fillId="0" borderId="13" xfId="0" applyNumberFormat="1" applyFont="1" applyBorder="1" applyAlignment="1" applyProtection="1" quotePrefix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3" fillId="0" borderId="14" xfId="0" applyNumberFormat="1" applyFont="1" applyFill="1" applyBorder="1" applyAlignment="1" applyProtection="1">
      <alignment/>
      <protection/>
    </xf>
    <xf numFmtId="166" fontId="3" fillId="0" borderId="25" xfId="0" applyNumberFormat="1" applyFont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166" fontId="3" fillId="0" borderId="26" xfId="0" applyNumberFormat="1" applyFont="1" applyFill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4" fontId="7" fillId="0" borderId="20" xfId="0" applyNumberFormat="1" applyFont="1" applyFill="1" applyBorder="1" applyAlignment="1" applyProtection="1" quotePrefix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8" fillId="0" borderId="14" xfId="0" applyNumberFormat="1" applyFont="1" applyFill="1" applyBorder="1" applyAlignment="1" applyProtection="1">
      <alignment/>
      <protection/>
    </xf>
    <xf numFmtId="166" fontId="8" fillId="0" borderId="26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164" fontId="9" fillId="0" borderId="14" xfId="0" applyNumberFormat="1" applyFont="1" applyFill="1" applyBorder="1" applyAlignment="1" applyProtection="1" quotePrefix="1">
      <alignment horizontal="left"/>
      <protection/>
    </xf>
    <xf numFmtId="164" fontId="7" fillId="0" borderId="14" xfId="0" applyNumberFormat="1" applyFont="1" applyFill="1" applyBorder="1" applyAlignment="1" applyProtection="1">
      <alignment horizontal="left"/>
      <protection/>
    </xf>
    <xf numFmtId="164" fontId="7" fillId="0" borderId="14" xfId="0" applyNumberFormat="1" applyFont="1" applyFill="1" applyBorder="1" applyAlignment="1" applyProtection="1" quotePrefix="1">
      <alignment horizontal="left"/>
      <protection/>
    </xf>
    <xf numFmtId="164" fontId="3" fillId="0" borderId="20" xfId="0" applyNumberFormat="1" applyFont="1" applyFill="1" applyBorder="1" applyAlignment="1" applyProtection="1">
      <alignment/>
      <protection/>
    </xf>
    <xf numFmtId="167" fontId="3" fillId="0" borderId="26" xfId="0" applyNumberFormat="1" applyFont="1" applyFill="1" applyBorder="1" applyAlignment="1" applyProtection="1">
      <alignment/>
      <protection/>
    </xf>
    <xf numFmtId="165" fontId="3" fillId="0" borderId="16" xfId="0" applyNumberFormat="1" applyFont="1" applyBorder="1" applyAlignment="1" applyProtection="1" quotePrefix="1">
      <alignment horizontal="left"/>
      <protection/>
    </xf>
    <xf numFmtId="166" fontId="3" fillId="0" borderId="18" xfId="0" applyNumberFormat="1" applyFont="1" applyFill="1" applyBorder="1" applyAlignment="1" applyProtection="1">
      <alignment/>
      <protection/>
    </xf>
    <xf numFmtId="166" fontId="3" fillId="0" borderId="19" xfId="0" applyNumberFormat="1" applyFont="1" applyFill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166" fontId="3" fillId="0" borderId="21" xfId="0" applyNumberFormat="1" applyFont="1" applyFill="1" applyBorder="1" applyAlignment="1" applyProtection="1">
      <alignment/>
      <protection/>
    </xf>
    <xf numFmtId="165" fontId="3" fillId="0" borderId="27" xfId="0" applyNumberFormat="1" applyFont="1" applyBorder="1" applyAlignment="1" applyProtection="1">
      <alignment horizontal="left"/>
      <protection/>
    </xf>
    <xf numFmtId="166" fontId="3" fillId="0" borderId="28" xfId="0" applyNumberFormat="1" applyFont="1" applyBorder="1" applyAlignment="1" applyProtection="1">
      <alignment/>
      <protection/>
    </xf>
    <xf numFmtId="166" fontId="3" fillId="0" borderId="28" xfId="0" applyNumberFormat="1" applyFont="1" applyFill="1" applyBorder="1" applyAlignment="1" applyProtection="1">
      <alignment/>
      <protection/>
    </xf>
    <xf numFmtId="166" fontId="3" fillId="0" borderId="29" xfId="0" applyNumberFormat="1" applyFont="1" applyFill="1" applyBorder="1" applyAlignment="1" applyProtection="1">
      <alignment/>
      <protection/>
    </xf>
    <xf numFmtId="166" fontId="3" fillId="0" borderId="30" xfId="0" applyNumberFormat="1" applyFont="1" applyBorder="1" applyAlignment="1" applyProtection="1">
      <alignment/>
      <protection/>
    </xf>
    <xf numFmtId="166" fontId="3" fillId="0" borderId="29" xfId="0" applyNumberFormat="1" applyFont="1" applyBorder="1" applyAlignment="1" applyProtection="1">
      <alignment/>
      <protection/>
    </xf>
    <xf numFmtId="166" fontId="3" fillId="0" borderId="31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quotePrefix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quotePrefix="1">
      <alignment horizontal="left"/>
    </xf>
    <xf numFmtId="166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168" fontId="6" fillId="0" borderId="0" xfId="0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164" fontId="5" fillId="0" borderId="11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164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164" fontId="5" fillId="0" borderId="32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5" fillId="0" borderId="26" xfId="0" applyNumberFormat="1" applyFont="1" applyFill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/>
      <protection/>
    </xf>
    <xf numFmtId="164" fontId="9" fillId="0" borderId="20" xfId="0" applyNumberFormat="1" applyFont="1" applyFill="1" applyBorder="1" applyAlignment="1" applyProtection="1" quotePrefix="1">
      <alignment horizontal="left"/>
      <protection/>
    </xf>
    <xf numFmtId="164" fontId="9" fillId="0" borderId="14" xfId="0" applyNumberFormat="1" applyFont="1" applyFill="1" applyBorder="1" applyAlignment="1" applyProtection="1">
      <alignment/>
      <protection/>
    </xf>
    <xf numFmtId="165" fontId="3" fillId="0" borderId="22" xfId="0" applyNumberFormat="1" applyFont="1" applyBorder="1" applyAlignment="1" applyProtection="1" quotePrefix="1">
      <alignment horizontal="left"/>
      <protection/>
    </xf>
    <xf numFmtId="165" fontId="5" fillId="0" borderId="13" xfId="0" applyNumberFormat="1" applyFont="1" applyBorder="1" applyAlignment="1" applyProtection="1">
      <alignment horizontal="left"/>
      <protection/>
    </xf>
    <xf numFmtId="166" fontId="5" fillId="0" borderId="0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25" xfId="0" applyNumberFormat="1" applyFont="1" applyBorder="1" applyAlignment="1" applyProtection="1">
      <alignment/>
      <protection/>
    </xf>
    <xf numFmtId="164" fontId="14" fillId="0" borderId="14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2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164" fontId="9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166" fontId="10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 horizontal="left"/>
      <protection/>
    </xf>
    <xf numFmtId="166" fontId="15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0" fontId="6" fillId="0" borderId="0" xfId="119" applyFont="1" applyBorder="1">
      <alignment/>
      <protection/>
    </xf>
    <xf numFmtId="167" fontId="6" fillId="0" borderId="0" xfId="119" applyNumberFormat="1" applyFont="1" applyBorder="1" applyAlignment="1" applyProtection="1">
      <alignment horizontal="right"/>
      <protection/>
    </xf>
    <xf numFmtId="167" fontId="6" fillId="0" borderId="0" xfId="119" applyNumberFormat="1" applyFont="1" applyFill="1" applyBorder="1" applyAlignment="1" applyProtection="1">
      <alignment horizontal="right"/>
      <protection/>
    </xf>
    <xf numFmtId="167" fontId="15" fillId="0" borderId="0" xfId="119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quotePrefix="1">
      <alignment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164" fontId="5" fillId="0" borderId="0" xfId="0" applyNumberFormat="1" applyFont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 applyProtection="1" quotePrefix="1">
      <alignment horizontal="centerContinuous"/>
      <protection/>
    </xf>
    <xf numFmtId="0" fontId="5" fillId="0" borderId="24" xfId="0" applyFont="1" applyFill="1" applyBorder="1" applyAlignment="1" applyProtection="1" quotePrefix="1">
      <alignment horizontal="centerContinuous"/>
      <protection/>
    </xf>
    <xf numFmtId="166" fontId="3" fillId="0" borderId="22" xfId="0" applyNumberFormat="1" applyFont="1" applyBorder="1" applyAlignment="1" applyProtection="1" quotePrefix="1">
      <alignment horizontal="left"/>
      <protection/>
    </xf>
    <xf numFmtId="166" fontId="3" fillId="0" borderId="13" xfId="0" applyNumberFormat="1" applyFont="1" applyBorder="1" applyAlignment="1" applyProtection="1">
      <alignment horizontal="left"/>
      <protection/>
    </xf>
    <xf numFmtId="166" fontId="5" fillId="0" borderId="22" xfId="0" applyNumberFormat="1" applyFont="1" applyBorder="1" applyAlignment="1" applyProtection="1" quotePrefix="1">
      <alignment horizontal="left"/>
      <protection/>
    </xf>
    <xf numFmtId="166" fontId="5" fillId="0" borderId="15" xfId="0" applyNumberFormat="1" applyFont="1" applyBorder="1" applyAlignment="1" applyProtection="1">
      <alignment/>
      <protection/>
    </xf>
    <xf numFmtId="166" fontId="5" fillId="0" borderId="20" xfId="0" applyNumberFormat="1" applyFont="1" applyBorder="1" applyAlignment="1" applyProtection="1">
      <alignment/>
      <protection/>
    </xf>
    <xf numFmtId="166" fontId="5" fillId="0" borderId="23" xfId="0" applyNumberFormat="1" applyFont="1" applyBorder="1" applyAlignment="1" applyProtection="1">
      <alignment/>
      <protection/>
    </xf>
    <xf numFmtId="164" fontId="14" fillId="0" borderId="20" xfId="0" applyNumberFormat="1" applyFont="1" applyFill="1" applyBorder="1" applyAlignment="1" applyProtection="1">
      <alignment/>
      <protection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24" xfId="0" applyNumberFormat="1" applyFont="1" applyFill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 horizontal="left" indent="3"/>
      <protection/>
    </xf>
    <xf numFmtId="166" fontId="3" fillId="33" borderId="14" xfId="0" applyNumberFormat="1" applyFont="1" applyFill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164" fontId="9" fillId="0" borderId="19" xfId="0" applyNumberFormat="1" applyFont="1" applyFill="1" applyBorder="1" applyAlignment="1" applyProtection="1">
      <alignment/>
      <protection/>
    </xf>
    <xf numFmtId="166" fontId="3" fillId="0" borderId="27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1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7" fontId="5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7" fontId="5" fillId="0" borderId="10" xfId="0" applyNumberFormat="1" applyFont="1" applyFill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center"/>
      <protection/>
    </xf>
    <xf numFmtId="164" fontId="5" fillId="0" borderId="33" xfId="0" applyNumberFormat="1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 applyProtection="1">
      <alignment horizontal="left"/>
      <protection/>
    </xf>
    <xf numFmtId="164" fontId="5" fillId="0" borderId="34" xfId="0" applyNumberFormat="1" applyFont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left"/>
    </xf>
    <xf numFmtId="167" fontId="5" fillId="0" borderId="35" xfId="42" applyNumberFormat="1" applyFont="1" applyFill="1" applyBorder="1" applyAlignment="1" quotePrefix="1">
      <alignment horizontal="center"/>
    </xf>
    <xf numFmtId="167" fontId="5" fillId="0" borderId="35" xfId="42" applyNumberFormat="1" applyFont="1" applyFill="1" applyBorder="1" applyAlignment="1">
      <alignment horizontal="right"/>
    </xf>
    <xf numFmtId="2" fontId="5" fillId="0" borderId="35" xfId="42" applyNumberFormat="1" applyFont="1" applyFill="1" applyBorder="1" applyAlignment="1">
      <alignment horizontal="right"/>
    </xf>
    <xf numFmtId="2" fontId="5" fillId="0" borderId="36" xfId="42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7" fontId="3" fillId="0" borderId="22" xfId="0" applyNumberFormat="1" applyFont="1" applyFill="1" applyBorder="1" applyAlignment="1" applyProtection="1">
      <alignment horizontal="left"/>
      <protection/>
    </xf>
    <xf numFmtId="167" fontId="3" fillId="0" borderId="35" xfId="44" applyNumberFormat="1" applyFont="1" applyFill="1" applyBorder="1" applyAlignment="1">
      <alignment/>
    </xf>
    <xf numFmtId="167" fontId="3" fillId="0" borderId="36" xfId="44" applyNumberFormat="1" applyFont="1" applyFill="1" applyBorder="1" applyAlignment="1">
      <alignment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>
      <alignment/>
    </xf>
    <xf numFmtId="167" fontId="3" fillId="0" borderId="16" xfId="0" applyNumberFormat="1" applyFont="1" applyFill="1" applyBorder="1" applyAlignment="1" applyProtection="1">
      <alignment horizontal="left"/>
      <protection/>
    </xf>
    <xf numFmtId="167" fontId="3" fillId="0" borderId="37" xfId="44" applyNumberFormat="1" applyFont="1" applyFill="1" applyBorder="1" applyAlignment="1">
      <alignment/>
    </xf>
    <xf numFmtId="167" fontId="3" fillId="0" borderId="38" xfId="44" applyNumberFormat="1" applyFont="1" applyFill="1" applyBorder="1" applyAlignment="1">
      <alignment/>
    </xf>
    <xf numFmtId="167" fontId="3" fillId="0" borderId="13" xfId="0" applyNumberFormat="1" applyFont="1" applyFill="1" applyBorder="1" applyAlignment="1" applyProtection="1">
      <alignment horizontal="left"/>
      <protection/>
    </xf>
    <xf numFmtId="167" fontId="3" fillId="0" borderId="34" xfId="44" applyNumberFormat="1" applyFont="1" applyFill="1" applyBorder="1" applyAlignment="1">
      <alignment/>
    </xf>
    <xf numFmtId="167" fontId="3" fillId="0" borderId="39" xfId="44" applyNumberFormat="1" applyFont="1" applyFill="1" applyBorder="1" applyAlignment="1">
      <alignment/>
    </xf>
    <xf numFmtId="167" fontId="5" fillId="0" borderId="40" xfId="0" applyNumberFormat="1" applyFont="1" applyFill="1" applyBorder="1" applyAlignment="1" applyProtection="1">
      <alignment horizontal="left"/>
      <protection/>
    </xf>
    <xf numFmtId="167" fontId="5" fillId="0" borderId="41" xfId="44" applyNumberFormat="1" applyFont="1" applyFill="1" applyBorder="1" applyAlignment="1">
      <alignment/>
    </xf>
    <xf numFmtId="167" fontId="5" fillId="0" borderId="42" xfId="44" applyNumberFormat="1" applyFont="1" applyFill="1" applyBorder="1" applyAlignment="1">
      <alignment/>
    </xf>
    <xf numFmtId="167" fontId="5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 applyProtection="1">
      <alignment horizontal="left"/>
      <protection/>
    </xf>
    <xf numFmtId="167" fontId="5" fillId="0" borderId="0" xfId="42" applyNumberFormat="1" applyFont="1" applyFill="1" applyBorder="1" applyAlignment="1">
      <alignment/>
    </xf>
    <xf numFmtId="2" fontId="5" fillId="0" borderId="0" xfId="42" applyNumberFormat="1" applyFont="1" applyFill="1" applyBorder="1" applyAlignment="1">
      <alignment/>
    </xf>
    <xf numFmtId="2" fontId="3" fillId="0" borderId="0" xfId="42" applyNumberFormat="1" applyFont="1" applyFill="1" applyBorder="1" applyAlignment="1">
      <alignment/>
    </xf>
    <xf numFmtId="167" fontId="5" fillId="0" borderId="0" xfId="0" applyNumberFormat="1" applyFont="1" applyFill="1" applyBorder="1" applyAlignment="1" applyProtection="1">
      <alignment horizontal="left"/>
      <protection/>
    </xf>
    <xf numFmtId="167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6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42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67" fontId="5" fillId="0" borderId="20" xfId="138" applyNumberFormat="1" applyFont="1" applyFill="1" applyBorder="1">
      <alignment/>
      <protection/>
    </xf>
    <xf numFmtId="167" fontId="5" fillId="0" borderId="37" xfId="138" applyNumberFormat="1" applyFont="1" applyFill="1" applyBorder="1">
      <alignment/>
      <protection/>
    </xf>
    <xf numFmtId="167" fontId="5" fillId="0" borderId="38" xfId="138" applyNumberFormat="1" applyFont="1" applyFill="1" applyBorder="1" applyAlignment="1">
      <alignment vertical="center"/>
      <protection/>
    </xf>
    <xf numFmtId="167" fontId="5" fillId="0" borderId="20" xfId="140" applyNumberFormat="1" applyFont="1" applyFill="1" applyBorder="1">
      <alignment/>
      <protection/>
    </xf>
    <xf numFmtId="167" fontId="5" fillId="0" borderId="37" xfId="140" applyNumberFormat="1" applyFont="1" applyFill="1" applyBorder="1">
      <alignment/>
      <protection/>
    </xf>
    <xf numFmtId="167" fontId="19" fillId="0" borderId="38" xfId="140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/>
    </xf>
    <xf numFmtId="167" fontId="3" fillId="0" borderId="32" xfId="138" applyNumberFormat="1" applyFont="1" applyFill="1" applyBorder="1">
      <alignment/>
      <protection/>
    </xf>
    <xf numFmtId="167" fontId="3" fillId="0" borderId="43" xfId="138" applyNumberFormat="1" applyFont="1" applyFill="1" applyBorder="1">
      <alignment/>
      <protection/>
    </xf>
    <xf numFmtId="167" fontId="3" fillId="0" borderId="34" xfId="138" applyNumberFormat="1" applyFont="1" applyFill="1" applyBorder="1">
      <alignment/>
      <protection/>
    </xf>
    <xf numFmtId="167" fontId="20" fillId="0" borderId="39" xfId="138" applyNumberFormat="1" applyFont="1" applyFill="1" applyBorder="1" applyAlignment="1">
      <alignment vertical="center"/>
      <protection/>
    </xf>
    <xf numFmtId="167" fontId="3" fillId="0" borderId="32" xfId="140" applyNumberFormat="1" applyFont="1" applyFill="1" applyBorder="1">
      <alignment/>
      <protection/>
    </xf>
    <xf numFmtId="167" fontId="3" fillId="0" borderId="43" xfId="140" applyNumberFormat="1" applyFont="1" applyFill="1" applyBorder="1">
      <alignment/>
      <protection/>
    </xf>
    <xf numFmtId="167" fontId="3" fillId="0" borderId="34" xfId="140" applyNumberFormat="1" applyFont="1" applyFill="1" applyBorder="1">
      <alignment/>
      <protection/>
    </xf>
    <xf numFmtId="167" fontId="20" fillId="0" borderId="39" xfId="140" applyNumberFormat="1" applyFont="1" applyFill="1" applyBorder="1" applyAlignment="1">
      <alignment vertical="center"/>
      <protection/>
    </xf>
    <xf numFmtId="167" fontId="3" fillId="0" borderId="14" xfId="138" applyNumberFormat="1" applyFont="1" applyFill="1" applyBorder="1">
      <alignment/>
      <protection/>
    </xf>
    <xf numFmtId="167" fontId="3" fillId="0" borderId="14" xfId="140" applyNumberFormat="1" applyFont="1" applyFill="1" applyBorder="1">
      <alignment/>
      <protection/>
    </xf>
    <xf numFmtId="167" fontId="3" fillId="0" borderId="19" xfId="140" applyNumberFormat="1" applyFont="1" applyFill="1" applyBorder="1">
      <alignment/>
      <protection/>
    </xf>
    <xf numFmtId="167" fontId="3" fillId="0" borderId="35" xfId="140" applyNumberFormat="1" applyFont="1" applyFill="1" applyBorder="1">
      <alignment/>
      <protection/>
    </xf>
    <xf numFmtId="167" fontId="3" fillId="0" borderId="19" xfId="138" applyNumberFormat="1" applyFont="1" applyFill="1" applyBorder="1">
      <alignment/>
      <protection/>
    </xf>
    <xf numFmtId="167" fontId="3" fillId="0" borderId="35" xfId="138" applyNumberFormat="1" applyFont="1" applyFill="1" applyBorder="1">
      <alignment/>
      <protection/>
    </xf>
    <xf numFmtId="167" fontId="3" fillId="0" borderId="14" xfId="140" applyNumberFormat="1" applyFont="1" applyFill="1" applyBorder="1" applyAlignment="1" quotePrefix="1">
      <alignment horizontal="right"/>
      <protection/>
    </xf>
    <xf numFmtId="167" fontId="3" fillId="0" borderId="34" xfId="140" applyNumberFormat="1" applyFont="1" applyFill="1" applyBorder="1" applyAlignment="1" quotePrefix="1">
      <alignment horizontal="right"/>
      <protection/>
    </xf>
    <xf numFmtId="167" fontId="20" fillId="0" borderId="39" xfId="140" applyNumberFormat="1" applyFont="1" applyFill="1" applyBorder="1" applyAlignment="1" quotePrefix="1">
      <alignment horizontal="right" vertical="center"/>
      <protection/>
    </xf>
    <xf numFmtId="167" fontId="3" fillId="0" borderId="34" xfId="140" applyNumberFormat="1" applyFont="1" applyFill="1" applyBorder="1" applyAlignment="1">
      <alignment horizontal="right"/>
      <protection/>
    </xf>
    <xf numFmtId="167" fontId="20" fillId="0" borderId="39" xfId="140" applyNumberFormat="1" applyFont="1" applyFill="1" applyBorder="1" applyAlignment="1">
      <alignment horizontal="right" vertical="center"/>
      <protection/>
    </xf>
    <xf numFmtId="167" fontId="5" fillId="0" borderId="37" xfId="140" applyNumberFormat="1" applyFont="1" applyFill="1" applyBorder="1" applyAlignment="1">
      <alignment horizontal="right"/>
      <protection/>
    </xf>
    <xf numFmtId="167" fontId="19" fillId="0" borderId="38" xfId="140" applyNumberFormat="1" applyFont="1" applyFill="1" applyBorder="1" applyAlignment="1">
      <alignment horizontal="right" vertical="center"/>
      <protection/>
    </xf>
    <xf numFmtId="167" fontId="3" fillId="0" borderId="39" xfId="138" applyNumberFormat="1" applyFont="1" applyFill="1" applyBorder="1" applyAlignment="1">
      <alignment vertical="center"/>
      <protection/>
    </xf>
    <xf numFmtId="167" fontId="3" fillId="0" borderId="14" xfId="138" applyNumberFormat="1" applyFont="1" applyFill="1" applyBorder="1" applyAlignment="1" quotePrefix="1">
      <alignment horizontal="right"/>
      <protection/>
    </xf>
    <xf numFmtId="167" fontId="3" fillId="0" borderId="34" xfId="138" applyNumberFormat="1" applyFont="1" applyFill="1" applyBorder="1" applyAlignment="1" quotePrefix="1">
      <alignment horizontal="right"/>
      <protection/>
    </xf>
    <xf numFmtId="167" fontId="3" fillId="0" borderId="39" xfId="138" applyNumberFormat="1" applyFont="1" applyFill="1" applyBorder="1" applyAlignment="1" quotePrefix="1">
      <alignment horizontal="right"/>
      <protection/>
    </xf>
    <xf numFmtId="167" fontId="3" fillId="0" borderId="13" xfId="0" applyNumberFormat="1" applyFont="1" applyFill="1" applyBorder="1" applyAlignment="1">
      <alignment/>
    </xf>
    <xf numFmtId="167" fontId="3" fillId="0" borderId="34" xfId="138" applyNumberFormat="1" applyFont="1" applyFill="1" applyBorder="1" applyAlignment="1">
      <alignment horizontal="right"/>
      <protection/>
    </xf>
    <xf numFmtId="167" fontId="3" fillId="0" borderId="39" xfId="138" applyNumberFormat="1" applyFont="1" applyFill="1" applyBorder="1" applyAlignment="1">
      <alignment horizontal="right"/>
      <protection/>
    </xf>
    <xf numFmtId="0" fontId="5" fillId="0" borderId="27" xfId="0" applyFont="1" applyFill="1" applyBorder="1" applyAlignment="1">
      <alignment/>
    </xf>
    <xf numFmtId="167" fontId="5" fillId="0" borderId="44" xfId="81" applyNumberFormat="1" applyFont="1" applyFill="1" applyBorder="1" applyAlignment="1">
      <alignment/>
    </xf>
    <xf numFmtId="167" fontId="5" fillId="0" borderId="44" xfId="81" applyNumberFormat="1" applyFont="1" applyFill="1" applyBorder="1" applyAlignment="1">
      <alignment horizontal="right"/>
    </xf>
    <xf numFmtId="167" fontId="5" fillId="0" borderId="45" xfId="81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 quotePrefix="1">
      <alignment horizontal="left"/>
      <protection/>
    </xf>
    <xf numFmtId="0" fontId="3" fillId="0" borderId="27" xfId="0" applyFont="1" applyFill="1" applyBorder="1" applyAlignment="1">
      <alignment/>
    </xf>
    <xf numFmtId="167" fontId="3" fillId="0" borderId="44" xfId="138" applyNumberFormat="1" applyFont="1" applyFill="1" applyBorder="1">
      <alignment/>
      <protection/>
    </xf>
    <xf numFmtId="167" fontId="20" fillId="0" borderId="45" xfId="138" applyNumberFormat="1" applyFont="1" applyFill="1" applyBorder="1" applyAlignment="1" quotePrefix="1">
      <alignment horizontal="right" vertical="center"/>
      <protection/>
    </xf>
    <xf numFmtId="167" fontId="5" fillId="0" borderId="37" xfId="142" applyNumberFormat="1" applyFont="1" applyFill="1" applyBorder="1">
      <alignment/>
      <protection/>
    </xf>
    <xf numFmtId="167" fontId="5" fillId="0" borderId="38" xfId="142" applyNumberFormat="1" applyFont="1" applyFill="1" applyBorder="1">
      <alignment/>
      <protection/>
    </xf>
    <xf numFmtId="167" fontId="3" fillId="0" borderId="34" xfId="142" applyNumberFormat="1" applyFont="1" applyFill="1" applyBorder="1">
      <alignment/>
      <protection/>
    </xf>
    <xf numFmtId="167" fontId="3" fillId="0" borderId="39" xfId="142" applyNumberFormat="1" applyFont="1" applyFill="1" applyBorder="1">
      <alignment/>
      <protection/>
    </xf>
    <xf numFmtId="167" fontId="5" fillId="0" borderId="37" xfId="142" applyNumberFormat="1" applyFont="1" applyFill="1" applyBorder="1" applyAlignment="1">
      <alignment vertical="center"/>
      <protection/>
    </xf>
    <xf numFmtId="167" fontId="5" fillId="0" borderId="38" xfId="142" applyNumberFormat="1" applyFont="1" applyFill="1" applyBorder="1" applyAlignment="1">
      <alignment vertical="center"/>
      <protection/>
    </xf>
    <xf numFmtId="167" fontId="5" fillId="0" borderId="37" xfId="142" applyNumberFormat="1" applyFont="1" applyFill="1" applyBorder="1" applyAlignment="1" quotePrefix="1">
      <alignment horizontal="right"/>
      <protection/>
    </xf>
    <xf numFmtId="167" fontId="5" fillId="0" borderId="38" xfId="142" applyNumberFormat="1" applyFont="1" applyFill="1" applyBorder="1" applyAlignment="1" quotePrefix="1">
      <alignment horizontal="right"/>
      <protection/>
    </xf>
    <xf numFmtId="0" fontId="5" fillId="0" borderId="27" xfId="0" applyFont="1" applyFill="1" applyBorder="1" applyAlignment="1">
      <alignment horizontal="left"/>
    </xf>
    <xf numFmtId="167" fontId="5" fillId="0" borderId="44" xfId="142" applyNumberFormat="1" applyFont="1" applyFill="1" applyBorder="1">
      <alignment/>
      <protection/>
    </xf>
    <xf numFmtId="167" fontId="5" fillId="0" borderId="45" xfId="142" applyNumberFormat="1" applyFont="1" applyFill="1" applyBorder="1">
      <alignment/>
      <protection/>
    </xf>
    <xf numFmtId="167" fontId="3" fillId="0" borderId="0" xfId="42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/>
    </xf>
    <xf numFmtId="167" fontId="5" fillId="0" borderId="39" xfId="0" applyNumberFormat="1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/>
    </xf>
    <xf numFmtId="167" fontId="5" fillId="0" borderId="37" xfId="144" applyNumberFormat="1" applyFont="1" applyFill="1" applyBorder="1">
      <alignment/>
      <protection/>
    </xf>
    <xf numFmtId="167" fontId="5" fillId="0" borderId="38" xfId="144" applyNumberFormat="1" applyFont="1" applyFill="1" applyBorder="1">
      <alignment/>
      <protection/>
    </xf>
    <xf numFmtId="167" fontId="3" fillId="0" borderId="34" xfId="144" applyNumberFormat="1" applyFont="1" applyFill="1" applyBorder="1">
      <alignment/>
      <protection/>
    </xf>
    <xf numFmtId="167" fontId="3" fillId="0" borderId="39" xfId="144" applyNumberFormat="1" applyFont="1" applyFill="1" applyBorder="1">
      <alignment/>
      <protection/>
    </xf>
    <xf numFmtId="167" fontId="3" fillId="0" borderId="27" xfId="0" applyNumberFormat="1" applyFont="1" applyFill="1" applyBorder="1" applyAlignment="1">
      <alignment/>
    </xf>
    <xf numFmtId="167" fontId="3" fillId="0" borderId="44" xfId="144" applyNumberFormat="1" applyFont="1" applyFill="1" applyBorder="1">
      <alignment/>
      <protection/>
    </xf>
    <xf numFmtId="167" fontId="3" fillId="0" borderId="45" xfId="144" applyNumberFormat="1" applyFont="1" applyFill="1" applyBorder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5" fillId="34" borderId="38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9" fontId="3" fillId="0" borderId="32" xfId="145" applyNumberFormat="1" applyFont="1" applyFill="1" applyBorder="1">
      <alignment/>
      <protection/>
    </xf>
    <xf numFmtId="170" fontId="3" fillId="0" borderId="0" xfId="145" applyNumberFormat="1" applyFont="1" applyFill="1" applyBorder="1">
      <alignment/>
      <protection/>
    </xf>
    <xf numFmtId="169" fontId="3" fillId="0" borderId="34" xfId="145" applyNumberFormat="1" applyFont="1" applyFill="1" applyBorder="1">
      <alignment/>
      <protection/>
    </xf>
    <xf numFmtId="170" fontId="3" fillId="0" borderId="14" xfId="145" applyNumberFormat="1" applyFont="1" applyFill="1" applyBorder="1">
      <alignment/>
      <protection/>
    </xf>
    <xf numFmtId="169" fontId="3" fillId="0" borderId="25" xfId="145" applyNumberFormat="1" applyFont="1" applyFill="1" applyBorder="1">
      <alignment/>
      <protection/>
    </xf>
    <xf numFmtId="170" fontId="3" fillId="0" borderId="25" xfId="145" applyNumberFormat="1" applyFont="1" applyFill="1" applyBorder="1">
      <alignment/>
      <protection/>
    </xf>
    <xf numFmtId="170" fontId="3" fillId="0" borderId="34" xfId="145" applyNumberFormat="1" applyFont="1" applyFill="1" applyBorder="1">
      <alignment/>
      <protection/>
    </xf>
    <xf numFmtId="170" fontId="3" fillId="0" borderId="39" xfId="145" applyNumberFormat="1" applyFont="1" applyFill="1" applyBorder="1">
      <alignment/>
      <protection/>
    </xf>
    <xf numFmtId="170" fontId="19" fillId="0" borderId="46" xfId="145" applyNumberFormat="1" applyFont="1" applyFill="1" applyBorder="1" applyAlignment="1">
      <alignment vertical="center"/>
      <protection/>
    </xf>
    <xf numFmtId="170" fontId="19" fillId="0" borderId="39" xfId="145" applyNumberFormat="1" applyFont="1" applyFill="1" applyBorder="1" applyAlignment="1">
      <alignment vertical="center"/>
      <protection/>
    </xf>
    <xf numFmtId="169" fontId="3" fillId="0" borderId="14" xfId="145" applyNumberFormat="1" applyFont="1" applyFill="1" applyBorder="1">
      <alignment/>
      <protection/>
    </xf>
    <xf numFmtId="170" fontId="3" fillId="0" borderId="25" xfId="145" applyNumberFormat="1" applyFont="1" applyFill="1" applyBorder="1" applyAlignment="1">
      <alignment horizontal="center"/>
      <protection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16" xfId="0" applyFont="1" applyBorder="1" applyAlignment="1">
      <alignment/>
    </xf>
    <xf numFmtId="169" fontId="3" fillId="0" borderId="19" xfId="145" applyNumberFormat="1" applyFont="1" applyFill="1" applyBorder="1">
      <alignment/>
      <protection/>
    </xf>
    <xf numFmtId="170" fontId="3" fillId="0" borderId="18" xfId="145" applyNumberFormat="1" applyFont="1" applyFill="1" applyBorder="1">
      <alignment/>
      <protection/>
    </xf>
    <xf numFmtId="169" fontId="3" fillId="0" borderId="25" xfId="145" applyNumberFormat="1" applyFont="1" applyFill="1" applyBorder="1" applyAlignment="1">
      <alignment horizontal="center"/>
      <protection/>
    </xf>
    <xf numFmtId="169" fontId="3" fillId="0" borderId="25" xfId="145" applyNumberFormat="1" applyFont="1" applyFill="1" applyBorder="1" applyAlignment="1">
      <alignment/>
      <protection/>
    </xf>
    <xf numFmtId="0" fontId="5" fillId="0" borderId="40" xfId="0" applyFont="1" applyBorder="1" applyAlignment="1">
      <alignment horizontal="center" vertical="center"/>
    </xf>
    <xf numFmtId="169" fontId="19" fillId="0" borderId="47" xfId="145" applyNumberFormat="1" applyFont="1" applyFill="1" applyBorder="1" applyAlignment="1">
      <alignment vertical="center"/>
      <protection/>
    </xf>
    <xf numFmtId="170" fontId="19" fillId="0" borderId="41" xfId="145" applyNumberFormat="1" applyFont="1" applyFill="1" applyBorder="1" applyAlignment="1">
      <alignment vertical="center"/>
      <protection/>
    </xf>
    <xf numFmtId="169" fontId="19" fillId="0" borderId="41" xfId="145" applyNumberFormat="1" applyFont="1" applyFill="1" applyBorder="1" applyAlignment="1">
      <alignment vertical="center"/>
      <protection/>
    </xf>
    <xf numFmtId="170" fontId="19" fillId="0" borderId="47" xfId="145" applyNumberFormat="1" applyFont="1" applyFill="1" applyBorder="1" applyAlignment="1">
      <alignment vertical="center"/>
      <protection/>
    </xf>
    <xf numFmtId="169" fontId="19" fillId="0" borderId="48" xfId="145" applyNumberFormat="1" applyFont="1" applyFill="1" applyBorder="1" applyAlignment="1">
      <alignment vertical="center"/>
      <protection/>
    </xf>
    <xf numFmtId="170" fontId="19" fillId="0" borderId="48" xfId="145" applyNumberFormat="1" applyFont="1" applyFill="1" applyBorder="1" applyAlignment="1">
      <alignment vertical="center"/>
      <protection/>
    </xf>
    <xf numFmtId="170" fontId="19" fillId="0" borderId="42" xfId="145" applyNumberFormat="1" applyFont="1" applyFill="1" applyBorder="1" applyAlignment="1">
      <alignment vertical="center"/>
      <protection/>
    </xf>
    <xf numFmtId="169" fontId="3" fillId="0" borderId="14" xfId="147" applyNumberFormat="1" applyFont="1" applyFill="1" applyBorder="1">
      <alignment/>
      <protection/>
    </xf>
    <xf numFmtId="170" fontId="3" fillId="0" borderId="0" xfId="147" applyNumberFormat="1" applyFont="1" applyFill="1" applyBorder="1">
      <alignment/>
      <protection/>
    </xf>
    <xf numFmtId="169" fontId="3" fillId="0" borderId="43" xfId="147" applyNumberFormat="1" applyFont="1" applyFill="1" applyBorder="1">
      <alignment/>
      <protection/>
    </xf>
    <xf numFmtId="170" fontId="3" fillId="0" borderId="14" xfId="147" applyNumberFormat="1" applyFont="1" applyFill="1" applyBorder="1">
      <alignment/>
      <protection/>
    </xf>
    <xf numFmtId="169" fontId="3" fillId="0" borderId="25" xfId="147" applyNumberFormat="1" applyFont="1" applyFill="1" applyBorder="1">
      <alignment/>
      <protection/>
    </xf>
    <xf numFmtId="170" fontId="3" fillId="0" borderId="25" xfId="147" applyNumberFormat="1" applyFont="1" applyFill="1" applyBorder="1">
      <alignment/>
      <protection/>
    </xf>
    <xf numFmtId="170" fontId="3" fillId="0" borderId="39" xfId="147" applyNumberFormat="1" applyFont="1" applyFill="1" applyBorder="1">
      <alignment/>
      <protection/>
    </xf>
    <xf numFmtId="169" fontId="3" fillId="0" borderId="34" xfId="0" applyNumberFormat="1" applyFont="1" applyFill="1" applyBorder="1" applyAlignment="1">
      <alignment/>
    </xf>
    <xf numFmtId="171" fontId="3" fillId="0" borderId="39" xfId="0" applyNumberFormat="1" applyFont="1" applyFill="1" applyBorder="1" applyAlignment="1">
      <alignment/>
    </xf>
    <xf numFmtId="169" fontId="3" fillId="0" borderId="34" xfId="147" applyNumberFormat="1" applyFont="1" applyFill="1" applyBorder="1">
      <alignment/>
      <protection/>
    </xf>
    <xf numFmtId="169" fontId="3" fillId="0" borderId="14" xfId="147" applyNumberFormat="1" applyFont="1" applyFill="1" applyBorder="1" applyAlignment="1">
      <alignment horizontal="right"/>
      <protection/>
    </xf>
    <xf numFmtId="169" fontId="3" fillId="0" borderId="14" xfId="147" applyNumberFormat="1" applyFont="1" applyBorder="1">
      <alignment/>
      <protection/>
    </xf>
    <xf numFmtId="169" fontId="3" fillId="0" borderId="34" xfId="147" applyNumberFormat="1" applyFont="1" applyBorder="1">
      <alignment/>
      <protection/>
    </xf>
    <xf numFmtId="169" fontId="3" fillId="0" borderId="34" xfId="147" applyNumberFormat="1" applyFont="1" applyFill="1" applyBorder="1" applyAlignment="1">
      <alignment horizontal="right"/>
      <protection/>
    </xf>
    <xf numFmtId="169" fontId="3" fillId="0" borderId="14" xfId="147" applyNumberFormat="1" applyFont="1" applyFill="1" applyBorder="1" applyAlignment="1">
      <alignment horizontal="center"/>
      <protection/>
    </xf>
    <xf numFmtId="169" fontId="3" fillId="0" borderId="34" xfId="147" applyNumberFormat="1" applyFont="1" applyFill="1" applyBorder="1" applyAlignment="1">
      <alignment horizontal="center"/>
      <protection/>
    </xf>
    <xf numFmtId="170" fontId="3" fillId="0" borderId="34" xfId="0" applyNumberFormat="1" applyFont="1" applyFill="1" applyBorder="1" applyAlignment="1">
      <alignment/>
    </xf>
    <xf numFmtId="170" fontId="3" fillId="0" borderId="39" xfId="0" applyNumberFormat="1" applyFont="1" applyFill="1" applyBorder="1" applyAlignment="1">
      <alignment/>
    </xf>
    <xf numFmtId="170" fontId="3" fillId="0" borderId="18" xfId="147" applyNumberFormat="1" applyFont="1" applyFill="1" applyBorder="1">
      <alignment/>
      <protection/>
    </xf>
    <xf numFmtId="169" fontId="3" fillId="0" borderId="25" xfId="147" applyNumberFormat="1" applyFont="1" applyFill="1" applyBorder="1" applyAlignment="1">
      <alignment/>
      <protection/>
    </xf>
    <xf numFmtId="170" fontId="3" fillId="0" borderId="25" xfId="147" applyNumberFormat="1" applyFont="1" applyFill="1" applyBorder="1" applyAlignment="1">
      <alignment horizontal="center"/>
      <protection/>
    </xf>
    <xf numFmtId="169" fontId="3" fillId="0" borderId="35" xfId="147" applyNumberFormat="1" applyFont="1" applyFill="1" applyBorder="1">
      <alignment/>
      <protection/>
    </xf>
    <xf numFmtId="170" fontId="3" fillId="0" borderId="25" xfId="147" applyNumberFormat="1" applyFont="1" applyFill="1" applyBorder="1" applyAlignment="1">
      <alignment/>
      <protection/>
    </xf>
    <xf numFmtId="170" fontId="3" fillId="0" borderId="35" xfId="0" applyNumberFormat="1" applyFont="1" applyFill="1" applyBorder="1" applyAlignment="1">
      <alignment/>
    </xf>
    <xf numFmtId="170" fontId="3" fillId="0" borderId="36" xfId="0" applyNumberFormat="1" applyFont="1" applyFill="1" applyBorder="1" applyAlignment="1">
      <alignment/>
    </xf>
    <xf numFmtId="169" fontId="5" fillId="0" borderId="47" xfId="147" applyNumberFormat="1" applyFont="1" applyFill="1" applyBorder="1" applyAlignment="1">
      <alignment horizontal="center" vertical="center"/>
      <protection/>
    </xf>
    <xf numFmtId="170" fontId="19" fillId="0" borderId="41" xfId="147" applyNumberFormat="1" applyFont="1" applyFill="1" applyBorder="1" applyAlignment="1">
      <alignment vertical="center"/>
      <protection/>
    </xf>
    <xf numFmtId="169" fontId="5" fillId="0" borderId="41" xfId="147" applyNumberFormat="1" applyFont="1" applyFill="1" applyBorder="1" applyAlignment="1">
      <alignment horizontal="center" vertical="center"/>
      <protection/>
    </xf>
    <xf numFmtId="170" fontId="19" fillId="0" borderId="47" xfId="147" applyNumberFormat="1" applyFont="1" applyFill="1" applyBorder="1" applyAlignment="1">
      <alignment vertical="center"/>
      <protection/>
    </xf>
    <xf numFmtId="169" fontId="19" fillId="0" borderId="48" xfId="147" applyNumberFormat="1" applyFont="1" applyFill="1" applyBorder="1" applyAlignment="1">
      <alignment/>
      <protection/>
    </xf>
    <xf numFmtId="170" fontId="19" fillId="0" borderId="48" xfId="147" applyNumberFormat="1" applyFont="1" applyFill="1" applyBorder="1" applyAlignment="1">
      <alignment/>
      <protection/>
    </xf>
    <xf numFmtId="170" fontId="19" fillId="0" borderId="48" xfId="147" applyNumberFormat="1" applyFont="1" applyFill="1" applyBorder="1" applyAlignment="1">
      <alignment vertical="center"/>
      <protection/>
    </xf>
    <xf numFmtId="170" fontId="19" fillId="0" borderId="42" xfId="147" applyNumberFormat="1" applyFont="1" applyFill="1" applyBorder="1" applyAlignment="1">
      <alignment vertical="center"/>
      <protection/>
    </xf>
    <xf numFmtId="169" fontId="19" fillId="0" borderId="48" xfId="147" applyNumberFormat="1" applyFont="1" applyFill="1" applyBorder="1" applyAlignment="1">
      <alignment vertical="center"/>
      <protection/>
    </xf>
    <xf numFmtId="169" fontId="19" fillId="0" borderId="44" xfId="0" applyNumberFormat="1" applyFont="1" applyFill="1" applyBorder="1" applyAlignment="1">
      <alignment vertical="center"/>
    </xf>
    <xf numFmtId="170" fontId="19" fillId="0" borderId="45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39" fontId="5" fillId="34" borderId="49" xfId="0" applyNumberFormat="1" applyFont="1" applyFill="1" applyBorder="1" applyAlignment="1" quotePrefix="1">
      <alignment horizontal="center"/>
    </xf>
    <xf numFmtId="39" fontId="5" fillId="34" borderId="50" xfId="0" applyNumberFormat="1" applyFont="1" applyFill="1" applyBorder="1" applyAlignment="1" quotePrefix="1">
      <alignment horizontal="center"/>
    </xf>
    <xf numFmtId="39" fontId="5" fillId="34" borderId="38" xfId="0" applyNumberFormat="1" applyFont="1" applyFill="1" applyBorder="1" applyAlignment="1">
      <alignment horizontal="center"/>
    </xf>
    <xf numFmtId="170" fontId="3" fillId="0" borderId="34" xfId="149" applyNumberFormat="1" applyFont="1" applyFill="1" applyBorder="1">
      <alignment/>
      <protection/>
    </xf>
    <xf numFmtId="169" fontId="3" fillId="0" borderId="25" xfId="149" applyNumberFormat="1" applyFont="1" applyFill="1" applyBorder="1">
      <alignment/>
      <protection/>
    </xf>
    <xf numFmtId="169" fontId="3" fillId="0" borderId="34" xfId="149" applyNumberFormat="1" applyFont="1" applyFill="1" applyBorder="1">
      <alignment/>
      <protection/>
    </xf>
    <xf numFmtId="170" fontId="3" fillId="0" borderId="25" xfId="149" applyNumberFormat="1" applyFont="1" applyFill="1" applyBorder="1">
      <alignment/>
      <protection/>
    </xf>
    <xf numFmtId="170" fontId="3" fillId="0" borderId="46" xfId="149" applyNumberFormat="1" applyFont="1" applyFill="1" applyBorder="1">
      <alignment/>
      <protection/>
    </xf>
    <xf numFmtId="170" fontId="3" fillId="0" borderId="39" xfId="149" applyNumberFormat="1" applyFont="1" applyFill="1" applyBorder="1">
      <alignment/>
      <protection/>
    </xf>
    <xf numFmtId="169" fontId="3" fillId="0" borderId="39" xfId="149" applyNumberFormat="1" applyFont="1" applyFill="1" applyBorder="1">
      <alignment/>
      <protection/>
    </xf>
    <xf numFmtId="169" fontId="3" fillId="0" borderId="39" xfId="149" applyNumberFormat="1" applyFont="1" applyFill="1" applyBorder="1" applyAlignment="1">
      <alignment horizontal="center"/>
      <protection/>
    </xf>
    <xf numFmtId="169" fontId="3" fillId="0" borderId="0" xfId="149" applyNumberFormat="1" applyFont="1" applyFill="1" applyBorder="1">
      <alignment/>
      <protection/>
    </xf>
    <xf numFmtId="170" fontId="3" fillId="0" borderId="39" xfId="149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/>
    </xf>
    <xf numFmtId="169" fontId="3" fillId="0" borderId="35" xfId="149" applyNumberFormat="1" applyFont="1" applyFill="1" applyBorder="1">
      <alignment/>
      <protection/>
    </xf>
    <xf numFmtId="169" fontId="3" fillId="0" borderId="17" xfId="149" applyNumberFormat="1" applyFont="1" applyFill="1" applyBorder="1">
      <alignment/>
      <protection/>
    </xf>
    <xf numFmtId="170" fontId="3" fillId="0" borderId="35" xfId="149" applyNumberFormat="1" applyFont="1" applyFill="1" applyBorder="1">
      <alignment/>
      <protection/>
    </xf>
    <xf numFmtId="0" fontId="0" fillId="0" borderId="39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169" fontId="5" fillId="0" borderId="41" xfId="149" applyNumberFormat="1" applyFont="1" applyFill="1" applyBorder="1" applyAlignment="1">
      <alignment vertical="center"/>
      <protection/>
    </xf>
    <xf numFmtId="169" fontId="5" fillId="0" borderId="48" xfId="149" applyNumberFormat="1" applyFont="1" applyFill="1" applyBorder="1" applyAlignment="1">
      <alignment vertical="center"/>
      <protection/>
    </xf>
    <xf numFmtId="169" fontId="5" fillId="0" borderId="30" xfId="149" applyNumberFormat="1" applyFont="1" applyFill="1" applyBorder="1" applyAlignment="1">
      <alignment vertical="center"/>
      <protection/>
    </xf>
    <xf numFmtId="169" fontId="5" fillId="0" borderId="42" xfId="149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39" fontId="5" fillId="34" borderId="51" xfId="0" applyNumberFormat="1" applyFont="1" applyFill="1" applyBorder="1" applyAlignment="1" quotePrefix="1">
      <alignment horizontal="center"/>
    </xf>
    <xf numFmtId="0" fontId="5" fillId="34" borderId="38" xfId="0" applyFont="1" applyFill="1" applyBorder="1" applyAlignment="1">
      <alignment horizontal="center"/>
    </xf>
    <xf numFmtId="170" fontId="3" fillId="0" borderId="39" xfId="0" applyNumberFormat="1" applyFont="1" applyFill="1" applyBorder="1" applyAlignment="1" quotePrefix="1">
      <alignment horizontal="right"/>
    </xf>
    <xf numFmtId="169" fontId="3" fillId="0" borderId="39" xfId="0" applyNumberFormat="1" applyFont="1" applyFill="1" applyBorder="1" applyAlignment="1">
      <alignment/>
    </xf>
    <xf numFmtId="169" fontId="3" fillId="0" borderId="39" xfId="0" applyNumberFormat="1" applyFont="1" applyFill="1" applyBorder="1" applyAlignment="1">
      <alignment horizontal="right"/>
    </xf>
    <xf numFmtId="169" fontId="3" fillId="0" borderId="39" xfId="0" applyNumberFormat="1" applyFont="1" applyFill="1" applyBorder="1" applyAlignment="1" quotePrefix="1">
      <alignment horizontal="right"/>
    </xf>
    <xf numFmtId="170" fontId="5" fillId="0" borderId="4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38" xfId="0" applyFont="1" applyFill="1" applyBorder="1" applyAlignment="1" applyProtection="1" quotePrefix="1">
      <alignment horizontal="center" vertical="center"/>
      <protection/>
    </xf>
    <xf numFmtId="0" fontId="19" fillId="35" borderId="38" xfId="0" applyFont="1" applyFill="1" applyBorder="1" applyAlignment="1" quotePrefix="1">
      <alignment horizontal="center" vertical="center"/>
    </xf>
    <xf numFmtId="0" fontId="3" fillId="0" borderId="52" xfId="0" applyFont="1" applyBorder="1" applyAlignment="1" applyProtection="1">
      <alignment horizontal="left" vertical="center"/>
      <protection/>
    </xf>
    <xf numFmtId="2" fontId="3" fillId="0" borderId="32" xfId="151" applyNumberFormat="1" applyFont="1" applyBorder="1" applyAlignment="1" applyProtection="1">
      <alignment horizontal="center" vertical="center"/>
      <protection/>
    </xf>
    <xf numFmtId="2" fontId="3" fillId="0" borderId="53" xfId="151" applyNumberFormat="1" applyFont="1" applyBorder="1" applyAlignment="1" applyProtection="1" quotePrefix="1">
      <alignment horizontal="center" vertical="center"/>
      <protection/>
    </xf>
    <xf numFmtId="172" fontId="3" fillId="0" borderId="46" xfId="151" applyNumberFormat="1" applyFont="1" applyBorder="1" applyAlignment="1" applyProtection="1" quotePrefix="1">
      <alignment horizontal="center" vertical="center"/>
      <protection/>
    </xf>
    <xf numFmtId="0" fontId="3" fillId="0" borderId="32" xfId="151" applyFont="1" applyBorder="1" applyAlignment="1" applyProtection="1" quotePrefix="1">
      <alignment horizontal="center" vertical="center"/>
      <protection/>
    </xf>
    <xf numFmtId="0" fontId="3" fillId="0" borderId="43" xfId="151" applyFont="1" applyBorder="1" applyAlignment="1" applyProtection="1" quotePrefix="1">
      <alignment horizontal="center" vertical="center"/>
      <protection/>
    </xf>
    <xf numFmtId="0" fontId="3" fillId="0" borderId="0" xfId="151" applyFont="1" applyBorder="1" applyAlignment="1" applyProtection="1" quotePrefix="1">
      <alignment horizontal="center" vertical="center"/>
      <protection/>
    </xf>
    <xf numFmtId="0" fontId="20" fillId="0" borderId="39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/>
    </xf>
    <xf numFmtId="2" fontId="3" fillId="0" borderId="14" xfId="151" applyNumberFormat="1" applyFont="1" applyBorder="1" applyAlignment="1" applyProtection="1">
      <alignment horizontal="center" vertical="center"/>
      <protection/>
    </xf>
    <xf numFmtId="2" fontId="3" fillId="0" borderId="25" xfId="151" applyNumberFormat="1" applyFont="1" applyBorder="1" applyAlignment="1" applyProtection="1">
      <alignment horizontal="center" vertical="center"/>
      <protection/>
    </xf>
    <xf numFmtId="2" fontId="3" fillId="0" borderId="39" xfId="151" applyNumberFormat="1" applyFont="1" applyBorder="1" applyAlignment="1" applyProtection="1">
      <alignment horizontal="center" vertical="center"/>
      <protection/>
    </xf>
    <xf numFmtId="0" fontId="3" fillId="0" borderId="14" xfId="151" applyFont="1" applyBorder="1" applyAlignment="1" applyProtection="1">
      <alignment horizontal="center" vertical="center"/>
      <protection/>
    </xf>
    <xf numFmtId="2" fontId="3" fillId="0" borderId="34" xfId="151" applyNumberFormat="1" applyFont="1" applyBorder="1" applyAlignment="1" applyProtection="1">
      <alignment horizontal="center" vertical="center"/>
      <protection/>
    </xf>
    <xf numFmtId="2" fontId="20" fillId="0" borderId="39" xfId="0" applyNumberFormat="1" applyFont="1" applyFill="1" applyBorder="1" applyAlignment="1">
      <alignment horizontal="center" vertical="center"/>
    </xf>
    <xf numFmtId="0" fontId="3" fillId="0" borderId="39" xfId="151" applyFont="1" applyBorder="1" applyAlignment="1" applyProtection="1">
      <alignment horizontal="center" vertical="center"/>
      <protection/>
    </xf>
    <xf numFmtId="2" fontId="3" fillId="0" borderId="0" xfId="151" applyNumberFormat="1" applyFont="1" applyBorder="1" applyAlignment="1" applyProtection="1">
      <alignment horizontal="center" vertical="center"/>
      <protection/>
    </xf>
    <xf numFmtId="173" fontId="3" fillId="0" borderId="39" xfId="151" applyNumberFormat="1" applyFont="1" applyBorder="1" applyAlignment="1" applyProtection="1">
      <alignment horizontal="center" vertical="center"/>
      <protection/>
    </xf>
    <xf numFmtId="0" fontId="3" fillId="0" borderId="34" xfId="151" applyFont="1" applyBorder="1" applyAlignment="1" applyProtection="1">
      <alignment horizontal="center" vertical="center"/>
      <protection/>
    </xf>
    <xf numFmtId="0" fontId="3" fillId="0" borderId="25" xfId="151" applyFont="1" applyBorder="1" applyAlignment="1" applyProtection="1">
      <alignment horizontal="center" vertical="center"/>
      <protection/>
    </xf>
    <xf numFmtId="2" fontId="3" fillId="0" borderId="25" xfId="151" applyNumberFormat="1" applyFont="1" applyBorder="1" applyAlignment="1" applyProtection="1" quotePrefix="1">
      <alignment horizontal="center" vertical="center"/>
      <protection/>
    </xf>
    <xf numFmtId="0" fontId="3" fillId="0" borderId="39" xfId="151" applyFont="1" applyBorder="1" applyAlignment="1" applyProtection="1" quotePrefix="1">
      <alignment horizontal="center" vertical="center"/>
      <protection/>
    </xf>
    <xf numFmtId="0" fontId="3" fillId="0" borderId="14" xfId="151" applyFont="1" applyBorder="1" applyAlignment="1" applyProtection="1" quotePrefix="1">
      <alignment horizontal="center" vertical="center"/>
      <protection/>
    </xf>
    <xf numFmtId="0" fontId="3" fillId="0" borderId="25" xfId="151" applyFont="1" applyBorder="1" applyAlignment="1" applyProtection="1" quotePrefix="1">
      <alignment horizontal="center" vertical="center"/>
      <protection/>
    </xf>
    <xf numFmtId="2" fontId="3" fillId="0" borderId="39" xfId="151" applyNumberFormat="1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2" fontId="3" fillId="0" borderId="19" xfId="151" applyNumberFormat="1" applyFont="1" applyBorder="1" applyAlignment="1" applyProtection="1">
      <alignment horizontal="center" vertical="center"/>
      <protection/>
    </xf>
    <xf numFmtId="2" fontId="3" fillId="0" borderId="17" xfId="151" applyNumberFormat="1" applyFont="1" applyBorder="1" applyAlignment="1" applyProtection="1">
      <alignment horizontal="center" vertical="center"/>
      <protection/>
    </xf>
    <xf numFmtId="0" fontId="3" fillId="0" borderId="36" xfId="151" applyFont="1" applyBorder="1" applyAlignment="1" applyProtection="1">
      <alignment horizontal="center" vertical="center"/>
      <protection/>
    </xf>
    <xf numFmtId="0" fontId="3" fillId="0" borderId="19" xfId="151" applyFont="1" applyBorder="1" applyAlignment="1" applyProtection="1">
      <alignment horizontal="center" vertical="center"/>
      <protection/>
    </xf>
    <xf numFmtId="0" fontId="3" fillId="0" borderId="35" xfId="151" applyFont="1" applyBorder="1" applyAlignment="1" applyProtection="1">
      <alignment horizontal="center" vertical="center"/>
      <protection/>
    </xf>
    <xf numFmtId="0" fontId="3" fillId="0" borderId="17" xfId="151" applyFont="1" applyBorder="1" applyAlignment="1" applyProtection="1">
      <alignment horizontal="center" vertical="center"/>
      <protection/>
    </xf>
    <xf numFmtId="0" fontId="19" fillId="0" borderId="27" xfId="0" applyFont="1" applyFill="1" applyBorder="1" applyAlignment="1">
      <alignment horizontal="center" vertical="center"/>
    </xf>
    <xf numFmtId="2" fontId="19" fillId="0" borderId="47" xfId="151" applyNumberFormat="1" applyFont="1" applyBorder="1" applyAlignment="1">
      <alignment horizontal="center" vertical="center"/>
      <protection/>
    </xf>
    <xf numFmtId="0" fontId="19" fillId="0" borderId="47" xfId="151" applyFont="1" applyBorder="1" applyAlignment="1">
      <alignment horizontal="center" vertical="center"/>
      <protection/>
    </xf>
    <xf numFmtId="2" fontId="19" fillId="0" borderId="48" xfId="151" applyNumberFormat="1" applyFont="1" applyBorder="1" applyAlignment="1">
      <alignment horizontal="center" vertical="center"/>
      <protection/>
    </xf>
    <xf numFmtId="0" fontId="19" fillId="0" borderId="42" xfId="151" applyFont="1" applyBorder="1" applyAlignment="1">
      <alignment horizontal="center" vertical="center"/>
      <protection/>
    </xf>
    <xf numFmtId="0" fontId="20" fillId="0" borderId="4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2" fontId="18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9" fillId="0" borderId="27" xfId="0" applyFont="1" applyBorder="1" applyAlignment="1" applyProtection="1">
      <alignment horizontal="left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6" borderId="37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169" fontId="3" fillId="0" borderId="34" xfId="153" applyNumberFormat="1" applyFont="1" applyFill="1" applyBorder="1">
      <alignment/>
      <protection/>
    </xf>
    <xf numFmtId="170" fontId="3" fillId="0" borderId="34" xfId="153" applyNumberFormat="1" applyFont="1" applyFill="1" applyBorder="1">
      <alignment/>
      <protection/>
    </xf>
    <xf numFmtId="170" fontId="3" fillId="0" borderId="39" xfId="153" applyNumberFormat="1" applyFont="1" applyFill="1" applyBorder="1">
      <alignment/>
      <protection/>
    </xf>
    <xf numFmtId="169" fontId="3" fillId="0" borderId="34" xfId="153" applyNumberFormat="1" applyFont="1" applyFill="1" applyBorder="1" applyAlignment="1">
      <alignment/>
      <protection/>
    </xf>
    <xf numFmtId="170" fontId="3" fillId="0" borderId="25" xfId="153" applyNumberFormat="1" applyFont="1" applyFill="1" applyBorder="1">
      <alignment/>
      <protection/>
    </xf>
    <xf numFmtId="169" fontId="3" fillId="0" borderId="34" xfId="44" applyNumberFormat="1" applyFont="1" applyBorder="1" applyAlignment="1">
      <alignment/>
    </xf>
    <xf numFmtId="170" fontId="3" fillId="0" borderId="39" xfId="0" applyNumberFormat="1" applyFont="1" applyBorder="1" applyAlignment="1">
      <alignment/>
    </xf>
    <xf numFmtId="169" fontId="3" fillId="0" borderId="34" xfId="83" applyNumberFormat="1" applyFont="1" applyBorder="1" applyAlignment="1">
      <alignment/>
    </xf>
    <xf numFmtId="169" fontId="3" fillId="0" borderId="34" xfId="83" applyNumberFormat="1" applyFont="1" applyBorder="1" applyAlignment="1">
      <alignment/>
    </xf>
    <xf numFmtId="169" fontId="3" fillId="0" borderId="34" xfId="0" applyNumberFormat="1" applyFont="1" applyBorder="1" applyAlignment="1">
      <alignment/>
    </xf>
    <xf numFmtId="169" fontId="3" fillId="0" borderId="34" xfId="153" applyNumberFormat="1" applyFont="1" applyBorder="1">
      <alignment/>
      <protection/>
    </xf>
    <xf numFmtId="170" fontId="3" fillId="0" borderId="0" xfId="153" applyNumberFormat="1" applyFont="1" applyBorder="1">
      <alignment/>
      <protection/>
    </xf>
    <xf numFmtId="169" fontId="3" fillId="0" borderId="39" xfId="153" applyNumberFormat="1" applyFont="1" applyFill="1" applyBorder="1">
      <alignment/>
      <protection/>
    </xf>
    <xf numFmtId="169" fontId="3" fillId="0" borderId="35" xfId="153" applyNumberFormat="1" applyFont="1" applyBorder="1">
      <alignment/>
      <protection/>
    </xf>
    <xf numFmtId="170" fontId="3" fillId="0" borderId="35" xfId="153" applyNumberFormat="1" applyFont="1" applyFill="1" applyBorder="1">
      <alignment/>
      <protection/>
    </xf>
    <xf numFmtId="169" fontId="3" fillId="0" borderId="35" xfId="153" applyNumberFormat="1" applyFont="1" applyFill="1" applyBorder="1">
      <alignment/>
      <protection/>
    </xf>
    <xf numFmtId="169" fontId="3" fillId="0" borderId="36" xfId="153" applyNumberFormat="1" applyFont="1" applyFill="1" applyBorder="1">
      <alignment/>
      <protection/>
    </xf>
    <xf numFmtId="170" fontId="3" fillId="0" borderId="18" xfId="153" applyNumberFormat="1" applyFont="1" applyBorder="1">
      <alignment/>
      <protection/>
    </xf>
    <xf numFmtId="169" fontId="3" fillId="0" borderId="39" xfId="0" applyNumberFormat="1" applyFont="1" applyBorder="1" applyAlignment="1">
      <alignment/>
    </xf>
    <xf numFmtId="0" fontId="5" fillId="0" borderId="27" xfId="0" applyFont="1" applyBorder="1" applyAlignment="1" applyProtection="1">
      <alignment horizontal="left" vertical="center"/>
      <protection/>
    </xf>
    <xf numFmtId="169" fontId="5" fillId="0" borderId="44" xfId="153" applyNumberFormat="1" applyFont="1" applyFill="1" applyBorder="1">
      <alignment/>
      <protection/>
    </xf>
    <xf numFmtId="170" fontId="5" fillId="0" borderId="29" xfId="153" applyNumberFormat="1" applyFont="1" applyBorder="1">
      <alignment/>
      <protection/>
    </xf>
    <xf numFmtId="174" fontId="5" fillId="0" borderId="44" xfId="44" applyNumberFormat="1" applyFont="1" applyBorder="1" applyAlignment="1">
      <alignment/>
    </xf>
    <xf numFmtId="43" fontId="5" fillId="0" borderId="42" xfId="44" applyFont="1" applyBorder="1" applyAlignment="1" quotePrefix="1">
      <alignment horizontal="center"/>
    </xf>
    <xf numFmtId="169" fontId="5" fillId="0" borderId="41" xfId="153" applyNumberFormat="1" applyFont="1" applyFill="1" applyBorder="1">
      <alignment/>
      <protection/>
    </xf>
    <xf numFmtId="2" fontId="5" fillId="0" borderId="28" xfId="153" applyNumberFormat="1" applyFont="1" applyBorder="1">
      <alignment/>
      <protection/>
    </xf>
    <xf numFmtId="174" fontId="5" fillId="0" borderId="41" xfId="44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3" fillId="0" borderId="18" xfId="0" applyFont="1" applyFill="1" applyBorder="1" applyAlignment="1" quotePrefix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49" fontId="5" fillId="0" borderId="28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67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indent="2"/>
    </xf>
    <xf numFmtId="167" fontId="3" fillId="0" borderId="39" xfId="0" applyNumberFormat="1" applyFont="1" applyFill="1" applyBorder="1" applyAlignment="1">
      <alignment horizontal="center"/>
    </xf>
    <xf numFmtId="167" fontId="3" fillId="0" borderId="35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167" fontId="3" fillId="34" borderId="34" xfId="0" applyNumberFormat="1" applyFont="1" applyFill="1" applyBorder="1" applyAlignment="1">
      <alignment horizontal="center"/>
    </xf>
    <xf numFmtId="167" fontId="26" fillId="0" borderId="34" xfId="0" applyNumberFormat="1" applyFont="1" applyFill="1" applyBorder="1" applyAlignment="1">
      <alignment horizontal="center"/>
    </xf>
    <xf numFmtId="167" fontId="26" fillId="0" borderId="3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 quotePrefix="1">
      <alignment horizontal="left"/>
    </xf>
    <xf numFmtId="173" fontId="3" fillId="0" borderId="34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horizontal="left" vertical="center"/>
    </xf>
    <xf numFmtId="0" fontId="3" fillId="0" borderId="37" xfId="0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37" xfId="0" applyFont="1" applyFill="1" applyBorder="1" applyAlignment="1" quotePrefix="1">
      <alignment horizontal="left" vertical="center"/>
    </xf>
    <xf numFmtId="2" fontId="3" fillId="34" borderId="37" xfId="0" applyNumberFormat="1" applyFont="1" applyFill="1" applyBorder="1" applyAlignment="1">
      <alignment horizontal="center"/>
    </xf>
    <xf numFmtId="2" fontId="8" fillId="0" borderId="37" xfId="64" applyNumberFormat="1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>
      <alignment vertical="top" wrapText="1"/>
    </xf>
    <xf numFmtId="2" fontId="8" fillId="0" borderId="37" xfId="44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>
      <alignment/>
    </xf>
    <xf numFmtId="0" fontId="5" fillId="0" borderId="41" xfId="0" applyFont="1" applyFill="1" applyBorder="1" applyAlignment="1">
      <alignment/>
    </xf>
    <xf numFmtId="2" fontId="3" fillId="34" borderId="41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Alignment="1" quotePrefix="1">
      <alignment horizontal="left"/>
    </xf>
    <xf numFmtId="0" fontId="6" fillId="0" borderId="0" xfId="0" applyFont="1" applyAlignment="1">
      <alignment horizontal="right"/>
    </xf>
    <xf numFmtId="39" fontId="5" fillId="34" borderId="17" xfId="0" applyNumberFormat="1" applyFont="1" applyFill="1" applyBorder="1" applyAlignment="1" applyProtection="1" quotePrefix="1">
      <alignment horizontal="center"/>
      <protection/>
    </xf>
    <xf numFmtId="39" fontId="5" fillId="34" borderId="18" xfId="0" applyNumberFormat="1" applyFont="1" applyFill="1" applyBorder="1" applyAlignment="1" applyProtection="1" quotePrefix="1">
      <alignment horizontal="center"/>
      <protection/>
    </xf>
    <xf numFmtId="39" fontId="5" fillId="34" borderId="19" xfId="0" applyNumberFormat="1" applyFont="1" applyFill="1" applyBorder="1" applyAlignment="1" applyProtection="1" quotePrefix="1">
      <alignment horizontal="center"/>
      <protection/>
    </xf>
    <xf numFmtId="39" fontId="5" fillId="34" borderId="17" xfId="0" applyNumberFormat="1" applyFont="1" applyFill="1" applyBorder="1" applyAlignment="1" applyProtection="1">
      <alignment horizontal="center" vertical="center"/>
      <protection/>
    </xf>
    <xf numFmtId="39" fontId="5" fillId="34" borderId="18" xfId="0" applyNumberFormat="1" applyFont="1" applyFill="1" applyBorder="1" applyAlignment="1" applyProtection="1">
      <alignment horizontal="center" vertical="center"/>
      <protection/>
    </xf>
    <xf numFmtId="39" fontId="5" fillId="34" borderId="19" xfId="0" applyNumberFormat="1" applyFont="1" applyFill="1" applyBorder="1" applyAlignment="1" applyProtection="1">
      <alignment horizontal="center" vertical="center" wrapText="1"/>
      <protection/>
    </xf>
    <xf numFmtId="39" fontId="5" fillId="34" borderId="37" xfId="0" applyNumberFormat="1" applyFont="1" applyFill="1" applyBorder="1" applyAlignment="1" applyProtection="1">
      <alignment horizontal="center" vertical="center"/>
      <protection/>
    </xf>
    <xf numFmtId="39" fontId="5" fillId="34" borderId="38" xfId="0" applyNumberFormat="1" applyFont="1" applyFill="1" applyBorder="1" applyAlignment="1" applyProtection="1">
      <alignment horizontal="center" vertical="center" wrapText="1"/>
      <protection/>
    </xf>
    <xf numFmtId="170" fontId="3" fillId="0" borderId="25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34" xfId="161" applyNumberFormat="1" applyFont="1" applyFill="1" applyBorder="1">
      <alignment/>
      <protection/>
    </xf>
    <xf numFmtId="170" fontId="3" fillId="0" borderId="25" xfId="161" applyNumberFormat="1" applyFont="1" applyFill="1" applyBorder="1">
      <alignment/>
      <protection/>
    </xf>
    <xf numFmtId="170" fontId="3" fillId="0" borderId="34" xfId="161" applyNumberFormat="1" applyFont="1" applyFill="1" applyBorder="1" applyAlignment="1">
      <alignment/>
      <protection/>
    </xf>
    <xf numFmtId="170" fontId="3" fillId="0" borderId="14" xfId="161" applyNumberFormat="1" applyFont="1" applyFill="1" applyBorder="1">
      <alignment/>
      <protection/>
    </xf>
    <xf numFmtId="170" fontId="3" fillId="0" borderId="0" xfId="161" applyNumberFormat="1" applyFont="1" applyFill="1" applyBorder="1">
      <alignment/>
      <protection/>
    </xf>
    <xf numFmtId="170" fontId="3" fillId="0" borderId="43" xfId="161" applyNumberFormat="1" applyFont="1" applyFill="1" applyBorder="1">
      <alignment/>
      <protection/>
    </xf>
    <xf numFmtId="170" fontId="3" fillId="0" borderId="53" xfId="161" applyNumberFormat="1" applyFont="1" applyFill="1" applyBorder="1">
      <alignment/>
      <protection/>
    </xf>
    <xf numFmtId="170" fontId="3" fillId="0" borderId="26" xfId="161" applyNumberFormat="1" applyFont="1" applyFill="1" applyBorder="1">
      <alignment/>
      <protection/>
    </xf>
    <xf numFmtId="170" fontId="3" fillId="0" borderId="34" xfId="161" applyNumberFormat="1" applyFont="1" applyBorder="1">
      <alignment/>
      <protection/>
    </xf>
    <xf numFmtId="170" fontId="20" fillId="0" borderId="34" xfId="161" applyNumberFormat="1" applyFont="1" applyFill="1" applyBorder="1">
      <alignment/>
      <protection/>
    </xf>
    <xf numFmtId="170" fontId="20" fillId="0" borderId="25" xfId="161" applyNumberFormat="1" applyFont="1" applyFill="1" applyBorder="1">
      <alignment/>
      <protection/>
    </xf>
    <xf numFmtId="43" fontId="3" fillId="0" borderId="14" xfId="44" applyNumberFormat="1" applyFont="1" applyBorder="1" applyAlignment="1">
      <alignment/>
    </xf>
    <xf numFmtId="43" fontId="3" fillId="0" borderId="34" xfId="44" applyNumberFormat="1" applyFont="1" applyBorder="1" applyAlignment="1">
      <alignment/>
    </xf>
    <xf numFmtId="170" fontId="20" fillId="0" borderId="0" xfId="161" applyNumberFormat="1" applyFont="1" applyFill="1" applyBorder="1">
      <alignment/>
      <protection/>
    </xf>
    <xf numFmtId="170" fontId="20" fillId="0" borderId="14" xfId="161" applyNumberFormat="1" applyFont="1" applyFill="1" applyBorder="1">
      <alignment/>
      <protection/>
    </xf>
    <xf numFmtId="170" fontId="3" fillId="0" borderId="17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35" xfId="161" applyNumberFormat="1" applyFont="1" applyFill="1" applyBorder="1">
      <alignment/>
      <protection/>
    </xf>
    <xf numFmtId="43" fontId="3" fillId="0" borderId="34" xfId="85" applyFont="1" applyBorder="1" applyAlignment="1">
      <alignment/>
    </xf>
    <xf numFmtId="170" fontId="3" fillId="0" borderId="35" xfId="161" applyNumberFormat="1" applyFont="1" applyFill="1" applyBorder="1" applyAlignment="1">
      <alignment/>
      <protection/>
    </xf>
    <xf numFmtId="43" fontId="3" fillId="0" borderId="14" xfId="85" applyFont="1" applyBorder="1" applyAlignment="1">
      <alignment/>
    </xf>
    <xf numFmtId="39" fontId="5" fillId="0" borderId="26" xfId="161" applyNumberFormat="1" applyFont="1" applyFill="1" applyBorder="1" applyAlignment="1" applyProtection="1">
      <alignment horizontal="center" vertical="center" wrapText="1"/>
      <protection/>
    </xf>
    <xf numFmtId="170" fontId="5" fillId="0" borderId="48" xfId="0" applyNumberFormat="1" applyFont="1" applyFill="1" applyBorder="1" applyAlignment="1">
      <alignment vertical="center"/>
    </xf>
    <xf numFmtId="170" fontId="5" fillId="0" borderId="55" xfId="0" applyNumberFormat="1" applyFont="1" applyFill="1" applyBorder="1" applyAlignment="1">
      <alignment vertical="center"/>
    </xf>
    <xf numFmtId="170" fontId="5" fillId="0" borderId="47" xfId="0" applyNumberFormat="1" applyFont="1" applyFill="1" applyBorder="1" applyAlignment="1">
      <alignment vertical="center"/>
    </xf>
    <xf numFmtId="170" fontId="5" fillId="0" borderId="41" xfId="161" applyNumberFormat="1" applyFont="1" applyFill="1" applyBorder="1" applyAlignment="1">
      <alignment vertical="center"/>
      <protection/>
    </xf>
    <xf numFmtId="170" fontId="5" fillId="0" borderId="47" xfId="161" applyNumberFormat="1" applyFont="1" applyFill="1" applyBorder="1" applyAlignment="1">
      <alignment vertical="center"/>
      <protection/>
    </xf>
    <xf numFmtId="170" fontId="5" fillId="0" borderId="44" xfId="161" applyNumberFormat="1" applyFont="1" applyFill="1" applyBorder="1">
      <alignment/>
      <protection/>
    </xf>
    <xf numFmtId="170" fontId="5" fillId="0" borderId="56" xfId="161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7" fillId="0" borderId="0" xfId="0" applyFont="1" applyAlignment="1">
      <alignment/>
    </xf>
    <xf numFmtId="0" fontId="5" fillId="34" borderId="37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43" fontId="3" fillId="0" borderId="34" xfId="91" applyNumberFormat="1" applyFont="1" applyBorder="1" applyAlignment="1">
      <alignment horizontal="right" vertical="center"/>
    </xf>
    <xf numFmtId="165" fontId="3" fillId="0" borderId="0" xfId="91" applyNumberFormat="1" applyFont="1" applyBorder="1" applyAlignment="1">
      <alignment horizontal="right" vertical="center"/>
    </xf>
    <xf numFmtId="165" fontId="3" fillId="0" borderId="14" xfId="91" applyNumberFormat="1" applyFont="1" applyBorder="1" applyAlignment="1">
      <alignment horizontal="right" vertical="center"/>
    </xf>
    <xf numFmtId="43" fontId="3" fillId="0" borderId="14" xfId="91" applyNumberFormat="1" applyFont="1" applyBorder="1" applyAlignment="1">
      <alignment horizontal="right" vertical="center"/>
    </xf>
    <xf numFmtId="165" fontId="3" fillId="0" borderId="26" xfId="91" applyNumberFormat="1" applyFont="1" applyBorder="1" applyAlignment="1">
      <alignment horizontal="right" vertical="center"/>
    </xf>
    <xf numFmtId="43" fontId="3" fillId="0" borderId="34" xfId="91" applyNumberFormat="1" applyFont="1" applyFill="1" applyBorder="1" applyAlignment="1">
      <alignment horizontal="right" vertical="center"/>
    </xf>
    <xf numFmtId="165" fontId="3" fillId="0" borderId="0" xfId="91" applyNumberFormat="1" applyFont="1" applyFill="1" applyBorder="1" applyAlignment="1">
      <alignment horizontal="right" vertical="center"/>
    </xf>
    <xf numFmtId="165" fontId="3" fillId="0" borderId="14" xfId="91" applyNumberFormat="1" applyFont="1" applyFill="1" applyBorder="1" applyAlignment="1">
      <alignment horizontal="right" vertical="center"/>
    </xf>
    <xf numFmtId="43" fontId="3" fillId="0" borderId="14" xfId="91" applyNumberFormat="1" applyFont="1" applyFill="1" applyBorder="1" applyAlignment="1">
      <alignment horizontal="right" vertical="center"/>
    </xf>
    <xf numFmtId="165" fontId="3" fillId="0" borderId="26" xfId="91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43" fontId="3" fillId="0" borderId="25" xfId="91" applyNumberFormat="1" applyFont="1" applyFill="1" applyBorder="1" applyAlignment="1">
      <alignment horizontal="right" vertical="center"/>
    </xf>
    <xf numFmtId="165" fontId="3" fillId="0" borderId="34" xfId="91" applyNumberFormat="1" applyFont="1" applyFill="1" applyBorder="1" applyAlignment="1">
      <alignment horizontal="right" vertical="center"/>
    </xf>
    <xf numFmtId="43" fontId="3" fillId="0" borderId="34" xfId="91" applyFont="1" applyFill="1" applyBorder="1" applyAlignment="1">
      <alignment horizontal="right" vertical="center"/>
    </xf>
    <xf numFmtId="43" fontId="3" fillId="0" borderId="25" xfId="91" applyFont="1" applyFill="1" applyBorder="1" applyAlignment="1">
      <alignment horizontal="right" vertical="center"/>
    </xf>
    <xf numFmtId="43" fontId="3" fillId="0" borderId="14" xfId="91" applyFont="1" applyFill="1" applyBorder="1" applyAlignment="1">
      <alignment horizontal="right" vertical="center"/>
    </xf>
    <xf numFmtId="43" fontId="3" fillId="0" borderId="35" xfId="91" applyFont="1" applyFill="1" applyBorder="1" applyAlignment="1">
      <alignment horizontal="right" vertical="center"/>
    </xf>
    <xf numFmtId="165" fontId="3" fillId="0" borderId="18" xfId="91" applyNumberFormat="1" applyFont="1" applyFill="1" applyBorder="1" applyAlignment="1">
      <alignment horizontal="right" vertical="center"/>
    </xf>
    <xf numFmtId="165" fontId="3" fillId="0" borderId="19" xfId="91" applyNumberFormat="1" applyFont="1" applyFill="1" applyBorder="1" applyAlignment="1">
      <alignment horizontal="right" vertical="center"/>
    </xf>
    <xf numFmtId="43" fontId="3" fillId="0" borderId="19" xfId="91" applyFont="1" applyFill="1" applyBorder="1" applyAlignment="1">
      <alignment horizontal="right" vertical="center"/>
    </xf>
    <xf numFmtId="165" fontId="3" fillId="0" borderId="21" xfId="91" applyNumberFormat="1" applyFont="1" applyFill="1" applyBorder="1" applyAlignment="1">
      <alignment horizontal="right" vertical="center"/>
    </xf>
    <xf numFmtId="43" fontId="5" fillId="0" borderId="41" xfId="91" applyNumberFormat="1" applyFont="1" applyFill="1" applyBorder="1" applyAlignment="1">
      <alignment horizontal="right" vertical="center"/>
    </xf>
    <xf numFmtId="165" fontId="5" fillId="0" borderId="55" xfId="91" applyNumberFormat="1" applyFont="1" applyFill="1" applyBorder="1" applyAlignment="1">
      <alignment horizontal="right" vertical="center"/>
    </xf>
    <xf numFmtId="165" fontId="5" fillId="0" borderId="47" xfId="91" applyNumberFormat="1" applyFont="1" applyFill="1" applyBorder="1" applyAlignment="1">
      <alignment horizontal="right" vertical="center"/>
    </xf>
    <xf numFmtId="43" fontId="5" fillId="0" borderId="47" xfId="91" applyNumberFormat="1" applyFont="1" applyFill="1" applyBorder="1" applyAlignment="1">
      <alignment horizontal="right" vertical="center"/>
    </xf>
    <xf numFmtId="165" fontId="5" fillId="0" borderId="56" xfId="91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9" fillId="34" borderId="37" xfId="0" applyFont="1" applyFill="1" applyBorder="1" applyAlignment="1">
      <alignment horizontal="center"/>
    </xf>
    <xf numFmtId="0" fontId="19" fillId="34" borderId="38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43" fontId="3" fillId="0" borderId="34" xfId="44" applyNumberFormat="1" applyFont="1" applyFill="1" applyBorder="1" applyAlignment="1">
      <alignment horizontal="center"/>
    </xf>
    <xf numFmtId="43" fontId="3" fillId="0" borderId="25" xfId="44" applyNumberFormat="1" applyFont="1" applyFill="1" applyBorder="1" applyAlignment="1">
      <alignment horizontal="center"/>
    </xf>
    <xf numFmtId="43" fontId="3" fillId="0" borderId="39" xfId="44" applyNumberFormat="1" applyFont="1" applyFill="1" applyBorder="1" applyAlignment="1">
      <alignment horizontal="center"/>
    </xf>
    <xf numFmtId="43" fontId="3" fillId="0" borderId="34" xfId="44" applyNumberFormat="1" applyFont="1" applyFill="1" applyBorder="1" applyAlignment="1">
      <alignment/>
    </xf>
    <xf numFmtId="43" fontId="3" fillId="0" borderId="34" xfId="44" applyNumberFormat="1" applyFont="1" applyFill="1" applyBorder="1" applyAlignment="1">
      <alignment/>
    </xf>
    <xf numFmtId="43" fontId="3" fillId="0" borderId="25" xfId="44" applyNumberFormat="1" applyFont="1" applyFill="1" applyBorder="1" applyAlignment="1">
      <alignment/>
    </xf>
    <xf numFmtId="43" fontId="3" fillId="0" borderId="25" xfId="44" applyNumberFormat="1" applyFont="1" applyFill="1" applyBorder="1" applyAlignment="1">
      <alignment/>
    </xf>
    <xf numFmtId="43" fontId="3" fillId="0" borderId="34" xfId="44" applyNumberFormat="1" applyFont="1" applyFill="1" applyBorder="1" applyAlignment="1" quotePrefix="1">
      <alignment horizontal="right"/>
    </xf>
    <xf numFmtId="43" fontId="3" fillId="0" borderId="34" xfId="44" applyNumberFormat="1" applyFont="1" applyFill="1" applyBorder="1" applyAlignment="1">
      <alignment horizontal="right"/>
    </xf>
    <xf numFmtId="43" fontId="3" fillId="0" borderId="25" xfId="44" applyNumberFormat="1" applyFont="1" applyFill="1" applyBorder="1" applyAlignment="1">
      <alignment horizontal="right"/>
    </xf>
    <xf numFmtId="43" fontId="3" fillId="0" borderId="39" xfId="44" applyNumberFormat="1" applyFont="1" applyFill="1" applyBorder="1" applyAlignment="1">
      <alignment horizontal="right"/>
    </xf>
    <xf numFmtId="0" fontId="3" fillId="0" borderId="58" xfId="0" applyFont="1" applyBorder="1" applyAlignment="1">
      <alignment/>
    </xf>
    <xf numFmtId="43" fontId="3" fillId="0" borderId="35" xfId="44" applyNumberFormat="1" applyFont="1" applyFill="1" applyBorder="1" applyAlignment="1">
      <alignment/>
    </xf>
    <xf numFmtId="43" fontId="3" fillId="0" borderId="35" xfId="44" applyNumberFormat="1" applyFont="1" applyFill="1" applyBorder="1" applyAlignment="1">
      <alignment horizontal="center"/>
    </xf>
    <xf numFmtId="175" fontId="3" fillId="0" borderId="35" xfId="44" applyNumberFormat="1" applyFont="1" applyFill="1" applyBorder="1" applyAlignment="1">
      <alignment horizontal="center"/>
    </xf>
    <xf numFmtId="43" fontId="3" fillId="0" borderId="17" xfId="44" applyNumberFormat="1" applyFont="1" applyFill="1" applyBorder="1" applyAlignment="1">
      <alignment/>
    </xf>
    <xf numFmtId="43" fontId="3" fillId="0" borderId="36" xfId="44" applyNumberFormat="1" applyFont="1" applyFill="1" applyBorder="1" applyAlignment="1">
      <alignment/>
    </xf>
    <xf numFmtId="0" fontId="19" fillId="0" borderId="59" xfId="0" applyFont="1" applyBorder="1" applyAlignment="1">
      <alignment horizontal="left" vertical="center"/>
    </xf>
    <xf numFmtId="43" fontId="19" fillId="0" borderId="44" xfId="44" applyNumberFormat="1" applyFont="1" applyFill="1" applyBorder="1" applyAlignment="1">
      <alignment horizontal="center" vertical="center"/>
    </xf>
    <xf numFmtId="175" fontId="19" fillId="0" borderId="30" xfId="44" applyNumberFormat="1" applyFont="1" applyFill="1" applyBorder="1" applyAlignment="1">
      <alignment horizontal="center" vertical="center"/>
    </xf>
    <xf numFmtId="43" fontId="3" fillId="0" borderId="41" xfId="44" applyNumberFormat="1" applyFont="1" applyFill="1" applyBorder="1" applyAlignment="1">
      <alignment horizontal="center"/>
    </xf>
    <xf numFmtId="43" fontId="3" fillId="0" borderId="42" xfId="44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19" fillId="34" borderId="60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 quotePrefix="1">
      <alignment horizontal="center" vertical="center" wrapText="1"/>
    </xf>
    <xf numFmtId="0" fontId="5" fillId="34" borderId="62" xfId="0" applyFont="1" applyFill="1" applyBorder="1" applyAlignment="1">
      <alignment horizontal="center" wrapText="1"/>
    </xf>
    <xf numFmtId="0" fontId="5" fillId="34" borderId="63" xfId="0" applyFont="1" applyFill="1" applyBorder="1" applyAlignment="1">
      <alignment wrapText="1"/>
    </xf>
    <xf numFmtId="16" fontId="19" fillId="34" borderId="64" xfId="0" applyNumberFormat="1" applyFont="1" applyFill="1" applyBorder="1" applyAlignment="1">
      <alignment horizontal="center" wrapText="1"/>
    </xf>
    <xf numFmtId="16" fontId="19" fillId="34" borderId="65" xfId="0" applyNumberFormat="1" applyFont="1" applyFill="1" applyBorder="1" applyAlignment="1">
      <alignment horizontal="center" wrapText="1"/>
    </xf>
    <xf numFmtId="0" fontId="19" fillId="34" borderId="62" xfId="0" applyFont="1" applyFill="1" applyBorder="1" applyAlignment="1">
      <alignment horizontal="center" wrapText="1"/>
    </xf>
    <xf numFmtId="0" fontId="19" fillId="34" borderId="63" xfId="0" applyFont="1" applyFill="1" applyBorder="1" applyAlignment="1">
      <alignment horizontal="center" wrapText="1"/>
    </xf>
    <xf numFmtId="0" fontId="19" fillId="34" borderId="66" xfId="0" applyFont="1" applyFill="1" applyBorder="1" applyAlignment="1">
      <alignment horizontal="center" wrapText="1"/>
    </xf>
    <xf numFmtId="0" fontId="19" fillId="34" borderId="63" xfId="0" applyFont="1" applyFill="1" applyBorder="1" applyAlignment="1">
      <alignment wrapText="1"/>
    </xf>
    <xf numFmtId="0" fontId="19" fillId="34" borderId="66" xfId="0" applyFont="1" applyFill="1" applyBorder="1" applyAlignment="1">
      <alignment wrapText="1"/>
    </xf>
    <xf numFmtId="0" fontId="19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right" wrapText="1"/>
    </xf>
    <xf numFmtId="0" fontId="25" fillId="0" borderId="63" xfId="0" applyFont="1" applyBorder="1" applyAlignment="1">
      <alignment horizontal="right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wrapText="1"/>
    </xf>
    <xf numFmtId="0" fontId="0" fillId="0" borderId="63" xfId="0" applyBorder="1" applyAlignment="1">
      <alignment wrapText="1"/>
    </xf>
    <xf numFmtId="0" fontId="29" fillId="0" borderId="62" xfId="0" applyFont="1" applyBorder="1" applyAlignment="1">
      <alignment horizontal="left" wrapText="1"/>
    </xf>
    <xf numFmtId="0" fontId="30" fillId="0" borderId="62" xfId="0" applyFont="1" applyBorder="1" applyAlignment="1">
      <alignment horizontal="left" wrapText="1"/>
    </xf>
    <xf numFmtId="0" fontId="20" fillId="0" borderId="63" xfId="0" applyFont="1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8" fillId="0" borderId="62" xfId="0" applyFont="1" applyBorder="1" applyAlignment="1">
      <alignment horizontal="center" wrapText="1"/>
    </xf>
    <xf numFmtId="0" fontId="30" fillId="0" borderId="67" xfId="0" applyFont="1" applyBorder="1" applyAlignment="1">
      <alignment horizontal="left" wrapText="1"/>
    </xf>
    <xf numFmtId="0" fontId="20" fillId="0" borderId="68" xfId="0" applyFont="1" applyBorder="1" applyAlignment="1">
      <alignment horizontal="right" wrapText="1"/>
    </xf>
    <xf numFmtId="0" fontId="5" fillId="0" borderId="60" xfId="0" applyFont="1" applyBorder="1" applyAlignment="1">
      <alignment horizontal="center" wrapText="1"/>
    </xf>
    <xf numFmtId="2" fontId="19" fillId="0" borderId="61" xfId="0" applyNumberFormat="1" applyFont="1" applyBorder="1" applyAlignment="1">
      <alignment horizontal="right" wrapText="1"/>
    </xf>
    <xf numFmtId="0" fontId="77" fillId="0" borderId="69" xfId="0" applyFont="1" applyBorder="1" applyAlignment="1">
      <alignment horizontal="right" wrapText="1"/>
    </xf>
    <xf numFmtId="0" fontId="77" fillId="0" borderId="70" xfId="0" applyFont="1" applyBorder="1" applyAlignment="1">
      <alignment horizontal="right" wrapText="1"/>
    </xf>
    <xf numFmtId="0" fontId="77" fillId="0" borderId="71" xfId="0" applyFont="1" applyBorder="1" applyAlignment="1">
      <alignment horizontal="right" wrapText="1"/>
    </xf>
    <xf numFmtId="0" fontId="5" fillId="0" borderId="62" xfId="0" applyFont="1" applyBorder="1" applyAlignment="1">
      <alignment horizontal="left" wrapText="1"/>
    </xf>
    <xf numFmtId="2" fontId="20" fillId="0" borderId="63" xfId="0" applyNumberFormat="1" applyFont="1" applyBorder="1" applyAlignment="1">
      <alignment horizontal="right" wrapText="1"/>
    </xf>
    <xf numFmtId="0" fontId="0" fillId="0" borderId="72" xfId="0" applyFont="1" applyBorder="1" applyAlignment="1">
      <alignment horizontal="right" wrapText="1"/>
    </xf>
    <xf numFmtId="0" fontId="0" fillId="0" borderId="73" xfId="0" applyFont="1" applyBorder="1" applyAlignment="1">
      <alignment horizontal="right" wrapText="1"/>
    </xf>
    <xf numFmtId="0" fontId="0" fillId="0" borderId="74" xfId="0" applyFont="1" applyBorder="1" applyAlignment="1">
      <alignment horizontal="right" wrapText="1"/>
    </xf>
    <xf numFmtId="0" fontId="5" fillId="0" borderId="67" xfId="0" applyFont="1" applyBorder="1" applyAlignment="1">
      <alignment horizontal="left" wrapText="1"/>
    </xf>
    <xf numFmtId="2" fontId="20" fillId="0" borderId="68" xfId="0" applyNumberFormat="1" applyFont="1" applyBorder="1" applyAlignment="1">
      <alignment horizontal="right" wrapText="1"/>
    </xf>
    <xf numFmtId="0" fontId="0" fillId="0" borderId="75" xfId="0" applyFont="1" applyBorder="1" applyAlignment="1">
      <alignment horizontal="right" wrapText="1"/>
    </xf>
    <xf numFmtId="0" fontId="0" fillId="0" borderId="76" xfId="0" applyFont="1" applyBorder="1" applyAlignment="1">
      <alignment horizontal="right" wrapText="1"/>
    </xf>
    <xf numFmtId="0" fontId="0" fillId="0" borderId="77" xfId="0" applyFont="1" applyBorder="1" applyAlignment="1">
      <alignment horizontal="right" wrapText="1"/>
    </xf>
    <xf numFmtId="176" fontId="3" fillId="0" borderId="0" xfId="205" applyNumberFormat="1" applyFont="1">
      <alignment/>
      <protection/>
    </xf>
    <xf numFmtId="176" fontId="5" fillId="0" borderId="0" xfId="205" applyNumberFormat="1" applyFont="1" applyBorder="1" applyAlignment="1" quotePrefix="1">
      <alignment horizontal="center"/>
      <protection/>
    </xf>
    <xf numFmtId="176" fontId="3" fillId="0" borderId="0" xfId="205" applyNumberFormat="1" applyFont="1" applyFill="1">
      <alignment/>
      <protection/>
    </xf>
    <xf numFmtId="167" fontId="3" fillId="0" borderId="0" xfId="205" applyNumberFormat="1" applyFont="1">
      <alignment/>
      <protection/>
    </xf>
    <xf numFmtId="176" fontId="19" fillId="34" borderId="35" xfId="205" applyNumberFormat="1" applyFont="1" applyFill="1" applyBorder="1" applyAlignment="1" applyProtection="1">
      <alignment horizontal="center" vertical="center"/>
      <protection/>
    </xf>
    <xf numFmtId="176" fontId="19" fillId="34" borderId="37" xfId="205" applyNumberFormat="1" applyFont="1" applyFill="1" applyBorder="1" applyAlignment="1" applyProtection="1">
      <alignment horizontal="center" vertical="center"/>
      <protection/>
    </xf>
    <xf numFmtId="176" fontId="19" fillId="34" borderId="38" xfId="205" applyNumberFormat="1" applyFont="1" applyFill="1" applyBorder="1" applyAlignment="1" applyProtection="1">
      <alignment horizontal="center" vertical="center"/>
      <protection/>
    </xf>
    <xf numFmtId="176" fontId="20" fillId="0" borderId="13" xfId="205" applyNumberFormat="1" applyFont="1" applyBorder="1" applyAlignment="1" applyProtection="1">
      <alignment horizontal="left" vertical="center"/>
      <protection/>
    </xf>
    <xf numFmtId="167" fontId="3" fillId="0" borderId="34" xfId="205" applyNumberFormat="1" applyFont="1" applyBorder="1" applyAlignment="1">
      <alignment horizontal="center" vertical="center"/>
      <protection/>
    </xf>
    <xf numFmtId="166" fontId="3" fillId="0" borderId="14" xfId="205" applyNumberFormat="1" applyFont="1" applyBorder="1" applyAlignment="1" applyProtection="1">
      <alignment horizontal="center" vertical="center"/>
      <protection/>
    </xf>
    <xf numFmtId="166" fontId="3" fillId="0" borderId="26" xfId="205" applyNumberFormat="1" applyFont="1" applyBorder="1" applyAlignment="1" applyProtection="1">
      <alignment horizontal="center" vertical="center"/>
      <protection/>
    </xf>
    <xf numFmtId="167" fontId="3" fillId="0" borderId="0" xfId="205" applyNumberFormat="1" applyFont="1" applyAlignment="1">
      <alignment horizontal="right"/>
      <protection/>
    </xf>
    <xf numFmtId="176" fontId="3" fillId="0" borderId="34" xfId="205" applyNumberFormat="1" applyFont="1" applyFill="1" applyBorder="1" applyAlignment="1" applyProtection="1">
      <alignment horizontal="center" vertical="center"/>
      <protection/>
    </xf>
    <xf numFmtId="176" fontId="3" fillId="0" borderId="39" xfId="205" applyNumberFormat="1" applyFont="1" applyFill="1" applyBorder="1" applyAlignment="1" applyProtection="1">
      <alignment horizontal="center" vertical="center"/>
      <protection/>
    </xf>
    <xf numFmtId="166" fontId="3" fillId="0" borderId="39" xfId="205" applyNumberFormat="1" applyFont="1" applyBorder="1" applyAlignment="1" applyProtection="1">
      <alignment horizontal="center" vertical="center"/>
      <protection/>
    </xf>
    <xf numFmtId="176" fontId="3" fillId="0" borderId="0" xfId="205" applyNumberFormat="1" applyFont="1" applyAlignment="1">
      <alignment horizontal="right"/>
      <protection/>
    </xf>
    <xf numFmtId="167" fontId="3" fillId="0" borderId="34" xfId="0" applyNumberFormat="1" applyFont="1" applyBorder="1" applyAlignment="1">
      <alignment horizontal="center" vertical="center"/>
    </xf>
    <xf numFmtId="167" fontId="3" fillId="0" borderId="39" xfId="205" applyNumberFormat="1" applyFont="1" applyBorder="1" applyAlignment="1">
      <alignment horizontal="center" vertical="center"/>
      <protection/>
    </xf>
    <xf numFmtId="0" fontId="3" fillId="0" borderId="0" xfId="205" applyNumberFormat="1" applyFont="1" applyAlignment="1">
      <alignment horizontal="right"/>
      <protection/>
    </xf>
    <xf numFmtId="166" fontId="3" fillId="0" borderId="0" xfId="205" applyNumberFormat="1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176" fontId="19" fillId="0" borderId="40" xfId="205" applyNumberFormat="1" applyFont="1" applyBorder="1" applyAlignment="1" applyProtection="1">
      <alignment horizontal="center" vertical="center"/>
      <protection/>
    </xf>
    <xf numFmtId="167" fontId="5" fillId="0" borderId="41" xfId="205" applyNumberFormat="1" applyFont="1" applyBorder="1" applyAlignment="1">
      <alignment horizontal="center" vertical="center"/>
      <protection/>
    </xf>
    <xf numFmtId="167" fontId="5" fillId="0" borderId="42" xfId="205" applyNumberFormat="1" applyFont="1" applyBorder="1" applyAlignment="1">
      <alignment horizontal="center" vertical="center"/>
      <protection/>
    </xf>
    <xf numFmtId="176" fontId="5" fillId="0" borderId="0" xfId="205" applyNumberFormat="1" applyFont="1">
      <alignment/>
      <protection/>
    </xf>
    <xf numFmtId="176" fontId="3" fillId="0" borderId="0" xfId="205" applyNumberFormat="1" applyFont="1" applyAlignment="1" applyProtection="1">
      <alignment horizontal="left"/>
      <protection/>
    </xf>
    <xf numFmtId="176" fontId="3" fillId="0" borderId="0" xfId="205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3" fillId="0" borderId="0" xfId="207" applyFont="1">
      <alignment/>
      <protection/>
    </xf>
    <xf numFmtId="0" fontId="5" fillId="34" borderId="49" xfId="0" applyFont="1" applyFill="1" applyBorder="1" applyAlignment="1" applyProtection="1" quotePrefix="1">
      <alignment horizontal="center" vertical="center"/>
      <protection/>
    </xf>
    <xf numFmtId="0" fontId="5" fillId="34" borderId="53" xfId="207" applyFont="1" applyFill="1" applyBorder="1" applyAlignment="1">
      <alignment horizontal="center"/>
      <protection/>
    </xf>
    <xf numFmtId="0" fontId="5" fillId="34" borderId="43" xfId="207" applyFont="1" applyFill="1" applyBorder="1" applyAlignment="1">
      <alignment horizontal="center"/>
      <protection/>
    </xf>
    <xf numFmtId="0" fontId="5" fillId="34" borderId="54" xfId="207" applyFont="1" applyFill="1" applyBorder="1" applyAlignment="1">
      <alignment horizontal="center"/>
      <protection/>
    </xf>
    <xf numFmtId="0" fontId="5" fillId="34" borderId="46" xfId="207" applyFont="1" applyFill="1" applyBorder="1" applyAlignment="1">
      <alignment horizontal="center"/>
      <protection/>
    </xf>
    <xf numFmtId="0" fontId="3" fillId="34" borderId="78" xfId="207" applyNumberFormat="1" applyFont="1" applyFill="1" applyBorder="1" applyAlignment="1">
      <alignment horizontal="center"/>
      <protection/>
    </xf>
    <xf numFmtId="0" fontId="5" fillId="34" borderId="37" xfId="207" applyFont="1" applyFill="1" applyBorder="1" applyAlignment="1">
      <alignment horizontal="center"/>
      <protection/>
    </xf>
    <xf numFmtId="0" fontId="5" fillId="34" borderId="23" xfId="207" applyFont="1" applyFill="1" applyBorder="1" applyAlignment="1">
      <alignment horizontal="center"/>
      <protection/>
    </xf>
    <xf numFmtId="0" fontId="5" fillId="34" borderId="20" xfId="207" applyFont="1" applyFill="1" applyBorder="1" applyAlignment="1">
      <alignment horizontal="center"/>
      <protection/>
    </xf>
    <xf numFmtId="0" fontId="5" fillId="34" borderId="17" xfId="207" applyFont="1" applyFill="1" applyBorder="1" applyAlignment="1">
      <alignment horizontal="center"/>
      <protection/>
    </xf>
    <xf numFmtId="0" fontId="5" fillId="34" borderId="35" xfId="207" applyFont="1" applyFill="1" applyBorder="1" applyAlignment="1">
      <alignment horizontal="center"/>
      <protection/>
    </xf>
    <xf numFmtId="0" fontId="5" fillId="34" borderId="18" xfId="207" applyFont="1" applyFill="1" applyBorder="1" applyAlignment="1">
      <alignment horizontal="center"/>
      <protection/>
    </xf>
    <xf numFmtId="0" fontId="5" fillId="34" borderId="36" xfId="207" applyFont="1" applyFill="1" applyBorder="1" applyAlignment="1">
      <alignment horizontal="center"/>
      <protection/>
    </xf>
    <xf numFmtId="0" fontId="5" fillId="0" borderId="57" xfId="207" applyFont="1" applyBorder="1">
      <alignment/>
      <protection/>
    </xf>
    <xf numFmtId="2" fontId="5" fillId="0" borderId="34" xfId="207" applyNumberFormat="1" applyFont="1" applyBorder="1" applyAlignment="1">
      <alignment horizontal="center" vertical="center"/>
      <protection/>
    </xf>
    <xf numFmtId="167" fontId="5" fillId="0" borderId="0" xfId="0" applyNumberFormat="1" applyFont="1" applyBorder="1" applyAlignment="1">
      <alignment horizontal="right" vertical="center"/>
    </xf>
    <xf numFmtId="167" fontId="5" fillId="0" borderId="15" xfId="203" applyNumberFormat="1" applyFont="1" applyBorder="1" applyAlignment="1">
      <alignment horizontal="right" vertical="center"/>
      <protection/>
    </xf>
    <xf numFmtId="167" fontId="5" fillId="0" borderId="20" xfId="203" applyNumberFormat="1" applyFont="1" applyBorder="1" applyAlignment="1">
      <alignment horizontal="right" vertical="center"/>
      <protection/>
    </xf>
    <xf numFmtId="167" fontId="5" fillId="0" borderId="53" xfId="203" applyNumberFormat="1" applyFont="1" applyBorder="1" applyAlignment="1">
      <alignment horizontal="right" vertical="center"/>
      <protection/>
    </xf>
    <xf numFmtId="167" fontId="5" fillId="0" borderId="54" xfId="203" applyNumberFormat="1" applyFont="1" applyBorder="1" applyAlignment="1">
      <alignment horizontal="right" vertical="center"/>
      <protection/>
    </xf>
    <xf numFmtId="167" fontId="5" fillId="0" borderId="54" xfId="203" applyNumberFormat="1" applyFont="1" applyFill="1" applyBorder="1" applyAlignment="1">
      <alignment horizontal="right" vertical="center"/>
      <protection/>
    </xf>
    <xf numFmtId="167" fontId="5" fillId="0" borderId="79" xfId="203" applyNumberFormat="1" applyFont="1" applyBorder="1" applyAlignment="1">
      <alignment horizontal="center" vertical="center"/>
      <protection/>
    </xf>
    <xf numFmtId="0" fontId="5" fillId="0" borderId="78" xfId="207" applyFont="1" applyBorder="1">
      <alignment/>
      <protection/>
    </xf>
    <xf numFmtId="2" fontId="5" fillId="0" borderId="23" xfId="207" applyNumberFormat="1" applyFont="1" applyBorder="1" applyAlignment="1">
      <alignment horizontal="center" vertical="center"/>
      <protection/>
    </xf>
    <xf numFmtId="167" fontId="5" fillId="0" borderId="23" xfId="0" applyNumberFormat="1" applyFont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7" fontId="5" fillId="0" borderId="23" xfId="203" applyNumberFormat="1" applyFont="1" applyBorder="1" applyAlignment="1">
      <alignment horizontal="right" vertical="center"/>
      <protection/>
    </xf>
    <xf numFmtId="167" fontId="5" fillId="0" borderId="15" xfId="203" applyNumberFormat="1" applyFont="1" applyFill="1" applyBorder="1" applyAlignment="1">
      <alignment horizontal="right" vertical="center"/>
      <protection/>
    </xf>
    <xf numFmtId="167" fontId="5" fillId="0" borderId="24" xfId="203" applyNumberFormat="1" applyFont="1" applyBorder="1" applyAlignment="1">
      <alignment horizontal="center" vertical="center"/>
      <protection/>
    </xf>
    <xf numFmtId="0" fontId="3" fillId="0" borderId="57" xfId="207" applyFont="1" applyBorder="1">
      <alignment/>
      <protection/>
    </xf>
    <xf numFmtId="2" fontId="3" fillId="0" borderId="34" xfId="207" applyNumberFormat="1" applyFont="1" applyBorder="1" applyAlignment="1">
      <alignment horizontal="center" vertical="center"/>
      <protection/>
    </xf>
    <xf numFmtId="167" fontId="3" fillId="0" borderId="0" xfId="0" applyNumberFormat="1" applyFont="1" applyBorder="1" applyAlignment="1">
      <alignment horizontal="right" vertical="center"/>
    </xf>
    <xf numFmtId="167" fontId="3" fillId="0" borderId="54" xfId="203" applyNumberFormat="1" applyFont="1" applyBorder="1" applyAlignment="1">
      <alignment horizontal="right" vertical="center"/>
      <protection/>
    </xf>
    <xf numFmtId="167" fontId="3" fillId="0" borderId="32" xfId="203" applyNumberFormat="1" applyFont="1" applyBorder="1" applyAlignment="1">
      <alignment horizontal="right" vertical="center"/>
      <protection/>
    </xf>
    <xf numFmtId="167" fontId="3" fillId="0" borderId="25" xfId="203" applyNumberFormat="1" applyFont="1" applyBorder="1" applyAlignment="1">
      <alignment horizontal="right" vertical="center"/>
      <protection/>
    </xf>
    <xf numFmtId="167" fontId="3" fillId="0" borderId="0" xfId="203" applyNumberFormat="1" applyFont="1" applyBorder="1" applyAlignment="1">
      <alignment horizontal="right" vertical="center"/>
      <protection/>
    </xf>
    <xf numFmtId="167" fontId="3" fillId="0" borderId="0" xfId="203" applyNumberFormat="1" applyFont="1" applyFill="1" applyBorder="1" applyAlignment="1">
      <alignment horizontal="right" vertical="center"/>
      <protection/>
    </xf>
    <xf numFmtId="167" fontId="3" fillId="0" borderId="26" xfId="203" applyNumberFormat="1" applyFont="1" applyBorder="1" applyAlignment="1">
      <alignment horizontal="center" vertical="center"/>
      <protection/>
    </xf>
    <xf numFmtId="167" fontId="3" fillId="0" borderId="14" xfId="203" applyNumberFormat="1" applyFont="1" applyBorder="1" applyAlignment="1">
      <alignment horizontal="right" vertical="center"/>
      <protection/>
    </xf>
    <xf numFmtId="167" fontId="3" fillId="0" borderId="18" xfId="203" applyNumberFormat="1" applyFont="1" applyBorder="1" applyAlignment="1">
      <alignment horizontal="right" vertical="center"/>
      <protection/>
    </xf>
    <xf numFmtId="167" fontId="3" fillId="0" borderId="19" xfId="203" applyNumberFormat="1" applyFont="1" applyBorder="1" applyAlignment="1">
      <alignment horizontal="right" vertical="center"/>
      <protection/>
    </xf>
    <xf numFmtId="2" fontId="5" fillId="0" borderId="37" xfId="207" applyNumberFormat="1" applyFont="1" applyBorder="1" applyAlignment="1">
      <alignment horizontal="center" vertical="center"/>
      <protection/>
    </xf>
    <xf numFmtId="167" fontId="3" fillId="0" borderId="53" xfId="203" applyNumberFormat="1" applyFont="1" applyBorder="1" applyAlignment="1">
      <alignment horizontal="right" vertical="center"/>
      <protection/>
    </xf>
    <xf numFmtId="167" fontId="3" fillId="0" borderId="54" xfId="203" applyNumberFormat="1" applyFont="1" applyFill="1" applyBorder="1" applyAlignment="1">
      <alignment horizontal="right" vertical="center"/>
      <protection/>
    </xf>
    <xf numFmtId="167" fontId="3" fillId="0" borderId="79" xfId="203" applyNumberFormat="1" applyFont="1" applyBorder="1" applyAlignment="1">
      <alignment horizontal="center" vertical="center"/>
      <protection/>
    </xf>
    <xf numFmtId="167" fontId="3" fillId="0" borderId="17" xfId="203" applyNumberFormat="1" applyFont="1" applyBorder="1" applyAlignment="1">
      <alignment horizontal="right" vertical="center"/>
      <protection/>
    </xf>
    <xf numFmtId="167" fontId="3" fillId="0" borderId="18" xfId="203" applyNumberFormat="1" applyFont="1" applyFill="1" applyBorder="1" applyAlignment="1">
      <alignment horizontal="right" vertical="center"/>
      <protection/>
    </xf>
    <xf numFmtId="167" fontId="3" fillId="0" borderId="21" xfId="203" applyNumberFormat="1" applyFont="1" applyBorder="1" applyAlignment="1">
      <alignment horizontal="center" vertical="center"/>
      <protection/>
    </xf>
    <xf numFmtId="167" fontId="5" fillId="0" borderId="15" xfId="203" applyNumberFormat="1" applyFont="1" applyBorder="1" applyAlignment="1">
      <alignment vertical="center"/>
      <protection/>
    </xf>
    <xf numFmtId="167" fontId="5" fillId="0" borderId="20" xfId="203" applyNumberFormat="1" applyFont="1" applyBorder="1" applyAlignment="1">
      <alignment vertical="center"/>
      <protection/>
    </xf>
    <xf numFmtId="167" fontId="5" fillId="0" borderId="25" xfId="203" applyNumberFormat="1" applyFont="1" applyBorder="1" applyAlignment="1">
      <alignment horizontal="right" vertical="center"/>
      <protection/>
    </xf>
    <xf numFmtId="167" fontId="5" fillId="0" borderId="0" xfId="203" applyNumberFormat="1" applyFont="1" applyBorder="1" applyAlignment="1">
      <alignment horizontal="right" vertical="center"/>
      <protection/>
    </xf>
    <xf numFmtId="167" fontId="5" fillId="0" borderId="0" xfId="203" applyNumberFormat="1" applyFont="1" applyFill="1" applyBorder="1" applyAlignment="1">
      <alignment horizontal="right" vertical="center"/>
      <protection/>
    </xf>
    <xf numFmtId="167" fontId="5" fillId="0" borderId="26" xfId="203" applyNumberFormat="1" applyFont="1" applyBorder="1" applyAlignment="1">
      <alignment horizontal="center" vertical="center"/>
      <protection/>
    </xf>
    <xf numFmtId="0" fontId="5" fillId="0" borderId="0" xfId="207" applyFont="1">
      <alignment/>
      <protection/>
    </xf>
    <xf numFmtId="167" fontId="3" fillId="0" borderId="54" xfId="203" applyNumberFormat="1" applyFont="1" applyBorder="1" applyAlignment="1">
      <alignment vertical="center"/>
      <protection/>
    </xf>
    <xf numFmtId="167" fontId="3" fillId="0" borderId="32" xfId="203" applyNumberFormat="1" applyFont="1" applyBorder="1" applyAlignment="1">
      <alignment vertical="center"/>
      <protection/>
    </xf>
    <xf numFmtId="167" fontId="3" fillId="0" borderId="0" xfId="203" applyNumberFormat="1" applyFont="1" applyBorder="1" applyAlignment="1">
      <alignment vertical="center"/>
      <protection/>
    </xf>
    <xf numFmtId="167" fontId="3" fillId="0" borderId="14" xfId="203" applyNumberFormat="1" applyFont="1" applyBorder="1" applyAlignment="1">
      <alignment vertical="center"/>
      <protection/>
    </xf>
    <xf numFmtId="0" fontId="3" fillId="0" borderId="59" xfId="207" applyFont="1" applyBorder="1">
      <alignment/>
      <protection/>
    </xf>
    <xf numFmtId="2" fontId="3" fillId="0" borderId="44" xfId="207" applyNumberFormat="1" applyFont="1" applyBorder="1" applyAlignment="1">
      <alignment horizontal="center" vertical="center"/>
      <protection/>
    </xf>
    <xf numFmtId="167" fontId="3" fillId="0" borderId="28" xfId="0" applyNumberFormat="1" applyFont="1" applyBorder="1" applyAlignment="1">
      <alignment horizontal="right" vertical="center"/>
    </xf>
    <xf numFmtId="167" fontId="3" fillId="0" borderId="28" xfId="203" applyNumberFormat="1" applyFont="1" applyBorder="1" applyAlignment="1">
      <alignment horizontal="right" vertical="center"/>
      <protection/>
    </xf>
    <xf numFmtId="167" fontId="3" fillId="0" borderId="28" xfId="203" applyNumberFormat="1" applyFont="1" applyBorder="1" applyAlignment="1">
      <alignment vertical="center"/>
      <protection/>
    </xf>
    <xf numFmtId="167" fontId="3" fillId="0" borderId="29" xfId="203" applyNumberFormat="1" applyFont="1" applyBorder="1" applyAlignment="1">
      <alignment vertical="center"/>
      <protection/>
    </xf>
    <xf numFmtId="167" fontId="3" fillId="0" borderId="30" xfId="203" applyNumberFormat="1" applyFont="1" applyBorder="1" applyAlignment="1">
      <alignment horizontal="right" vertical="center"/>
      <protection/>
    </xf>
    <xf numFmtId="167" fontId="3" fillId="0" borderId="28" xfId="203" applyNumberFormat="1" applyFont="1" applyFill="1" applyBorder="1" applyAlignment="1">
      <alignment horizontal="right" vertical="center"/>
      <protection/>
    </xf>
    <xf numFmtId="167" fontId="3" fillId="0" borderId="31" xfId="203" applyNumberFormat="1" applyFont="1" applyBorder="1" applyAlignment="1">
      <alignment horizontal="center" vertical="center"/>
      <protection/>
    </xf>
    <xf numFmtId="0" fontId="3" fillId="0" borderId="0" xfId="207" applyFont="1" applyBorder="1">
      <alignment/>
      <protection/>
    </xf>
    <xf numFmtId="176" fontId="3" fillId="0" borderId="0" xfId="209" applyNumberFormat="1" applyFont="1">
      <alignment/>
      <protection/>
    </xf>
    <xf numFmtId="176" fontId="3" fillId="0" borderId="0" xfId="206" applyNumberFormat="1" applyFont="1">
      <alignment/>
      <protection/>
    </xf>
    <xf numFmtId="176" fontId="3" fillId="0" borderId="0" xfId="206" applyNumberFormat="1" applyFont="1" applyFill="1">
      <alignment/>
      <protection/>
    </xf>
    <xf numFmtId="176" fontId="3" fillId="0" borderId="15" xfId="206" applyNumberFormat="1" applyFont="1" applyBorder="1" applyAlignment="1" applyProtection="1">
      <alignment horizontal="centerContinuous"/>
      <protection/>
    </xf>
    <xf numFmtId="176" fontId="3" fillId="0" borderId="20" xfId="206" applyNumberFormat="1" applyFont="1" applyBorder="1" applyAlignment="1">
      <alignment horizontal="centerContinuous"/>
      <protection/>
    </xf>
    <xf numFmtId="167" fontId="3" fillId="0" borderId="0" xfId="206" applyNumberFormat="1" applyFont="1">
      <alignment/>
      <protection/>
    </xf>
    <xf numFmtId="176" fontId="19" fillId="34" borderId="37" xfId="206" applyNumberFormat="1" applyFont="1" applyFill="1" applyBorder="1" applyAlignment="1" applyProtection="1">
      <alignment horizontal="center" vertical="center"/>
      <protection/>
    </xf>
    <xf numFmtId="176" fontId="19" fillId="34" borderId="35" xfId="206" applyNumberFormat="1" applyFont="1" applyFill="1" applyBorder="1" applyAlignment="1" applyProtection="1">
      <alignment horizontal="center" vertical="center"/>
      <protection/>
    </xf>
    <xf numFmtId="176" fontId="19" fillId="34" borderId="36" xfId="206" applyNumberFormat="1" applyFont="1" applyFill="1" applyBorder="1" applyAlignment="1" applyProtection="1">
      <alignment horizontal="center" vertical="center"/>
      <protection/>
    </xf>
    <xf numFmtId="176" fontId="3" fillId="0" borderId="19" xfId="206" applyNumberFormat="1" applyFont="1" applyBorder="1" applyAlignment="1" applyProtection="1">
      <alignment horizontal="center"/>
      <protection/>
    </xf>
    <xf numFmtId="176" fontId="20" fillId="0" borderId="13" xfId="206" applyNumberFormat="1" applyFont="1" applyBorder="1" applyAlignment="1" applyProtection="1">
      <alignment horizontal="left" vertical="center"/>
      <protection/>
    </xf>
    <xf numFmtId="167" fontId="20" fillId="0" borderId="34" xfId="206" applyNumberFormat="1" applyFont="1" applyBorder="1" applyAlignment="1">
      <alignment horizontal="center" vertical="center"/>
      <protection/>
    </xf>
    <xf numFmtId="167" fontId="20" fillId="0" borderId="39" xfId="206" applyNumberFormat="1" applyFont="1" applyBorder="1" applyAlignment="1">
      <alignment horizontal="center" vertical="center"/>
      <protection/>
    </xf>
    <xf numFmtId="176" fontId="19" fillId="0" borderId="40" xfId="206" applyNumberFormat="1" applyFont="1" applyBorder="1" applyAlignment="1" applyProtection="1">
      <alignment horizontal="center" vertical="center"/>
      <protection/>
    </xf>
    <xf numFmtId="167" fontId="19" fillId="0" borderId="41" xfId="206" applyNumberFormat="1" applyFont="1" applyBorder="1" applyAlignment="1">
      <alignment horizontal="center" vertical="center"/>
      <protection/>
    </xf>
    <xf numFmtId="167" fontId="19" fillId="0" borderId="42" xfId="206" applyNumberFormat="1" applyFont="1" applyBorder="1" applyAlignment="1">
      <alignment horizontal="center" vertical="center"/>
      <protection/>
    </xf>
    <xf numFmtId="176" fontId="3" fillId="0" borderId="0" xfId="206" applyNumberFormat="1" applyFont="1" applyAlignment="1" applyProtection="1">
      <alignment horizontal="left"/>
      <protection/>
    </xf>
    <xf numFmtId="176" fontId="3" fillId="0" borderId="0" xfId="206" applyNumberFormat="1" applyFont="1" applyBorder="1">
      <alignment/>
      <protection/>
    </xf>
    <xf numFmtId="176" fontId="3" fillId="0" borderId="0" xfId="206" applyNumberFormat="1" applyFont="1" applyBorder="1" applyAlignment="1" applyProtection="1">
      <alignment horizontal="center" vertical="center"/>
      <protection/>
    </xf>
    <xf numFmtId="0" fontId="5" fillId="0" borderId="0" xfId="207" applyFont="1" applyAlignment="1">
      <alignment horizontal="center"/>
      <protection/>
    </xf>
    <xf numFmtId="0" fontId="5" fillId="34" borderId="33" xfId="207" applyFont="1" applyFill="1" applyBorder="1" applyAlignment="1">
      <alignment horizontal="center"/>
      <protection/>
    </xf>
    <xf numFmtId="1" fontId="5" fillId="34" borderId="37" xfId="207" applyNumberFormat="1" applyFont="1" applyFill="1" applyBorder="1" applyAlignment="1" quotePrefix="1">
      <alignment horizontal="center"/>
      <protection/>
    </xf>
    <xf numFmtId="0" fontId="5" fillId="0" borderId="16" xfId="207" applyFont="1" applyBorder="1" applyAlignment="1">
      <alignment horizontal="center" vertical="center"/>
      <protection/>
    </xf>
    <xf numFmtId="0" fontId="5" fillId="0" borderId="18" xfId="207" applyFont="1" applyBorder="1" applyAlignment="1">
      <alignment vertical="center"/>
      <protection/>
    </xf>
    <xf numFmtId="167" fontId="5" fillId="0" borderId="35" xfId="207" applyNumberFormat="1" applyFont="1" applyBorder="1" applyAlignment="1">
      <alignment vertical="center"/>
      <protection/>
    </xf>
    <xf numFmtId="167" fontId="25" fillId="0" borderId="37" xfId="0" applyNumberFormat="1" applyFont="1" applyBorder="1" applyAlignment="1">
      <alignment horizontal="center" vertical="center"/>
    </xf>
    <xf numFmtId="167" fontId="25" fillId="0" borderId="80" xfId="207" applyNumberFormat="1" applyFont="1" applyBorder="1" applyAlignment="1">
      <alignment horizontal="center" vertical="center"/>
      <protection/>
    </xf>
    <xf numFmtId="167" fontId="25" fillId="0" borderId="81" xfId="207" applyNumberFormat="1" applyFont="1" applyBorder="1" applyAlignment="1">
      <alignment horizontal="center" vertical="center"/>
      <protection/>
    </xf>
    <xf numFmtId="167" fontId="25" fillId="0" borderId="82" xfId="207" applyNumberFormat="1" applyFont="1" applyBorder="1" applyAlignment="1">
      <alignment horizontal="center" vertical="center"/>
      <protection/>
    </xf>
    <xf numFmtId="0" fontId="5" fillId="0" borderId="13" xfId="207" applyFont="1" applyBorder="1" applyAlignment="1">
      <alignment horizontal="center" vertical="center"/>
      <protection/>
    </xf>
    <xf numFmtId="0" fontId="5" fillId="0" borderId="0" xfId="207" applyFont="1" applyBorder="1" applyAlignment="1">
      <alignment vertical="center"/>
      <protection/>
    </xf>
    <xf numFmtId="167" fontId="5" fillId="0" borderId="34" xfId="207" applyNumberFormat="1" applyFont="1" applyBorder="1" applyAlignment="1">
      <alignment vertical="center"/>
      <protection/>
    </xf>
    <xf numFmtId="167" fontId="25" fillId="0" borderId="43" xfId="0" applyNumberFormat="1" applyFont="1" applyBorder="1" applyAlignment="1">
      <alignment horizontal="center"/>
    </xf>
    <xf numFmtId="167" fontId="25" fillId="0" borderId="34" xfId="0" applyNumberFormat="1" applyFont="1" applyBorder="1" applyAlignment="1">
      <alignment horizontal="center"/>
    </xf>
    <xf numFmtId="167" fontId="25" fillId="0" borderId="32" xfId="0" applyNumberFormat="1" applyFont="1" applyBorder="1" applyAlignment="1">
      <alignment horizontal="center"/>
    </xf>
    <xf numFmtId="167" fontId="25" fillId="0" borderId="0" xfId="207" applyNumberFormat="1" applyFont="1" applyBorder="1" applyAlignment="1">
      <alignment horizontal="center"/>
      <protection/>
    </xf>
    <xf numFmtId="167" fontId="25" fillId="0" borderId="26" xfId="207" applyNumberFormat="1" applyFont="1" applyBorder="1" applyAlignment="1">
      <alignment horizontal="center"/>
      <protection/>
    </xf>
    <xf numFmtId="0" fontId="5" fillId="0" borderId="13" xfId="207" applyFont="1" applyBorder="1" applyAlignment="1">
      <alignment vertical="center"/>
      <protection/>
    </xf>
    <xf numFmtId="0" fontId="3" fillId="0" borderId="0" xfId="207" applyFont="1" applyBorder="1" applyAlignment="1">
      <alignment vertical="center"/>
      <protection/>
    </xf>
    <xf numFmtId="167" fontId="3" fillId="0" borderId="34" xfId="207" applyNumberFormat="1" applyFont="1" applyBorder="1" applyAlignment="1">
      <alignment vertical="center"/>
      <protection/>
    </xf>
    <xf numFmtId="167" fontId="0" fillId="0" borderId="3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0" xfId="207" applyNumberFormat="1" applyFont="1" applyBorder="1" applyAlignment="1">
      <alignment horizontal="center"/>
      <protection/>
    </xf>
    <xf numFmtId="167" fontId="0" fillId="0" borderId="26" xfId="207" applyNumberFormat="1" applyFont="1" applyBorder="1" applyAlignment="1">
      <alignment horizontal="center"/>
      <protection/>
    </xf>
    <xf numFmtId="167" fontId="5" fillId="0" borderId="34" xfId="208" applyNumberFormat="1" applyFont="1" applyBorder="1" applyAlignment="1">
      <alignment vertical="center"/>
      <protection/>
    </xf>
    <xf numFmtId="167" fontId="25" fillId="0" borderId="14" xfId="0" applyNumberFormat="1" applyFont="1" applyBorder="1" applyAlignment="1">
      <alignment horizontal="center"/>
    </xf>
    <xf numFmtId="167" fontId="3" fillId="0" borderId="34" xfId="208" applyNumberFormat="1" applyFont="1" applyBorder="1" applyAlignment="1">
      <alignment vertical="center"/>
      <protection/>
    </xf>
    <xf numFmtId="2" fontId="3" fillId="0" borderId="0" xfId="207" applyNumberFormat="1" applyFont="1">
      <alignment/>
      <protection/>
    </xf>
    <xf numFmtId="167" fontId="25" fillId="0" borderId="34" xfId="0" applyNumberFormat="1" applyFont="1" applyFill="1" applyBorder="1" applyAlignment="1">
      <alignment horizontal="center"/>
    </xf>
    <xf numFmtId="167" fontId="25" fillId="0" borderId="14" xfId="0" applyNumberFormat="1" applyFont="1" applyFill="1" applyBorder="1" applyAlignment="1">
      <alignment horizontal="center"/>
    </xf>
    <xf numFmtId="167" fontId="25" fillId="0" borderId="0" xfId="207" applyNumberFormat="1" applyFont="1" applyFill="1" applyBorder="1" applyAlignment="1">
      <alignment horizontal="center"/>
      <protection/>
    </xf>
    <xf numFmtId="167" fontId="25" fillId="0" borderId="26" xfId="207" applyNumberFormat="1" applyFont="1" applyFill="1" applyBorder="1" applyAlignment="1">
      <alignment horizontal="center"/>
      <protection/>
    </xf>
    <xf numFmtId="167" fontId="79" fillId="0" borderId="26" xfId="207" applyNumberFormat="1" applyFont="1" applyBorder="1" applyAlignment="1">
      <alignment horizontal="center"/>
      <protection/>
    </xf>
    <xf numFmtId="0" fontId="5" fillId="0" borderId="13" xfId="207" applyFont="1" applyBorder="1" applyAlignment="1">
      <alignment horizontal="center"/>
      <protection/>
    </xf>
    <xf numFmtId="0" fontId="3" fillId="0" borderId="13" xfId="20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5" fillId="0" borderId="27" xfId="207" applyFont="1" applyBorder="1">
      <alignment/>
      <protection/>
    </xf>
    <xf numFmtId="0" fontId="3" fillId="0" borderId="30" xfId="207" applyFont="1" applyBorder="1" applyAlignment="1">
      <alignment vertical="center"/>
      <protection/>
    </xf>
    <xf numFmtId="167" fontId="3" fillId="0" borderId="44" xfId="207" applyNumberFormat="1" applyFont="1" applyBorder="1" applyAlignment="1">
      <alignment vertical="center"/>
      <protection/>
    </xf>
    <xf numFmtId="167" fontId="0" fillId="0" borderId="44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67" fontId="0" fillId="0" borderId="28" xfId="207" applyNumberFormat="1" applyFont="1" applyBorder="1" applyAlignment="1">
      <alignment horizontal="center"/>
      <protection/>
    </xf>
    <xf numFmtId="167" fontId="0" fillId="0" borderId="31" xfId="207" applyNumberFormat="1" applyFont="1" applyBorder="1" applyAlignment="1">
      <alignment horizontal="center"/>
      <protection/>
    </xf>
    <xf numFmtId="0" fontId="3" fillId="0" borderId="0" xfId="207" applyFont="1" applyAlignment="1">
      <alignment horizontal="center"/>
      <protection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119" applyFont="1">
      <alignment/>
      <protection/>
    </xf>
    <xf numFmtId="0" fontId="5" fillId="0" borderId="28" xfId="119" applyFont="1" applyBorder="1" applyAlignment="1">
      <alignment horizontal="center"/>
      <protection/>
    </xf>
    <xf numFmtId="0" fontId="3" fillId="0" borderId="0" xfId="119" applyFont="1">
      <alignment/>
      <protection/>
    </xf>
    <xf numFmtId="49" fontId="5" fillId="34" borderId="37" xfId="119" applyNumberFormat="1" applyFont="1" applyFill="1" applyBorder="1" applyAlignment="1">
      <alignment horizontal="center"/>
      <protection/>
    </xf>
    <xf numFmtId="0" fontId="5" fillId="0" borderId="0" xfId="119" applyFont="1">
      <alignment/>
      <protection/>
    </xf>
    <xf numFmtId="0" fontId="5" fillId="36" borderId="0" xfId="119" applyFont="1" applyFill="1" applyBorder="1">
      <alignment/>
      <protection/>
    </xf>
    <xf numFmtId="49" fontId="5" fillId="34" borderId="20" xfId="119" applyNumberFormat="1" applyFont="1" applyFill="1" applyBorder="1" applyAlignment="1">
      <alignment horizontal="centerContinuous"/>
      <protection/>
    </xf>
    <xf numFmtId="49" fontId="5" fillId="34" borderId="36" xfId="119" applyNumberFormat="1" applyFont="1" applyFill="1" applyBorder="1" applyAlignment="1">
      <alignment horizontal="center"/>
      <protection/>
    </xf>
    <xf numFmtId="0" fontId="5" fillId="0" borderId="52" xfId="119" applyFont="1" applyBorder="1" applyAlignment="1" applyProtection="1">
      <alignment horizontal="left" vertical="center"/>
      <protection/>
    </xf>
    <xf numFmtId="167" fontId="5" fillId="0" borderId="43" xfId="119" applyNumberFormat="1" applyFont="1" applyBorder="1" applyAlignment="1" applyProtection="1">
      <alignment horizontal="right" vertical="center"/>
      <protection/>
    </xf>
    <xf numFmtId="0" fontId="5" fillId="0" borderId="43" xfId="119" applyFont="1" applyBorder="1" applyAlignment="1" applyProtection="1">
      <alignment horizontal="right" vertical="center"/>
      <protection/>
    </xf>
    <xf numFmtId="180" fontId="5" fillId="0" borderId="46" xfId="44" applyNumberFormat="1" applyFont="1" applyBorder="1" applyAlignment="1" applyProtection="1">
      <alignment horizontal="right" vertical="center"/>
      <protection/>
    </xf>
    <xf numFmtId="0" fontId="5" fillId="0" borderId="0" xfId="119" applyFont="1" applyAlignment="1">
      <alignment vertical="center"/>
      <protection/>
    </xf>
    <xf numFmtId="0" fontId="3" fillId="0" borderId="13" xfId="119" applyFont="1" applyBorder="1" applyAlignment="1" applyProtection="1">
      <alignment horizontal="left" vertical="center"/>
      <protection/>
    </xf>
    <xf numFmtId="167" fontId="3" fillId="0" borderId="34" xfId="119" applyNumberFormat="1" applyFont="1" applyBorder="1" applyAlignment="1" applyProtection="1">
      <alignment horizontal="right" vertical="center"/>
      <protection/>
    </xf>
    <xf numFmtId="0" fontId="3" fillId="0" borderId="34" xfId="119" applyFont="1" applyBorder="1" applyAlignment="1" applyProtection="1">
      <alignment horizontal="right" vertical="center"/>
      <protection/>
    </xf>
    <xf numFmtId="180" fontId="3" fillId="0" borderId="39" xfId="44" applyNumberFormat="1" applyFont="1" applyBorder="1" applyAlignment="1" applyProtection="1">
      <alignment horizontal="right" vertical="center"/>
      <protection/>
    </xf>
    <xf numFmtId="0" fontId="3" fillId="0" borderId="0" xfId="119" applyFont="1" applyAlignment="1">
      <alignment vertical="center"/>
      <protection/>
    </xf>
    <xf numFmtId="0" fontId="6" fillId="0" borderId="0" xfId="119" applyFont="1" applyAlignment="1">
      <alignment vertical="center"/>
      <protection/>
    </xf>
    <xf numFmtId="167" fontId="6" fillId="0" borderId="34" xfId="119" applyNumberFormat="1" applyFont="1" applyBorder="1" applyAlignment="1" applyProtection="1">
      <alignment horizontal="right" vertical="center"/>
      <protection/>
    </xf>
    <xf numFmtId="180" fontId="6" fillId="0" borderId="39" xfId="44" applyNumberFormat="1" applyFont="1" applyBorder="1" applyAlignment="1" applyProtection="1">
      <alignment horizontal="right" vertical="center"/>
      <protection/>
    </xf>
    <xf numFmtId="0" fontId="3" fillId="0" borderId="16" xfId="119" applyFont="1" applyBorder="1" applyAlignment="1" applyProtection="1">
      <alignment horizontal="left" vertical="center"/>
      <protection/>
    </xf>
    <xf numFmtId="167" fontId="3" fillId="0" borderId="35" xfId="119" applyNumberFormat="1" applyFont="1" applyBorder="1" applyAlignment="1" applyProtection="1">
      <alignment horizontal="right" vertical="center"/>
      <protection/>
    </xf>
    <xf numFmtId="167" fontId="6" fillId="0" borderId="35" xfId="119" applyNumberFormat="1" applyFont="1" applyBorder="1" applyAlignment="1" applyProtection="1">
      <alignment horizontal="right" vertical="center"/>
      <protection/>
    </xf>
    <xf numFmtId="180" fontId="6" fillId="0" borderId="36" xfId="44" applyNumberFormat="1" applyFont="1" applyBorder="1" applyAlignment="1" applyProtection="1">
      <alignment horizontal="right" vertical="center"/>
      <protection/>
    </xf>
    <xf numFmtId="0" fontId="5" fillId="0" borderId="13" xfId="119" applyFont="1" applyBorder="1" applyAlignment="1" applyProtection="1">
      <alignment horizontal="left" vertical="center"/>
      <protection/>
    </xf>
    <xf numFmtId="167" fontId="5" fillId="0" borderId="34" xfId="119" applyNumberFormat="1" applyFont="1" applyBorder="1" applyAlignment="1" applyProtection="1">
      <alignment horizontal="right" vertical="center"/>
      <protection/>
    </xf>
    <xf numFmtId="180" fontId="3" fillId="0" borderId="36" xfId="44" applyNumberFormat="1" applyFont="1" applyBorder="1" applyAlignment="1" applyProtection="1">
      <alignment horizontal="right" vertical="center"/>
      <protection/>
    </xf>
    <xf numFmtId="180" fontId="3" fillId="0" borderId="36" xfId="44" applyNumberFormat="1" applyFont="1" applyBorder="1" applyAlignment="1" applyProtection="1" quotePrefix="1">
      <alignment horizontal="right" vertical="center"/>
      <protection/>
    </xf>
    <xf numFmtId="0" fontId="5" fillId="0" borderId="22" xfId="119" applyFont="1" applyBorder="1" applyAlignment="1" applyProtection="1">
      <alignment horizontal="left" vertical="center"/>
      <protection/>
    </xf>
    <xf numFmtId="167" fontId="5" fillId="0" borderId="37" xfId="119" applyNumberFormat="1" applyFont="1" applyBorder="1" applyAlignment="1" applyProtection="1">
      <alignment horizontal="right" vertical="center"/>
      <protection/>
    </xf>
    <xf numFmtId="0" fontId="5" fillId="0" borderId="37" xfId="119" applyFont="1" applyBorder="1" applyAlignment="1" applyProtection="1">
      <alignment horizontal="right" vertical="center"/>
      <protection/>
    </xf>
    <xf numFmtId="180" fontId="5" fillId="0" borderId="38" xfId="44" applyNumberFormat="1" applyFont="1" applyBorder="1" applyAlignment="1" applyProtection="1">
      <alignment horizontal="right" vertical="center"/>
      <protection/>
    </xf>
    <xf numFmtId="0" fontId="5" fillId="0" borderId="34" xfId="119" applyFont="1" applyBorder="1" applyAlignment="1" applyProtection="1">
      <alignment horizontal="right" vertical="center"/>
      <protection/>
    </xf>
    <xf numFmtId="180" fontId="5" fillId="0" borderId="39" xfId="44" applyNumberFormat="1" applyFont="1" applyBorder="1" applyAlignment="1" applyProtection="1">
      <alignment horizontal="right" vertical="center"/>
      <protection/>
    </xf>
    <xf numFmtId="167" fontId="3" fillId="0" borderId="0" xfId="119" applyNumberFormat="1" applyFont="1" applyAlignment="1">
      <alignment vertical="center"/>
      <protection/>
    </xf>
    <xf numFmtId="0" fontId="3" fillId="0" borderId="35" xfId="119" applyFont="1" applyBorder="1" applyAlignment="1" applyProtection="1">
      <alignment horizontal="right" vertical="center"/>
      <protection/>
    </xf>
    <xf numFmtId="0" fontId="5" fillId="0" borderId="22" xfId="119" applyFont="1" applyBorder="1" applyAlignment="1" applyProtection="1">
      <alignment vertical="center"/>
      <protection/>
    </xf>
    <xf numFmtId="0" fontId="3" fillId="0" borderId="0" xfId="119" applyFont="1" applyBorder="1" applyAlignment="1">
      <alignment vertical="center"/>
      <protection/>
    </xf>
    <xf numFmtId="174" fontId="3" fillId="0" borderId="39" xfId="44" applyNumberFormat="1" applyFont="1" applyBorder="1" applyAlignment="1" applyProtection="1">
      <alignment horizontal="right" vertical="center"/>
      <protection/>
    </xf>
    <xf numFmtId="0" fontId="3" fillId="0" borderId="27" xfId="119" applyFont="1" applyBorder="1" applyAlignment="1" applyProtection="1">
      <alignment horizontal="left" vertical="center"/>
      <protection/>
    </xf>
    <xf numFmtId="167" fontId="3" fillId="0" borderId="44" xfId="119" applyNumberFormat="1" applyFont="1" applyBorder="1" applyAlignment="1" applyProtection="1">
      <alignment horizontal="right" vertical="center"/>
      <protection/>
    </xf>
    <xf numFmtId="180" fontId="3" fillId="0" borderId="45" xfId="44" applyNumberFormat="1" applyFont="1" applyBorder="1" applyAlignment="1" applyProtection="1">
      <alignment horizontal="right" vertical="center"/>
      <protection/>
    </xf>
    <xf numFmtId="0" fontId="3" fillId="0" borderId="0" xfId="119" applyFont="1" applyBorder="1" applyAlignment="1" applyProtection="1">
      <alignment horizontal="left" vertical="center"/>
      <protection/>
    </xf>
    <xf numFmtId="167" fontId="3" fillId="0" borderId="0" xfId="119" applyNumberFormat="1" applyFont="1" applyBorder="1" applyAlignment="1" applyProtection="1">
      <alignment horizontal="right" vertical="center"/>
      <protection/>
    </xf>
    <xf numFmtId="0" fontId="3" fillId="0" borderId="0" xfId="119" applyFont="1" applyBorder="1" applyAlignment="1" applyProtection="1">
      <alignment horizontal="right" vertical="center"/>
      <protection/>
    </xf>
    <xf numFmtId="180" fontId="3" fillId="0" borderId="0" xfId="44" applyNumberFormat="1" applyFont="1" applyBorder="1" applyAlignment="1" applyProtection="1">
      <alignment horizontal="right" vertical="center"/>
      <protection/>
    </xf>
    <xf numFmtId="0" fontId="36" fillId="0" borderId="0" xfId="119" applyFont="1" applyBorder="1" applyAlignment="1" applyProtection="1">
      <alignment vertical="justify" wrapText="1"/>
      <protection/>
    </xf>
    <xf numFmtId="0" fontId="3" fillId="0" borderId="0" xfId="119" applyFont="1" applyBorder="1" quotePrefix="1">
      <alignment/>
      <protection/>
    </xf>
    <xf numFmtId="0" fontId="36" fillId="0" borderId="0" xfId="119" applyFont="1" applyAlignment="1">
      <alignment horizontal="left"/>
      <protection/>
    </xf>
    <xf numFmtId="0" fontId="36" fillId="0" borderId="0" xfId="119" applyFont="1" applyBorder="1" applyAlignment="1">
      <alignment horizontal="left"/>
      <protection/>
    </xf>
    <xf numFmtId="0" fontId="36" fillId="0" borderId="0" xfId="119" applyFont="1" applyBorder="1">
      <alignment/>
      <protection/>
    </xf>
    <xf numFmtId="0" fontId="36" fillId="0" borderId="0" xfId="119" applyFont="1">
      <alignment/>
      <protection/>
    </xf>
    <xf numFmtId="0" fontId="3" fillId="0" borderId="0" xfId="119" applyFont="1" applyBorder="1">
      <alignment/>
      <protection/>
    </xf>
    <xf numFmtId="0" fontId="36" fillId="0" borderId="0" xfId="119" applyFont="1" applyAlignment="1" applyProtection="1">
      <alignment horizontal="left"/>
      <protection/>
    </xf>
    <xf numFmtId="0" fontId="3" fillId="0" borderId="0" xfId="119" applyFont="1" applyAlignment="1" applyProtection="1">
      <alignment horizontal="left"/>
      <protection/>
    </xf>
    <xf numFmtId="0" fontId="5" fillId="0" borderId="0" xfId="119" applyFont="1" applyAlignment="1">
      <alignment horizontal="center"/>
      <protection/>
    </xf>
    <xf numFmtId="0" fontId="34" fillId="0" borderId="0" xfId="119" applyFont="1">
      <alignment/>
      <protection/>
    </xf>
    <xf numFmtId="0" fontId="18" fillId="0" borderId="0" xfId="119" applyFont="1" applyAlignment="1">
      <alignment horizontal="center"/>
      <protection/>
    </xf>
    <xf numFmtId="0" fontId="21" fillId="0" borderId="0" xfId="119" applyFont="1">
      <alignment/>
      <protection/>
    </xf>
    <xf numFmtId="0" fontId="13" fillId="36" borderId="43" xfId="119" applyFont="1" applyFill="1" applyBorder="1" applyAlignment="1">
      <alignment horizontal="center"/>
      <protection/>
    </xf>
    <xf numFmtId="0" fontId="13" fillId="36" borderId="83" xfId="119" applyFont="1" applyFill="1" applyBorder="1" applyAlignment="1">
      <alignment horizontal="center"/>
      <protection/>
    </xf>
    <xf numFmtId="0" fontId="13" fillId="36" borderId="83" xfId="119" applyFont="1" applyFill="1" applyBorder="1" applyAlignment="1" quotePrefix="1">
      <alignment horizontal="center"/>
      <protection/>
    </xf>
    <xf numFmtId="0" fontId="13" fillId="36" borderId="84" xfId="119" applyFont="1" applyFill="1" applyBorder="1" applyAlignment="1">
      <alignment horizontal="center"/>
      <protection/>
    </xf>
    <xf numFmtId="0" fontId="3" fillId="0" borderId="85" xfId="119" applyFont="1" applyBorder="1">
      <alignment/>
      <protection/>
    </xf>
    <xf numFmtId="167" fontId="3" fillId="0" borderId="34" xfId="119" applyNumberFormat="1" applyFont="1" applyBorder="1">
      <alignment/>
      <protection/>
    </xf>
    <xf numFmtId="167" fontId="3" fillId="0" borderId="34" xfId="119" applyNumberFormat="1" applyFont="1" applyFill="1" applyBorder="1" applyAlignment="1">
      <alignment horizontal="right"/>
      <protection/>
    </xf>
    <xf numFmtId="180" fontId="3" fillId="0" borderId="34" xfId="119" applyNumberFormat="1" applyFont="1" applyBorder="1" applyAlignment="1">
      <alignment horizontal="center"/>
      <protection/>
    </xf>
    <xf numFmtId="167" fontId="3" fillId="0" borderId="34" xfId="119" applyNumberFormat="1" applyFont="1" applyBorder="1" applyAlignment="1">
      <alignment horizontal="center"/>
      <protection/>
    </xf>
    <xf numFmtId="167" fontId="3" fillId="0" borderId="86" xfId="119" applyNumberFormat="1" applyFont="1" applyBorder="1" applyAlignment="1">
      <alignment horizontal="center"/>
      <protection/>
    </xf>
    <xf numFmtId="167" fontId="3" fillId="0" borderId="34" xfId="119" applyNumberFormat="1" applyFont="1" applyBorder="1" applyAlignment="1">
      <alignment horizontal="right"/>
      <protection/>
    </xf>
    <xf numFmtId="180" fontId="3" fillId="0" borderId="34" xfId="119" applyNumberFormat="1" applyFont="1" applyBorder="1" applyAlignment="1" quotePrefix="1">
      <alignment horizontal="center"/>
      <protection/>
    </xf>
    <xf numFmtId="0" fontId="5" fillId="0" borderId="87" xfId="119" applyFont="1" applyBorder="1">
      <alignment/>
      <protection/>
    </xf>
    <xf numFmtId="167" fontId="5" fillId="0" borderId="88" xfId="119" applyNumberFormat="1" applyFont="1" applyBorder="1">
      <alignment/>
      <protection/>
    </xf>
    <xf numFmtId="167" fontId="5" fillId="0" borderId="88" xfId="119" applyNumberFormat="1" applyFont="1" applyBorder="1" applyAlignment="1">
      <alignment horizontal="right"/>
      <protection/>
    </xf>
    <xf numFmtId="180" fontId="5" fillId="0" borderId="88" xfId="119" applyNumberFormat="1" applyFont="1" applyBorder="1" applyAlignment="1">
      <alignment horizontal="center"/>
      <protection/>
    </xf>
    <xf numFmtId="167" fontId="5" fillId="0" borderId="88" xfId="119" applyNumberFormat="1" applyFont="1" applyBorder="1" applyAlignment="1">
      <alignment horizontal="center"/>
      <protection/>
    </xf>
    <xf numFmtId="167" fontId="5" fillId="0" borderId="89" xfId="119" applyNumberFormat="1" applyFont="1" applyBorder="1" applyAlignment="1">
      <alignment horizontal="center"/>
      <protection/>
    </xf>
    <xf numFmtId="167" fontId="21" fillId="0" borderId="0" xfId="119" applyNumberFormat="1" applyFont="1">
      <alignment/>
      <protection/>
    </xf>
    <xf numFmtId="0" fontId="0" fillId="0" borderId="0" xfId="119">
      <alignment/>
      <protection/>
    </xf>
    <xf numFmtId="0" fontId="5" fillId="34" borderId="33" xfId="119" applyFont="1" applyFill="1" applyBorder="1" applyAlignment="1">
      <alignment horizontal="center" vertical="center"/>
      <protection/>
    </xf>
    <xf numFmtId="0" fontId="5" fillId="34" borderId="34" xfId="119" applyFont="1" applyFill="1" applyBorder="1" applyAlignment="1">
      <alignment horizontal="center" vertical="center"/>
      <protection/>
    </xf>
    <xf numFmtId="0" fontId="5" fillId="34" borderId="34" xfId="119" applyFont="1" applyFill="1" applyBorder="1" applyAlignment="1" applyProtection="1">
      <alignment horizontal="center"/>
      <protection locked="0"/>
    </xf>
    <xf numFmtId="0" fontId="5" fillId="34" borderId="37" xfId="119" applyFont="1" applyFill="1" applyBorder="1" applyAlignment="1">
      <alignment horizontal="center"/>
      <protection/>
    </xf>
    <xf numFmtId="0" fontId="5" fillId="34" borderId="38" xfId="119" applyFont="1" applyFill="1" applyBorder="1" applyAlignment="1">
      <alignment horizontal="center"/>
      <protection/>
    </xf>
    <xf numFmtId="1" fontId="5" fillId="0" borderId="52" xfId="119" applyNumberFormat="1" applyFont="1" applyBorder="1" applyAlignment="1" applyProtection="1">
      <alignment horizontal="center"/>
      <protection locked="0"/>
    </xf>
    <xf numFmtId="0" fontId="5" fillId="0" borderId="53" xfId="119" applyFont="1" applyBorder="1" applyAlignment="1" applyProtection="1">
      <alignment horizontal="left"/>
      <protection locked="0"/>
    </xf>
    <xf numFmtId="166" fontId="5" fillId="0" borderId="43" xfId="119" applyNumberFormat="1" applyFont="1" applyBorder="1" applyAlignment="1" applyProtection="1">
      <alignment horizontal="right"/>
      <protection locked="0"/>
    </xf>
    <xf numFmtId="166" fontId="5" fillId="0" borderId="46" xfId="119" applyNumberFormat="1" applyFont="1" applyBorder="1" applyAlignment="1" applyProtection="1">
      <alignment horizontal="right"/>
      <protection locked="0"/>
    </xf>
    <xf numFmtId="166" fontId="0" fillId="0" borderId="0" xfId="119" applyNumberFormat="1">
      <alignment/>
      <protection/>
    </xf>
    <xf numFmtId="166" fontId="37" fillId="33" borderId="0" xfId="119" applyNumberFormat="1" applyFont="1" applyFill="1" applyBorder="1" applyAlignment="1" applyProtection="1">
      <alignment horizontal="right"/>
      <protection/>
    </xf>
    <xf numFmtId="166" fontId="0" fillId="0" borderId="0" xfId="119" applyNumberFormat="1" applyBorder="1">
      <alignment/>
      <protection/>
    </xf>
    <xf numFmtId="0" fontId="18" fillId="0" borderId="0" xfId="119" applyFont="1" applyBorder="1" applyAlignment="1" applyProtection="1">
      <alignment horizontal="left"/>
      <protection/>
    </xf>
    <xf numFmtId="1" fontId="6" fillId="0" borderId="13" xfId="119" applyNumberFormat="1" applyFont="1" applyBorder="1" applyAlignment="1" applyProtection="1">
      <alignment horizontal="center"/>
      <protection locked="0"/>
    </xf>
    <xf numFmtId="0" fontId="3" fillId="0" borderId="25" xfId="119" applyFont="1" applyBorder="1" applyAlignment="1" applyProtection="1">
      <alignment horizontal="left"/>
      <protection locked="0"/>
    </xf>
    <xf numFmtId="166" fontId="3" fillId="0" borderId="34" xfId="119" applyNumberFormat="1" applyFont="1" applyBorder="1" applyAlignment="1">
      <alignment horizontal="right"/>
      <protection/>
    </xf>
    <xf numFmtId="166" fontId="3" fillId="0" borderId="34" xfId="119" applyNumberFormat="1" applyFont="1" applyBorder="1">
      <alignment/>
      <protection/>
    </xf>
    <xf numFmtId="166" fontId="3" fillId="0" borderId="39" xfId="119" applyNumberFormat="1" applyFont="1" applyBorder="1">
      <alignment/>
      <protection/>
    </xf>
    <xf numFmtId="167" fontId="0" fillId="0" borderId="0" xfId="119" applyNumberFormat="1" applyBorder="1">
      <alignment/>
      <protection/>
    </xf>
    <xf numFmtId="0" fontId="17" fillId="0" borderId="0" xfId="119" applyFont="1" applyBorder="1" applyAlignment="1" applyProtection="1">
      <alignment horizontal="left"/>
      <protection/>
    </xf>
    <xf numFmtId="0" fontId="12" fillId="0" borderId="0" xfId="119" applyFont="1" applyBorder="1" applyAlignment="1" applyProtection="1">
      <alignment horizontal="left"/>
      <protection/>
    </xf>
    <xf numFmtId="1" fontId="5" fillId="0" borderId="13" xfId="119" applyNumberFormat="1" applyFont="1" applyBorder="1" applyAlignment="1" applyProtection="1">
      <alignment horizontal="center"/>
      <protection locked="0"/>
    </xf>
    <xf numFmtId="166" fontId="3" fillId="0" borderId="34" xfId="119" applyNumberFormat="1" applyFont="1" applyBorder="1" applyAlignment="1" applyProtection="1">
      <alignment horizontal="right"/>
      <protection locked="0"/>
    </xf>
    <xf numFmtId="1" fontId="3" fillId="0" borderId="13" xfId="119" applyNumberFormat="1" applyFont="1" applyBorder="1" applyAlignment="1" applyProtection="1">
      <alignment horizontal="center"/>
      <protection locked="0"/>
    </xf>
    <xf numFmtId="1" fontId="13" fillId="0" borderId="13" xfId="119" applyNumberFormat="1" applyFont="1" applyBorder="1" applyAlignment="1" applyProtection="1">
      <alignment horizontal="center"/>
      <protection locked="0"/>
    </xf>
    <xf numFmtId="0" fontId="5" fillId="0" borderId="25" xfId="119" applyFont="1" applyBorder="1" applyAlignment="1" applyProtection="1">
      <alignment horizontal="left"/>
      <protection locked="0"/>
    </xf>
    <xf numFmtId="166" fontId="5" fillId="0" borderId="34" xfId="119" applyNumberFormat="1" applyFont="1" applyBorder="1" applyAlignment="1" applyProtection="1">
      <alignment horizontal="right"/>
      <protection locked="0"/>
    </xf>
    <xf numFmtId="166" fontId="5" fillId="0" borderId="39" xfId="119" applyNumberFormat="1" applyFont="1" applyBorder="1" applyAlignment="1" applyProtection="1">
      <alignment horizontal="right"/>
      <protection locked="0"/>
    </xf>
    <xf numFmtId="166" fontId="3" fillId="0" borderId="34" xfId="119" applyNumberFormat="1" applyFont="1" applyBorder="1" applyAlignment="1" applyProtection="1">
      <alignment horizontal="right"/>
      <protection/>
    </xf>
    <xf numFmtId="0" fontId="13" fillId="0" borderId="0" xfId="119" applyFont="1" applyBorder="1" applyAlignment="1" applyProtection="1">
      <alignment horizontal="left"/>
      <protection/>
    </xf>
    <xf numFmtId="0" fontId="3" fillId="0" borderId="0" xfId="119" applyFont="1" applyBorder="1" applyAlignment="1" applyProtection="1">
      <alignment horizontal="left"/>
      <protection/>
    </xf>
    <xf numFmtId="166" fontId="3" fillId="0" borderId="34" xfId="119" applyNumberFormat="1" applyFont="1" applyFill="1" applyBorder="1" applyAlignment="1">
      <alignment horizontal="right"/>
      <protection/>
    </xf>
    <xf numFmtId="166" fontId="3" fillId="0" borderId="39" xfId="119" applyNumberFormat="1" applyFont="1" applyFill="1" applyBorder="1" applyAlignment="1">
      <alignment horizontal="right"/>
      <protection/>
    </xf>
    <xf numFmtId="166" fontId="3" fillId="33" borderId="39" xfId="119" applyNumberFormat="1" applyFont="1" applyFill="1" applyBorder="1" applyAlignment="1" applyProtection="1">
      <alignment horizontal="right"/>
      <protection/>
    </xf>
    <xf numFmtId="167" fontId="6" fillId="33" borderId="39" xfId="119" applyNumberFormat="1" applyFont="1" applyFill="1" applyBorder="1" applyAlignment="1" applyProtection="1">
      <alignment horizontal="right" vertical="center"/>
      <protection/>
    </xf>
    <xf numFmtId="166" fontId="3" fillId="0" borderId="34" xfId="119" applyNumberFormat="1" applyFont="1" applyFill="1" applyBorder="1" applyAlignment="1" applyProtection="1">
      <alignment horizontal="right"/>
      <protection locked="0"/>
    </xf>
    <xf numFmtId="166" fontId="5" fillId="0" borderId="34" xfId="119" applyNumberFormat="1" applyFont="1" applyBorder="1" applyAlignment="1" applyProtection="1">
      <alignment horizontal="right"/>
      <protection/>
    </xf>
    <xf numFmtId="166" fontId="5" fillId="0" borderId="34" xfId="119" applyNumberFormat="1" applyFont="1" applyBorder="1">
      <alignment/>
      <protection/>
    </xf>
    <xf numFmtId="166" fontId="5" fillId="33" borderId="39" xfId="119" applyNumberFormat="1" applyFont="1" applyFill="1" applyBorder="1" applyAlignment="1" applyProtection="1">
      <alignment horizontal="right"/>
      <protection/>
    </xf>
    <xf numFmtId="0" fontId="3" fillId="0" borderId="25" xfId="119" applyFont="1" applyBorder="1" applyAlignment="1">
      <alignment horizontal="left" indent="1"/>
      <protection/>
    </xf>
    <xf numFmtId="2" fontId="3" fillId="0" borderId="34" xfId="119" applyNumberFormat="1" applyFont="1" applyBorder="1" applyAlignment="1" applyProtection="1">
      <alignment horizontal="right"/>
      <protection/>
    </xf>
    <xf numFmtId="2" fontId="3" fillId="0" borderId="34" xfId="119" applyNumberFormat="1" applyFont="1" applyBorder="1" applyAlignment="1" applyProtection="1">
      <alignment horizontal="right"/>
      <protection locked="0"/>
    </xf>
    <xf numFmtId="167" fontId="3" fillId="33" borderId="39" xfId="119" applyNumberFormat="1" applyFont="1" applyFill="1" applyBorder="1" applyAlignment="1" applyProtection="1">
      <alignment horizontal="right"/>
      <protection/>
    </xf>
    <xf numFmtId="166" fontId="6" fillId="33" borderId="39" xfId="119" applyNumberFormat="1" applyFont="1" applyFill="1" applyBorder="1" applyAlignment="1" applyProtection="1">
      <alignment horizontal="right"/>
      <protection/>
    </xf>
    <xf numFmtId="0" fontId="0" fillId="0" borderId="0" xfId="119" applyBorder="1">
      <alignment/>
      <protection/>
    </xf>
    <xf numFmtId="0" fontId="5" fillId="0" borderId="13" xfId="119" applyFont="1" applyBorder="1" applyAlignment="1">
      <alignment horizontal="center"/>
      <protection/>
    </xf>
    <xf numFmtId="0" fontId="5" fillId="0" borderId="25" xfId="119" applyFont="1" applyBorder="1">
      <alignment/>
      <protection/>
    </xf>
    <xf numFmtId="0" fontId="3" fillId="0" borderId="13" xfId="119" applyFont="1" applyBorder="1" applyAlignment="1">
      <alignment horizontal="center"/>
      <protection/>
    </xf>
    <xf numFmtId="166" fontId="3" fillId="0" borderId="39" xfId="119" applyNumberFormat="1" applyFont="1" applyFill="1" applyBorder="1" applyAlignment="1" applyProtection="1">
      <alignment horizontal="right"/>
      <protection locked="0"/>
    </xf>
    <xf numFmtId="0" fontId="3" fillId="0" borderId="13" xfId="119" applyFont="1" applyBorder="1">
      <alignment/>
      <protection/>
    </xf>
    <xf numFmtId="0" fontId="3" fillId="0" borderId="25" xfId="119" applyFont="1" applyBorder="1">
      <alignment/>
      <protection/>
    </xf>
    <xf numFmtId="0" fontId="26" fillId="0" borderId="0" xfId="119" applyFont="1" applyBorder="1" applyAlignment="1" applyProtection="1">
      <alignment horizontal="left"/>
      <protection/>
    </xf>
    <xf numFmtId="0" fontId="5" fillId="0" borderId="13" xfId="119" applyFont="1" applyBorder="1">
      <alignment/>
      <protection/>
    </xf>
    <xf numFmtId="0" fontId="37" fillId="0" borderId="25" xfId="119" applyFont="1" applyBorder="1">
      <alignment/>
      <protection/>
    </xf>
    <xf numFmtId="166" fontId="3" fillId="0" borderId="39" xfId="119" applyNumberFormat="1" applyFont="1" applyBorder="1" applyAlignment="1" applyProtection="1">
      <alignment horizontal="right"/>
      <protection locked="0"/>
    </xf>
    <xf numFmtId="0" fontId="3" fillId="0" borderId="27" xfId="119" applyFont="1" applyBorder="1">
      <alignment/>
      <protection/>
    </xf>
    <xf numFmtId="0" fontId="3" fillId="0" borderId="30" xfId="119" applyFont="1" applyBorder="1">
      <alignment/>
      <protection/>
    </xf>
    <xf numFmtId="166" fontId="3" fillId="0" borderId="44" xfId="119" applyNumberFormat="1" applyFont="1" applyFill="1" applyBorder="1" applyAlignment="1" applyProtection="1">
      <alignment horizontal="right"/>
      <protection locked="0"/>
    </xf>
    <xf numFmtId="166" fontId="3" fillId="0" borderId="44" xfId="119" applyNumberFormat="1" applyFont="1" applyBorder="1" applyAlignment="1" applyProtection="1">
      <alignment horizontal="right"/>
      <protection locked="0"/>
    </xf>
    <xf numFmtId="166" fontId="3" fillId="0" borderId="45" xfId="119" applyNumberFormat="1" applyFont="1" applyBorder="1" applyAlignment="1" applyProtection="1">
      <alignment horizontal="right"/>
      <protection locked="0"/>
    </xf>
    <xf numFmtId="0" fontId="0" fillId="0" borderId="0" xfId="119" applyFont="1">
      <alignment/>
      <protection/>
    </xf>
    <xf numFmtId="0" fontId="0" fillId="33" borderId="0" xfId="119" applyFont="1" applyFill="1">
      <alignment/>
      <protection/>
    </xf>
    <xf numFmtId="0" fontId="0" fillId="0" borderId="0" xfId="119" applyFont="1" applyFill="1">
      <alignment/>
      <protection/>
    </xf>
    <xf numFmtId="166" fontId="0" fillId="0" borderId="0" xfId="119" applyNumberFormat="1" applyFont="1" applyFill="1">
      <alignment/>
      <protection/>
    </xf>
    <xf numFmtId="166" fontId="0" fillId="33" borderId="0" xfId="119" applyNumberFormat="1" applyFont="1" applyFill="1">
      <alignment/>
      <protection/>
    </xf>
    <xf numFmtId="166" fontId="17" fillId="33" borderId="0" xfId="119" applyNumberFormat="1" applyFont="1" applyFill="1" applyBorder="1" applyAlignment="1" applyProtection="1">
      <alignment horizontal="right"/>
      <protection/>
    </xf>
    <xf numFmtId="166" fontId="12" fillId="33" borderId="0" xfId="119" applyNumberFormat="1" applyFont="1" applyFill="1" applyBorder="1" applyAlignment="1" applyProtection="1">
      <alignment horizontal="right"/>
      <protection/>
    </xf>
    <xf numFmtId="2" fontId="0" fillId="0" borderId="0" xfId="119" applyNumberFormat="1" applyFont="1">
      <alignment/>
      <protection/>
    </xf>
    <xf numFmtId="2" fontId="0" fillId="33" borderId="0" xfId="119" applyNumberFormat="1" applyFont="1" applyFill="1">
      <alignment/>
      <protection/>
    </xf>
    <xf numFmtId="2" fontId="0" fillId="0" borderId="0" xfId="119" applyNumberFormat="1" applyFont="1" applyFill="1">
      <alignment/>
      <protection/>
    </xf>
    <xf numFmtId="166" fontId="17" fillId="33" borderId="0" xfId="119" applyNumberFormat="1" applyFont="1" applyFill="1" applyBorder="1">
      <alignment/>
      <protection/>
    </xf>
    <xf numFmtId="0" fontId="18" fillId="0" borderId="0" xfId="119" applyFont="1" applyBorder="1" applyAlignment="1">
      <alignment wrapText="1"/>
      <protection/>
    </xf>
    <xf numFmtId="0" fontId="13" fillId="0" borderId="0" xfId="119" applyFont="1">
      <alignment/>
      <protection/>
    </xf>
    <xf numFmtId="0" fontId="3" fillId="0" borderId="0" xfId="199" applyFont="1" applyFill="1">
      <alignment/>
      <protection/>
    </xf>
    <xf numFmtId="0" fontId="18" fillId="0" borderId="0" xfId="199" applyFont="1" applyFill="1" applyAlignment="1">
      <alignment horizontal="center"/>
      <protection/>
    </xf>
    <xf numFmtId="0" fontId="3" fillId="0" borderId="0" xfId="199" applyFont="1" applyFill="1" applyBorder="1">
      <alignment/>
      <protection/>
    </xf>
    <xf numFmtId="0" fontId="5" fillId="36" borderId="37" xfId="136" applyFont="1" applyFill="1" applyBorder="1" applyAlignment="1">
      <alignment horizontal="center"/>
      <protection/>
    </xf>
    <xf numFmtId="0" fontId="5" fillId="36" borderId="38" xfId="136" applyFont="1" applyFill="1" applyBorder="1">
      <alignment/>
      <protection/>
    </xf>
    <xf numFmtId="0" fontId="3" fillId="0" borderId="57" xfId="199" applyFont="1" applyFill="1" applyBorder="1">
      <alignment/>
      <protection/>
    </xf>
    <xf numFmtId="167" fontId="3" fillId="0" borderId="34" xfId="136" applyNumberFormat="1" applyFont="1" applyBorder="1">
      <alignment/>
      <protection/>
    </xf>
    <xf numFmtId="167" fontId="3" fillId="0" borderId="34" xfId="136" applyNumberFormat="1" applyFont="1" applyBorder="1" applyAlignment="1">
      <alignment horizontal="right"/>
      <protection/>
    </xf>
    <xf numFmtId="167" fontId="3" fillId="0" borderId="46" xfId="136" applyNumberFormat="1" applyFont="1" applyBorder="1" applyAlignment="1" quotePrefix="1">
      <alignment horizontal="right"/>
      <protection/>
    </xf>
    <xf numFmtId="167" fontId="3" fillId="0" borderId="39" xfId="136" applyNumberFormat="1" applyFont="1" applyBorder="1" applyAlignment="1">
      <alignment horizontal="right"/>
      <protection/>
    </xf>
    <xf numFmtId="0" fontId="3" fillId="0" borderId="14" xfId="199" applyFont="1" applyFill="1" applyBorder="1">
      <alignment/>
      <protection/>
    </xf>
    <xf numFmtId="167" fontId="3" fillId="0" borderId="26" xfId="199" applyNumberFormat="1" applyFont="1" applyFill="1" applyBorder="1">
      <alignment/>
      <protection/>
    </xf>
    <xf numFmtId="0" fontId="3" fillId="0" borderId="0" xfId="136" applyFont="1" applyBorder="1" applyAlignment="1">
      <alignment horizontal="right"/>
      <protection/>
    </xf>
    <xf numFmtId="0" fontId="3" fillId="0" borderId="90" xfId="199" applyFont="1" applyFill="1" applyBorder="1">
      <alignment/>
      <protection/>
    </xf>
    <xf numFmtId="0" fontId="3" fillId="0" borderId="54" xfId="199" applyFont="1" applyFill="1" applyBorder="1">
      <alignment/>
      <protection/>
    </xf>
    <xf numFmtId="167" fontId="3" fillId="0" borderId="43" xfId="136" applyNumberFormat="1" applyFont="1" applyBorder="1">
      <alignment/>
      <protection/>
    </xf>
    <xf numFmtId="167" fontId="3" fillId="0" borderId="43" xfId="136" applyNumberFormat="1" applyFont="1" applyBorder="1" applyAlignment="1">
      <alignment horizontal="right"/>
      <protection/>
    </xf>
    <xf numFmtId="167" fontId="3" fillId="0" borderId="46" xfId="136" applyNumberFormat="1" applyFont="1" applyBorder="1" applyAlignment="1">
      <alignment horizontal="right"/>
      <protection/>
    </xf>
    <xf numFmtId="0" fontId="3" fillId="0" borderId="58" xfId="199" applyFont="1" applyFill="1" applyBorder="1">
      <alignment/>
      <protection/>
    </xf>
    <xf numFmtId="0" fontId="3" fillId="0" borderId="18" xfId="199" applyFont="1" applyFill="1" applyBorder="1">
      <alignment/>
      <protection/>
    </xf>
    <xf numFmtId="167" fontId="3" fillId="0" borderId="35" xfId="136" applyNumberFormat="1" applyFont="1" applyBorder="1">
      <alignment/>
      <protection/>
    </xf>
    <xf numFmtId="167" fontId="3" fillId="0" borderId="35" xfId="136" applyNumberFormat="1" applyFont="1" applyBorder="1" applyAlignment="1">
      <alignment horizontal="right"/>
      <protection/>
    </xf>
    <xf numFmtId="167" fontId="3" fillId="0" borderId="36" xfId="136" applyNumberFormat="1" applyFont="1" applyBorder="1" applyAlignment="1" quotePrefix="1">
      <alignment horizontal="right"/>
      <protection/>
    </xf>
    <xf numFmtId="0" fontId="80" fillId="0" borderId="0" xfId="199" applyFont="1" applyFill="1">
      <alignment/>
      <protection/>
    </xf>
    <xf numFmtId="167" fontId="3" fillId="0" borderId="36" xfId="136" applyNumberFormat="1" applyFont="1" applyBorder="1" applyAlignment="1">
      <alignment horizontal="right"/>
      <protection/>
    </xf>
    <xf numFmtId="0" fontId="3" fillId="0" borderId="26" xfId="199" applyFont="1" applyFill="1" applyBorder="1">
      <alignment/>
      <protection/>
    </xf>
    <xf numFmtId="0" fontId="3" fillId="0" borderId="91" xfId="199" applyFont="1" applyFill="1" applyBorder="1">
      <alignment/>
      <protection/>
    </xf>
    <xf numFmtId="0" fontId="3" fillId="0" borderId="55" xfId="199" applyFont="1" applyFill="1" applyBorder="1">
      <alignment/>
      <protection/>
    </xf>
    <xf numFmtId="167" fontId="3" fillId="0" borderId="41" xfId="136" applyNumberFormat="1" applyFont="1" applyFill="1" applyBorder="1">
      <alignment/>
      <protection/>
    </xf>
    <xf numFmtId="167" fontId="3" fillId="0" borderId="41" xfId="136" applyNumberFormat="1" applyFont="1" applyFill="1" applyBorder="1" applyAlignment="1">
      <alignment horizontal="right"/>
      <protection/>
    </xf>
    <xf numFmtId="167" fontId="3" fillId="0" borderId="42" xfId="136" applyNumberFormat="1" applyFont="1" applyFill="1" applyBorder="1" applyAlignment="1">
      <alignment horizontal="right"/>
      <protection/>
    </xf>
    <xf numFmtId="0" fontId="3" fillId="0" borderId="0" xfId="157" applyFont="1" applyFill="1">
      <alignment/>
      <protection/>
    </xf>
    <xf numFmtId="0" fontId="0" fillId="0" borderId="0" xfId="119" applyFill="1">
      <alignment/>
      <protection/>
    </xf>
    <xf numFmtId="0" fontId="3" fillId="0" borderId="0" xfId="210" applyFont="1" applyFill="1">
      <alignment/>
      <protection/>
    </xf>
    <xf numFmtId="167" fontId="3" fillId="0" borderId="0" xfId="210" applyNumberFormat="1" applyFont="1" applyFill="1">
      <alignment/>
      <protection/>
    </xf>
    <xf numFmtId="0" fontId="6" fillId="0" borderId="0" xfId="210" applyFont="1" applyFill="1" applyAlignment="1" applyProtection="1">
      <alignment horizontal="right"/>
      <protection/>
    </xf>
    <xf numFmtId="0" fontId="3" fillId="0" borderId="57" xfId="210" applyFont="1" applyFill="1" applyBorder="1">
      <alignment/>
      <protection/>
    </xf>
    <xf numFmtId="0" fontId="3" fillId="0" borderId="43" xfId="210" applyFont="1" applyFill="1" applyBorder="1" applyAlignment="1">
      <alignment horizontal="center"/>
      <protection/>
    </xf>
    <xf numFmtId="0" fontId="3" fillId="0" borderId="34" xfId="210" applyFont="1" applyFill="1" applyBorder="1" applyAlignment="1">
      <alignment horizontal="center"/>
      <protection/>
    </xf>
    <xf numFmtId="0" fontId="3" fillId="0" borderId="14" xfId="210" applyFont="1" applyFill="1" applyBorder="1" applyAlignment="1">
      <alignment horizontal="center"/>
      <protection/>
    </xf>
    <xf numFmtId="0" fontId="3" fillId="0" borderId="39" xfId="210" applyFont="1" applyFill="1" applyBorder="1" applyAlignment="1">
      <alignment horizontal="center"/>
      <protection/>
    </xf>
    <xf numFmtId="0" fontId="5" fillId="0" borderId="57" xfId="210" applyFont="1" applyFill="1" applyBorder="1" applyAlignment="1" applyProtection="1">
      <alignment horizontal="left"/>
      <protection/>
    </xf>
    <xf numFmtId="167" fontId="5" fillId="0" borderId="34" xfId="211" applyNumberFormat="1" applyFont="1" applyFill="1" applyBorder="1">
      <alignment/>
      <protection/>
    </xf>
    <xf numFmtId="167" fontId="5" fillId="0" borderId="39" xfId="211" applyNumberFormat="1" applyFont="1" applyFill="1" applyBorder="1">
      <alignment/>
      <protection/>
    </xf>
    <xf numFmtId="0" fontId="3" fillId="0" borderId="57" xfId="210" applyFont="1" applyFill="1" applyBorder="1" applyAlignment="1" applyProtection="1">
      <alignment horizontal="left"/>
      <protection/>
    </xf>
    <xf numFmtId="167" fontId="3" fillId="0" borderId="34" xfId="211" applyNumberFormat="1" applyFont="1" applyFill="1" applyBorder="1">
      <alignment/>
      <protection/>
    </xf>
    <xf numFmtId="167" fontId="3" fillId="0" borderId="39" xfId="211" applyNumberFormat="1" applyFont="1" applyFill="1" applyBorder="1">
      <alignment/>
      <protection/>
    </xf>
    <xf numFmtId="0" fontId="3" fillId="0" borderId="58" xfId="210" applyFont="1" applyFill="1" applyBorder="1" applyAlignment="1" applyProtection="1">
      <alignment horizontal="left"/>
      <protection/>
    </xf>
    <xf numFmtId="167" fontId="3" fillId="0" borderId="35" xfId="211" applyNumberFormat="1" applyFont="1" applyFill="1" applyBorder="1">
      <alignment/>
      <protection/>
    </xf>
    <xf numFmtId="167" fontId="3" fillId="0" borderId="36" xfId="211" applyNumberFormat="1" applyFont="1" applyFill="1" applyBorder="1">
      <alignment/>
      <protection/>
    </xf>
    <xf numFmtId="0" fontId="3" fillId="0" borderId="59" xfId="210" applyFont="1" applyFill="1" applyBorder="1" applyAlignment="1" applyProtection="1">
      <alignment horizontal="left"/>
      <protection/>
    </xf>
    <xf numFmtId="167" fontId="3" fillId="0" borderId="44" xfId="211" applyNumberFormat="1" applyFont="1" applyFill="1" applyBorder="1">
      <alignment/>
      <protection/>
    </xf>
    <xf numFmtId="167" fontId="3" fillId="0" borderId="45" xfId="211" applyNumberFormat="1" applyFont="1" applyFill="1" applyBorder="1">
      <alignment/>
      <protection/>
    </xf>
    <xf numFmtId="0" fontId="3" fillId="0" borderId="0" xfId="210" applyFont="1" applyFill="1" applyAlignment="1">
      <alignment horizontal="right"/>
      <protection/>
    </xf>
    <xf numFmtId="167" fontId="3" fillId="0" borderId="0" xfId="210" applyNumberFormat="1" applyFont="1" applyFill="1" applyAlignment="1">
      <alignment horizontal="right"/>
      <protection/>
    </xf>
    <xf numFmtId="166" fontId="5" fillId="0" borderId="53" xfId="210" applyNumberFormat="1" applyFont="1" applyFill="1" applyBorder="1" applyAlignment="1" applyProtection="1" quotePrefix="1">
      <alignment horizontal="left"/>
      <protection/>
    </xf>
    <xf numFmtId="166" fontId="3" fillId="0" borderId="53" xfId="210" applyNumberFormat="1" applyFont="1" applyFill="1" applyBorder="1" applyAlignment="1" applyProtection="1" quotePrefix="1">
      <alignment horizontal="right"/>
      <protection/>
    </xf>
    <xf numFmtId="166" fontId="3" fillId="0" borderId="43" xfId="210" applyNumberFormat="1" applyFont="1" applyFill="1" applyBorder="1" applyAlignment="1" applyProtection="1" quotePrefix="1">
      <alignment horizontal="right"/>
      <protection/>
    </xf>
    <xf numFmtId="166" fontId="3" fillId="0" borderId="53" xfId="210" applyNumberFormat="1" applyFont="1" applyFill="1" applyBorder="1" applyAlignment="1" applyProtection="1" quotePrefix="1">
      <alignment horizontal="left"/>
      <protection/>
    </xf>
    <xf numFmtId="166" fontId="3" fillId="0" borderId="25" xfId="210" applyNumberFormat="1" applyFont="1" applyFill="1" applyBorder="1" applyAlignment="1" applyProtection="1">
      <alignment horizontal="left"/>
      <protection/>
    </xf>
    <xf numFmtId="166" fontId="3" fillId="0" borderId="25" xfId="210" applyNumberFormat="1" applyFont="1" applyFill="1" applyBorder="1" applyAlignment="1" applyProtection="1">
      <alignment horizontal="right"/>
      <protection/>
    </xf>
    <xf numFmtId="166" fontId="3" fillId="0" borderId="34" xfId="210" applyNumberFormat="1" applyFont="1" applyFill="1" applyBorder="1" applyAlignment="1" applyProtection="1">
      <alignment horizontal="right"/>
      <protection/>
    </xf>
    <xf numFmtId="166" fontId="3" fillId="0" borderId="17" xfId="210" applyNumberFormat="1" applyFont="1" applyFill="1" applyBorder="1" applyAlignment="1" applyProtection="1">
      <alignment horizontal="left"/>
      <protection/>
    </xf>
    <xf numFmtId="166" fontId="3" fillId="0" borderId="17" xfId="210" applyNumberFormat="1" applyFont="1" applyFill="1" applyBorder="1" applyAlignment="1" applyProtection="1">
      <alignment horizontal="right"/>
      <protection/>
    </xf>
    <xf numFmtId="166" fontId="3" fillId="0" borderId="35" xfId="210" applyNumberFormat="1" applyFont="1" applyFill="1" applyBorder="1" applyAlignment="1" applyProtection="1">
      <alignment horizontal="right"/>
      <protection/>
    </xf>
    <xf numFmtId="166" fontId="3" fillId="0" borderId="43" xfId="210" applyNumberFormat="1" applyFont="1" applyFill="1" applyBorder="1" applyAlignment="1" applyProtection="1" quotePrefix="1">
      <alignment horizontal="left"/>
      <protection/>
    </xf>
    <xf numFmtId="166" fontId="3" fillId="0" borderId="32" xfId="210" applyNumberFormat="1" applyFont="1" applyFill="1" applyBorder="1" applyAlignment="1" applyProtection="1" quotePrefix="1">
      <alignment horizontal="right"/>
      <protection/>
    </xf>
    <xf numFmtId="166" fontId="3" fillId="0" borderId="34" xfId="210" applyNumberFormat="1" applyFont="1" applyFill="1" applyBorder="1" applyAlignment="1" applyProtection="1">
      <alignment horizontal="left"/>
      <protection/>
    </xf>
    <xf numFmtId="166" fontId="3" fillId="0" borderId="14" xfId="210" applyNumberFormat="1" applyFont="1" applyFill="1" applyBorder="1" applyAlignment="1" applyProtection="1">
      <alignment horizontal="right"/>
      <protection/>
    </xf>
    <xf numFmtId="166" fontId="3" fillId="0" borderId="35" xfId="210" applyNumberFormat="1" applyFont="1" applyFill="1" applyBorder="1" applyAlignment="1" applyProtection="1">
      <alignment horizontal="left"/>
      <protection/>
    </xf>
    <xf numFmtId="166" fontId="3" fillId="0" borderId="19" xfId="210" applyNumberFormat="1" applyFont="1" applyFill="1" applyBorder="1" applyAlignment="1" applyProtection="1">
      <alignment horizontal="right"/>
      <protection/>
    </xf>
    <xf numFmtId="166" fontId="3" fillId="0" borderId="43" xfId="210" applyNumberFormat="1" applyFont="1" applyFill="1" applyBorder="1" applyAlignment="1" applyProtection="1">
      <alignment horizontal="right"/>
      <protection/>
    </xf>
    <xf numFmtId="166" fontId="19" fillId="34" borderId="10" xfId="213" applyNumberFormat="1" applyFont="1" applyFill="1" applyBorder="1" applyAlignment="1">
      <alignment horizontal="center"/>
      <protection/>
    </xf>
    <xf numFmtId="166" fontId="19" fillId="34" borderId="33" xfId="213" applyNumberFormat="1" applyFont="1" applyFill="1" applyBorder="1">
      <alignment/>
      <protection/>
    </xf>
    <xf numFmtId="166" fontId="19" fillId="34" borderId="16" xfId="213" applyNumberFormat="1" applyFont="1" applyFill="1" applyBorder="1" applyAlignment="1">
      <alignment horizontal="center"/>
      <protection/>
    </xf>
    <xf numFmtId="166" fontId="19" fillId="34" borderId="35" xfId="213" applyNumberFormat="1" applyFont="1" applyFill="1" applyBorder="1" applyAlignment="1">
      <alignment horizontal="center"/>
      <protection/>
    </xf>
    <xf numFmtId="49" fontId="19" fillId="34" borderId="35" xfId="213" applyNumberFormat="1" applyFont="1" applyFill="1" applyBorder="1" applyAlignment="1">
      <alignment horizontal="center"/>
      <protection/>
    </xf>
    <xf numFmtId="49" fontId="19" fillId="34" borderId="36" xfId="213" applyNumberFormat="1" applyFont="1" applyFill="1" applyBorder="1" applyAlignment="1">
      <alignment horizontal="center"/>
      <protection/>
    </xf>
    <xf numFmtId="166" fontId="20" fillId="0" borderId="13" xfId="163" applyFont="1" applyBorder="1" applyAlignment="1">
      <alignment horizontal="center"/>
      <protection/>
    </xf>
    <xf numFmtId="166" fontId="19" fillId="0" borderId="34" xfId="163" applyFont="1" applyBorder="1">
      <alignment/>
      <protection/>
    </xf>
    <xf numFmtId="166" fontId="19" fillId="0" borderId="34" xfId="163" applyFont="1" applyBorder="1" applyAlignment="1" quotePrefix="1">
      <alignment horizontal="right"/>
      <protection/>
    </xf>
    <xf numFmtId="166" fontId="19" fillId="0" borderId="39" xfId="163" applyFont="1" applyBorder="1" applyAlignment="1" quotePrefix="1">
      <alignment horizontal="right"/>
      <protection/>
    </xf>
    <xf numFmtId="164" fontId="20" fillId="0" borderId="13" xfId="163" applyNumberFormat="1" applyFont="1" applyBorder="1" applyAlignment="1">
      <alignment horizontal="center"/>
      <protection/>
    </xf>
    <xf numFmtId="166" fontId="20" fillId="0" borderId="34" xfId="163" applyFont="1" applyBorder="1">
      <alignment/>
      <protection/>
    </xf>
    <xf numFmtId="166" fontId="20" fillId="0" borderId="34" xfId="163" applyFont="1" applyBorder="1" applyAlignment="1">
      <alignment horizontal="right"/>
      <protection/>
    </xf>
    <xf numFmtId="166" fontId="20" fillId="0" borderId="39" xfId="163" applyFont="1" applyBorder="1" applyAlignment="1">
      <alignment horizontal="right"/>
      <protection/>
    </xf>
    <xf numFmtId="164" fontId="19" fillId="0" borderId="13" xfId="163" applyNumberFormat="1" applyFont="1" applyBorder="1" applyAlignment="1">
      <alignment horizontal="left"/>
      <protection/>
    </xf>
    <xf numFmtId="166" fontId="20" fillId="0" borderId="27" xfId="163" applyFont="1" applyBorder="1">
      <alignment/>
      <protection/>
    </xf>
    <xf numFmtId="166" fontId="19" fillId="0" borderId="29" xfId="163" applyFont="1" applyBorder="1">
      <alignment/>
      <protection/>
    </xf>
    <xf numFmtId="166" fontId="19" fillId="0" borderId="44" xfId="163" applyFont="1" applyBorder="1" applyAlignment="1">
      <alignment horizontal="right"/>
      <protection/>
    </xf>
    <xf numFmtId="166" fontId="19" fillId="0" borderId="44" xfId="163" applyFont="1" applyBorder="1" applyAlignment="1" quotePrefix="1">
      <alignment horizontal="right"/>
      <protection/>
    </xf>
    <xf numFmtId="166" fontId="19" fillId="0" borderId="45" xfId="163" applyFont="1" applyBorder="1" applyAlignment="1" quotePrefix="1">
      <alignment horizontal="right"/>
      <protection/>
    </xf>
    <xf numFmtId="166" fontId="20" fillId="0" borderId="0" xfId="213" applyNumberFormat="1" applyFont="1" applyBorder="1">
      <alignment/>
      <protection/>
    </xf>
    <xf numFmtId="166" fontId="19" fillId="0" borderId="0" xfId="213" applyNumberFormat="1" applyFont="1" applyBorder="1">
      <alignment/>
      <protection/>
    </xf>
    <xf numFmtId="166" fontId="19" fillId="0" borderId="0" xfId="213" applyNumberFormat="1" applyFont="1" applyBorder="1" applyAlignment="1">
      <alignment horizontal="right"/>
      <protection/>
    </xf>
    <xf numFmtId="166" fontId="20" fillId="0" borderId="0" xfId="213" applyNumberFormat="1" applyFont="1" applyBorder="1" applyAlignment="1">
      <alignment horizontal="right"/>
      <protection/>
    </xf>
    <xf numFmtId="166" fontId="19" fillId="0" borderId="0" xfId="213" applyNumberFormat="1" applyFont="1" applyBorder="1" applyAlignment="1" quotePrefix="1">
      <alignment horizontal="right"/>
      <protection/>
    </xf>
    <xf numFmtId="166" fontId="19" fillId="34" borderId="10" xfId="214" applyNumberFormat="1" applyFont="1" applyFill="1" applyBorder="1" applyAlignment="1">
      <alignment horizontal="center"/>
      <protection/>
    </xf>
    <xf numFmtId="166" fontId="19" fillId="34" borderId="33" xfId="214" applyNumberFormat="1" applyFont="1" applyFill="1" applyBorder="1">
      <alignment/>
      <protection/>
    </xf>
    <xf numFmtId="166" fontId="19" fillId="34" borderId="16" xfId="214" applyNumberFormat="1" applyFont="1" applyFill="1" applyBorder="1" applyAlignment="1">
      <alignment horizontal="center"/>
      <protection/>
    </xf>
    <xf numFmtId="166" fontId="19" fillId="34" borderId="35" xfId="214" applyNumberFormat="1" applyFont="1" applyFill="1" applyBorder="1" applyAlignment="1">
      <alignment horizontal="center"/>
      <protection/>
    </xf>
    <xf numFmtId="49" fontId="19" fillId="34" borderId="35" xfId="214" applyNumberFormat="1" applyFont="1" applyFill="1" applyBorder="1" applyAlignment="1">
      <alignment horizontal="center"/>
      <protection/>
    </xf>
    <xf numFmtId="49" fontId="19" fillId="34" borderId="36" xfId="214" applyNumberFormat="1" applyFont="1" applyFill="1" applyBorder="1" applyAlignment="1">
      <alignment horizontal="center"/>
      <protection/>
    </xf>
    <xf numFmtId="166" fontId="19" fillId="0" borderId="25" xfId="163" applyFont="1" applyBorder="1">
      <alignment/>
      <protection/>
    </xf>
    <xf numFmtId="166" fontId="20" fillId="0" borderId="25" xfId="163" applyFont="1" applyBorder="1" applyAlignment="1">
      <alignment horizontal="right"/>
      <protection/>
    </xf>
    <xf numFmtId="164" fontId="19" fillId="0" borderId="13" xfId="163" applyNumberFormat="1" applyFont="1" applyBorder="1" applyAlignment="1">
      <alignment horizontal="center"/>
      <protection/>
    </xf>
    <xf numFmtId="166" fontId="19" fillId="0" borderId="34" xfId="163" applyFont="1" applyBorder="1" applyAlignment="1">
      <alignment horizontal="right"/>
      <protection/>
    </xf>
    <xf numFmtId="166" fontId="19" fillId="0" borderId="25" xfId="163" applyFont="1" applyBorder="1" applyAlignment="1">
      <alignment horizontal="right"/>
      <protection/>
    </xf>
    <xf numFmtId="166" fontId="19" fillId="0" borderId="39" xfId="163" applyFont="1" applyBorder="1" applyAlignment="1">
      <alignment horizontal="right"/>
      <protection/>
    </xf>
    <xf numFmtId="164" fontId="19" fillId="0" borderId="40" xfId="163" applyNumberFormat="1" applyFont="1" applyBorder="1" applyAlignment="1">
      <alignment horizontal="center"/>
      <protection/>
    </xf>
    <xf numFmtId="166" fontId="19" fillId="0" borderId="41" xfId="163" applyFont="1" applyBorder="1">
      <alignment/>
      <protection/>
    </xf>
    <xf numFmtId="166" fontId="19" fillId="0" borderId="41" xfId="163" applyFont="1" applyBorder="1" applyAlignment="1">
      <alignment horizontal="right"/>
      <protection/>
    </xf>
    <xf numFmtId="166" fontId="19" fillId="0" borderId="48" xfId="163" applyFont="1" applyBorder="1" applyAlignment="1">
      <alignment horizontal="right"/>
      <protection/>
    </xf>
    <xf numFmtId="166" fontId="19" fillId="0" borderId="42" xfId="163" applyFont="1" applyBorder="1" applyAlignment="1">
      <alignment horizontal="right"/>
      <protection/>
    </xf>
    <xf numFmtId="0" fontId="3" fillId="0" borderId="11" xfId="119" applyFont="1" applyBorder="1">
      <alignment/>
      <protection/>
    </xf>
    <xf numFmtId="166" fontId="20" fillId="0" borderId="11" xfId="214" applyNumberFormat="1" applyFont="1" applyBorder="1">
      <alignment/>
      <protection/>
    </xf>
    <xf numFmtId="166" fontId="5" fillId="34" borderId="10" xfId="215" applyNumberFormat="1" applyFont="1" applyFill="1" applyBorder="1">
      <alignment/>
      <protection/>
    </xf>
    <xf numFmtId="166" fontId="5" fillId="34" borderId="33" xfId="215" applyNumberFormat="1" applyFont="1" applyFill="1" applyBorder="1">
      <alignment/>
      <protection/>
    </xf>
    <xf numFmtId="166" fontId="5" fillId="34" borderId="16" xfId="215" applyNumberFormat="1" applyFont="1" applyFill="1" applyBorder="1" applyAlignment="1">
      <alignment horizontal="center"/>
      <protection/>
    </xf>
    <xf numFmtId="166" fontId="5" fillId="34" borderId="35" xfId="215" applyNumberFormat="1" applyFont="1" applyFill="1" applyBorder="1" applyAlignment="1">
      <alignment horizontal="center"/>
      <protection/>
    </xf>
    <xf numFmtId="166" fontId="5" fillId="34" borderId="37" xfId="215" applyNumberFormat="1" applyFont="1" applyFill="1" applyBorder="1" applyAlignment="1" quotePrefix="1">
      <alignment horizontal="center"/>
      <protection/>
    </xf>
    <xf numFmtId="166" fontId="5" fillId="34" borderId="35" xfId="215" applyNumberFormat="1" applyFont="1" applyFill="1" applyBorder="1" applyAlignment="1" quotePrefix="1">
      <alignment horizontal="center"/>
      <protection/>
    </xf>
    <xf numFmtId="166" fontId="5" fillId="34" borderId="36" xfId="215" applyNumberFormat="1" applyFont="1" applyFill="1" applyBorder="1" applyAlignment="1" quotePrefix="1">
      <alignment horizontal="center"/>
      <protection/>
    </xf>
    <xf numFmtId="166" fontId="20" fillId="0" borderId="13" xfId="190" applyFont="1" applyBorder="1">
      <alignment/>
      <protection/>
    </xf>
    <xf numFmtId="166" fontId="19" fillId="0" borderId="34" xfId="190" applyFont="1" applyBorder="1">
      <alignment/>
      <protection/>
    </xf>
    <xf numFmtId="166" fontId="19" fillId="0" borderId="34" xfId="190" applyFont="1" applyBorder="1" applyAlignment="1" quotePrefix="1">
      <alignment horizontal="right"/>
      <protection/>
    </xf>
    <xf numFmtId="166" fontId="19" fillId="0" borderId="25" xfId="190" applyFont="1" applyBorder="1" applyAlignment="1" quotePrefix="1">
      <alignment horizontal="right"/>
      <protection/>
    </xf>
    <xf numFmtId="166" fontId="19" fillId="0" borderId="39" xfId="190" applyFont="1" applyBorder="1" applyAlignment="1" quotePrefix="1">
      <alignment horizontal="right"/>
      <protection/>
    </xf>
    <xf numFmtId="164" fontId="20" fillId="0" borderId="13" xfId="190" applyNumberFormat="1" applyFont="1" applyBorder="1" applyAlignment="1">
      <alignment horizontal="center"/>
      <protection/>
    </xf>
    <xf numFmtId="166" fontId="20" fillId="0" borderId="34" xfId="190" applyFont="1" applyBorder="1">
      <alignment/>
      <protection/>
    </xf>
    <xf numFmtId="166" fontId="20" fillId="0" borderId="34" xfId="190" applyFont="1" applyBorder="1" applyAlignment="1">
      <alignment horizontal="right"/>
      <protection/>
    </xf>
    <xf numFmtId="166" fontId="20" fillId="0" borderId="25" xfId="190" applyFont="1" applyBorder="1" applyAlignment="1">
      <alignment horizontal="right"/>
      <protection/>
    </xf>
    <xf numFmtId="166" fontId="20" fillId="0" borderId="39" xfId="190" applyFont="1" applyBorder="1" applyAlignment="1">
      <alignment horizontal="right"/>
      <protection/>
    </xf>
    <xf numFmtId="166" fontId="20" fillId="0" borderId="39" xfId="190" applyFont="1" applyBorder="1" applyAlignment="1" quotePrefix="1">
      <alignment horizontal="right"/>
      <protection/>
    </xf>
    <xf numFmtId="166" fontId="19" fillId="0" borderId="34" xfId="190" applyFont="1" applyBorder="1" applyAlignment="1">
      <alignment horizontal="right"/>
      <protection/>
    </xf>
    <xf numFmtId="166" fontId="19" fillId="0" borderId="25" xfId="190" applyFont="1" applyBorder="1" applyAlignment="1">
      <alignment horizontal="right"/>
      <protection/>
    </xf>
    <xf numFmtId="166" fontId="20" fillId="0" borderId="27" xfId="190" applyFont="1" applyBorder="1">
      <alignment/>
      <protection/>
    </xf>
    <xf numFmtId="166" fontId="19" fillId="0" borderId="44" xfId="190" applyFont="1" applyBorder="1">
      <alignment/>
      <protection/>
    </xf>
    <xf numFmtId="166" fontId="19" fillId="0" borderId="44" xfId="190" applyFont="1" applyBorder="1" applyAlignment="1">
      <alignment horizontal="right"/>
      <protection/>
    </xf>
    <xf numFmtId="166" fontId="19" fillId="0" borderId="30" xfId="190" applyFont="1" applyBorder="1" applyAlignment="1">
      <alignment horizontal="right"/>
      <protection/>
    </xf>
    <xf numFmtId="166" fontId="19" fillId="0" borderId="45" xfId="190" applyFont="1" applyBorder="1" applyAlignment="1" quotePrefix="1">
      <alignment horizontal="right"/>
      <protection/>
    </xf>
    <xf numFmtId="166" fontId="3" fillId="0" borderId="0" xfId="119" applyNumberFormat="1" applyFont="1">
      <alignment/>
      <protection/>
    </xf>
    <xf numFmtId="166" fontId="18" fillId="0" borderId="0" xfId="216" applyNumberFormat="1" applyFont="1" applyAlignment="1" applyProtection="1">
      <alignment horizontal="center"/>
      <protection/>
    </xf>
    <xf numFmtId="166" fontId="6" fillId="0" borderId="0" xfId="216" applyNumberFormat="1" applyFont="1" applyAlignment="1" applyProtection="1">
      <alignment horizontal="right"/>
      <protection/>
    </xf>
    <xf numFmtId="166" fontId="5" fillId="34" borderId="10" xfId="216" applyNumberFormat="1" applyFont="1" applyFill="1" applyBorder="1" applyAlignment="1">
      <alignment horizontal="left"/>
      <protection/>
    </xf>
    <xf numFmtId="166" fontId="5" fillId="34" borderId="92" xfId="216" applyNumberFormat="1" applyFont="1" applyFill="1" applyBorder="1">
      <alignment/>
      <protection/>
    </xf>
    <xf numFmtId="166" fontId="5" fillId="0" borderId="0" xfId="216" applyNumberFormat="1" applyFont="1" applyFill="1" applyBorder="1" applyAlignment="1">
      <alignment horizontal="center"/>
      <protection/>
    </xf>
    <xf numFmtId="166" fontId="5" fillId="34" borderId="16" xfId="216" applyNumberFormat="1" applyFont="1" applyFill="1" applyBorder="1" applyAlignment="1">
      <alignment horizontal="center"/>
      <protection/>
    </xf>
    <xf numFmtId="166" fontId="5" fillId="34" borderId="17" xfId="216" applyNumberFormat="1" applyFont="1" applyFill="1" applyBorder="1" applyAlignment="1">
      <alignment horizontal="center"/>
      <protection/>
    </xf>
    <xf numFmtId="166" fontId="19" fillId="34" borderId="35" xfId="130" applyNumberFormat="1" applyFont="1" applyFill="1" applyBorder="1" applyAlignment="1" quotePrefix="1">
      <alignment horizontal="center"/>
      <protection/>
    </xf>
    <xf numFmtId="166" fontId="19" fillId="34" borderId="19" xfId="130" applyNumberFormat="1" applyFont="1" applyFill="1" applyBorder="1" applyAlignment="1" quotePrefix="1">
      <alignment horizontal="center"/>
      <protection/>
    </xf>
    <xf numFmtId="166" fontId="19" fillId="34" borderId="36" xfId="130" applyNumberFormat="1" applyFont="1" applyFill="1" applyBorder="1" applyAlignment="1" quotePrefix="1">
      <alignment horizontal="center"/>
      <protection/>
    </xf>
    <xf numFmtId="166" fontId="19" fillId="0" borderId="0" xfId="130" applyNumberFormat="1" applyFont="1" applyFill="1" applyBorder="1" applyAlignment="1" quotePrefix="1">
      <alignment horizontal="center"/>
      <protection/>
    </xf>
    <xf numFmtId="166" fontId="20" fillId="0" borderId="13" xfId="191" applyFont="1" applyBorder="1" applyAlignment="1">
      <alignment horizontal="left"/>
      <protection/>
    </xf>
    <xf numFmtId="166" fontId="19" fillId="0" borderId="34" xfId="191" applyFont="1" applyBorder="1">
      <alignment/>
      <protection/>
    </xf>
    <xf numFmtId="166" fontId="19" fillId="0" borderId="34" xfId="191" applyFont="1" applyBorder="1" applyAlignment="1" quotePrefix="1">
      <alignment/>
      <protection/>
    </xf>
    <xf numFmtId="166" fontId="19" fillId="0" borderId="34" xfId="191" applyFont="1" applyBorder="1" applyAlignment="1" quotePrefix="1">
      <alignment horizontal="right"/>
      <protection/>
    </xf>
    <xf numFmtId="166" fontId="19" fillId="0" borderId="39" xfId="191" applyFont="1" applyBorder="1" applyAlignment="1" quotePrefix="1">
      <alignment horizontal="right"/>
      <protection/>
    </xf>
    <xf numFmtId="166" fontId="19" fillId="0" borderId="0" xfId="191" applyFont="1" applyBorder="1" applyAlignment="1" quotePrefix="1">
      <alignment horizontal="right"/>
      <protection/>
    </xf>
    <xf numFmtId="164" fontId="20" fillId="0" borderId="13" xfId="191" applyNumberFormat="1" applyFont="1" applyBorder="1" applyAlignment="1">
      <alignment horizontal="center"/>
      <protection/>
    </xf>
    <xf numFmtId="164" fontId="20" fillId="0" borderId="34" xfId="191" applyNumberFormat="1" applyFont="1" applyBorder="1" applyAlignment="1">
      <alignment horizontal="left"/>
      <protection/>
    </xf>
    <xf numFmtId="166" fontId="20" fillId="0" borderId="34" xfId="191" applyFont="1" applyBorder="1" applyAlignment="1">
      <alignment/>
      <protection/>
    </xf>
    <xf numFmtId="166" fontId="20" fillId="0" borderId="34" xfId="191" applyFont="1" applyBorder="1" applyAlignment="1">
      <alignment horizontal="right"/>
      <protection/>
    </xf>
    <xf numFmtId="166" fontId="20" fillId="0" borderId="39" xfId="191" applyFont="1" applyBorder="1" applyAlignment="1">
      <alignment horizontal="right"/>
      <protection/>
    </xf>
    <xf numFmtId="166" fontId="20" fillId="0" borderId="0" xfId="191" applyFont="1" applyBorder="1" applyAlignment="1">
      <alignment horizontal="right"/>
      <protection/>
    </xf>
    <xf numFmtId="167" fontId="3" fillId="0" borderId="0" xfId="119" applyNumberFormat="1" applyFont="1">
      <alignment/>
      <protection/>
    </xf>
    <xf numFmtId="164" fontId="20" fillId="0" borderId="13" xfId="191" applyNumberFormat="1" applyFont="1" applyBorder="1" applyAlignment="1">
      <alignment horizontal="left"/>
      <protection/>
    </xf>
    <xf numFmtId="164" fontId="19" fillId="0" borderId="34" xfId="191" applyNumberFormat="1" applyFont="1" applyBorder="1" applyAlignment="1">
      <alignment horizontal="left"/>
      <protection/>
    </xf>
    <xf numFmtId="166" fontId="19" fillId="0" borderId="34" xfId="191" applyFont="1" applyBorder="1" applyAlignment="1">
      <alignment/>
      <protection/>
    </xf>
    <xf numFmtId="164" fontId="20" fillId="0" borderId="27" xfId="191" applyNumberFormat="1" applyFont="1" applyBorder="1" applyAlignment="1">
      <alignment horizontal="left"/>
      <protection/>
    </xf>
    <xf numFmtId="164" fontId="19" fillId="0" borderId="44" xfId="191" applyNumberFormat="1" applyFont="1" applyBorder="1" applyAlignment="1">
      <alignment horizontal="left"/>
      <protection/>
    </xf>
    <xf numFmtId="166" fontId="19" fillId="0" borderId="44" xfId="191" applyFont="1" applyBorder="1" applyAlignment="1">
      <alignment/>
      <protection/>
    </xf>
    <xf numFmtId="166" fontId="19" fillId="0" borderId="44" xfId="191" applyFont="1" applyBorder="1" applyAlignment="1" quotePrefix="1">
      <alignment horizontal="right"/>
      <protection/>
    </xf>
    <xf numFmtId="166" fontId="19" fillId="0" borderId="45" xfId="191" applyFont="1" applyBorder="1" applyAlignment="1" quotePrefix="1">
      <alignment horizontal="right"/>
      <protection/>
    </xf>
    <xf numFmtId="166" fontId="5" fillId="34" borderId="10" xfId="217" applyNumberFormat="1" applyFont="1" applyFill="1" applyBorder="1" applyAlignment="1">
      <alignment horizontal="left"/>
      <protection/>
    </xf>
    <xf numFmtId="166" fontId="5" fillId="34" borderId="92" xfId="217" applyNumberFormat="1" applyFont="1" applyFill="1" applyBorder="1">
      <alignment/>
      <protection/>
    </xf>
    <xf numFmtId="166" fontId="5" fillId="34" borderId="16" xfId="217" applyNumberFormat="1" applyFont="1" applyFill="1" applyBorder="1" applyAlignment="1">
      <alignment horizontal="center"/>
      <protection/>
    </xf>
    <xf numFmtId="166" fontId="5" fillId="34" borderId="17" xfId="217" applyNumberFormat="1" applyFont="1" applyFill="1" applyBorder="1" applyAlignment="1">
      <alignment horizontal="center"/>
      <protection/>
    </xf>
    <xf numFmtId="166" fontId="19" fillId="34" borderId="37" xfId="130" applyNumberFormat="1" applyFont="1" applyFill="1" applyBorder="1" applyAlignment="1" quotePrefix="1">
      <alignment horizontal="center"/>
      <protection/>
    </xf>
    <xf numFmtId="166" fontId="19" fillId="0" borderId="25" xfId="191" applyFont="1" applyBorder="1" applyAlignment="1" quotePrefix="1">
      <alignment/>
      <protection/>
    </xf>
    <xf numFmtId="166" fontId="20" fillId="0" borderId="25" xfId="191" applyFont="1" applyBorder="1" applyAlignment="1">
      <alignment/>
      <protection/>
    </xf>
    <xf numFmtId="166" fontId="19" fillId="0" borderId="25" xfId="191" applyFont="1" applyBorder="1" applyAlignment="1">
      <alignment/>
      <protection/>
    </xf>
    <xf numFmtId="166" fontId="19" fillId="0" borderId="39" xfId="191" applyFont="1" applyBorder="1" applyAlignment="1">
      <alignment horizontal="right"/>
      <protection/>
    </xf>
    <xf numFmtId="164" fontId="20" fillId="0" borderId="40" xfId="191" applyNumberFormat="1" applyFont="1" applyBorder="1" applyAlignment="1">
      <alignment horizontal="center"/>
      <protection/>
    </xf>
    <xf numFmtId="164" fontId="19" fillId="0" borderId="41" xfId="191" applyNumberFormat="1" applyFont="1" applyBorder="1" applyAlignment="1">
      <alignment horizontal="left"/>
      <protection/>
    </xf>
    <xf numFmtId="166" fontId="19" fillId="0" borderId="41" xfId="191" applyFont="1" applyBorder="1" applyAlignment="1">
      <alignment/>
      <protection/>
    </xf>
    <xf numFmtId="166" fontId="19" fillId="0" borderId="48" xfId="191" applyFont="1" applyBorder="1" applyAlignment="1">
      <alignment/>
      <protection/>
    </xf>
    <xf numFmtId="166" fontId="19" fillId="0" borderId="42" xfId="191" applyFont="1" applyBorder="1" applyAlignment="1">
      <alignment horizontal="right"/>
      <protection/>
    </xf>
    <xf numFmtId="166" fontId="20" fillId="0" borderId="11" xfId="191" applyFont="1" applyBorder="1" applyAlignment="1">
      <alignment/>
      <protection/>
    </xf>
    <xf numFmtId="166" fontId="20" fillId="0" borderId="11" xfId="191" applyFont="1" applyBorder="1" applyAlignment="1">
      <alignment horizontal="right"/>
      <protection/>
    </xf>
    <xf numFmtId="164" fontId="20" fillId="0" borderId="0" xfId="191" applyNumberFormat="1" applyFont="1" applyBorder="1" applyAlignment="1">
      <alignment horizontal="center"/>
      <protection/>
    </xf>
    <xf numFmtId="164" fontId="20" fillId="0" borderId="0" xfId="191" applyNumberFormat="1" applyFont="1" applyBorder="1" applyAlignment="1">
      <alignment horizontal="left"/>
      <protection/>
    </xf>
    <xf numFmtId="166" fontId="20" fillId="0" borderId="0" xfId="191" applyFont="1" applyBorder="1" applyAlignment="1">
      <alignment/>
      <protection/>
    </xf>
    <xf numFmtId="164" fontId="19" fillId="0" borderId="0" xfId="191" applyNumberFormat="1" applyFont="1" applyBorder="1" applyAlignment="1">
      <alignment horizontal="left"/>
      <protection/>
    </xf>
    <xf numFmtId="166" fontId="19" fillId="0" borderId="0" xfId="191" applyFont="1" applyBorder="1" applyAlignment="1">
      <alignment/>
      <protection/>
    </xf>
    <xf numFmtId="166" fontId="5" fillId="34" borderId="10" xfId="218" applyNumberFormat="1" applyFont="1" applyFill="1" applyBorder="1" applyAlignment="1">
      <alignment horizontal="left"/>
      <protection/>
    </xf>
    <xf numFmtId="166" fontId="5" fillId="34" borderId="33" xfId="218" applyNumberFormat="1" applyFont="1" applyFill="1" applyBorder="1">
      <alignment/>
      <protection/>
    </xf>
    <xf numFmtId="166" fontId="5" fillId="34" borderId="16" xfId="218" applyNumberFormat="1" applyFont="1" applyFill="1" applyBorder="1" applyAlignment="1">
      <alignment horizontal="center"/>
      <protection/>
    </xf>
    <xf numFmtId="166" fontId="5" fillId="34" borderId="35" xfId="218" applyNumberFormat="1" applyFont="1" applyFill="1" applyBorder="1" applyAlignment="1">
      <alignment horizontal="center"/>
      <protection/>
    </xf>
    <xf numFmtId="166" fontId="5" fillId="34" borderId="35" xfId="218" applyNumberFormat="1" applyFont="1" applyFill="1" applyBorder="1" applyAlignment="1" quotePrefix="1">
      <alignment horizontal="center"/>
      <protection/>
    </xf>
    <xf numFmtId="166" fontId="5" fillId="34" borderId="36" xfId="218" applyNumberFormat="1" applyFont="1" applyFill="1" applyBorder="1" applyAlignment="1" quotePrefix="1">
      <alignment horizontal="center"/>
      <protection/>
    </xf>
    <xf numFmtId="166" fontId="20" fillId="0" borderId="13" xfId="192" applyFont="1" applyBorder="1" applyAlignment="1">
      <alignment horizontal="left"/>
      <protection/>
    </xf>
    <xf numFmtId="166" fontId="19" fillId="0" borderId="34" xfId="192" applyFont="1" applyBorder="1">
      <alignment/>
      <protection/>
    </xf>
    <xf numFmtId="166" fontId="19" fillId="0" borderId="34" xfId="192" applyFont="1" applyBorder="1" applyAlignment="1" quotePrefix="1">
      <alignment horizontal="right"/>
      <protection/>
    </xf>
    <xf numFmtId="166" fontId="19" fillId="0" borderId="25" xfId="192" applyFont="1" applyBorder="1" applyAlignment="1" quotePrefix="1">
      <alignment horizontal="right"/>
      <protection/>
    </xf>
    <xf numFmtId="166" fontId="19" fillId="0" borderId="39" xfId="192" applyFont="1" applyBorder="1" applyAlignment="1" quotePrefix="1">
      <alignment horizontal="right"/>
      <protection/>
    </xf>
    <xf numFmtId="164" fontId="20" fillId="0" borderId="13" xfId="192" applyNumberFormat="1" applyFont="1" applyBorder="1" applyAlignment="1">
      <alignment horizontal="center"/>
      <protection/>
    </xf>
    <xf numFmtId="164" fontId="20" fillId="0" borderId="34" xfId="192" applyNumberFormat="1" applyFont="1" applyBorder="1" applyAlignment="1">
      <alignment horizontal="left"/>
      <protection/>
    </xf>
    <xf numFmtId="166" fontId="20" fillId="0" borderId="34" xfId="192" applyFont="1" applyBorder="1" applyAlignment="1">
      <alignment horizontal="right"/>
      <protection/>
    </xf>
    <xf numFmtId="166" fontId="20" fillId="0" borderId="25" xfId="192" applyFont="1" applyBorder="1" applyAlignment="1">
      <alignment horizontal="right"/>
      <protection/>
    </xf>
    <xf numFmtId="166" fontId="20" fillId="0" borderId="39" xfId="192" applyFont="1" applyBorder="1" applyAlignment="1">
      <alignment horizontal="right"/>
      <protection/>
    </xf>
    <xf numFmtId="164" fontId="20" fillId="0" borderId="13" xfId="192" applyNumberFormat="1" applyFont="1" applyBorder="1" applyAlignment="1">
      <alignment horizontal="left"/>
      <protection/>
    </xf>
    <xf numFmtId="164" fontId="19" fillId="0" borderId="34" xfId="192" applyNumberFormat="1" applyFont="1" applyBorder="1" applyAlignment="1">
      <alignment horizontal="left"/>
      <protection/>
    </xf>
    <xf numFmtId="166" fontId="19" fillId="0" borderId="34" xfId="192" applyFont="1" applyBorder="1" applyAlignment="1">
      <alignment horizontal="right"/>
      <protection/>
    </xf>
    <xf numFmtId="166" fontId="19" fillId="0" borderId="25" xfId="192" applyFont="1" applyBorder="1" applyAlignment="1">
      <alignment horizontal="right"/>
      <protection/>
    </xf>
    <xf numFmtId="164" fontId="20" fillId="0" borderId="27" xfId="192" applyNumberFormat="1" applyFont="1" applyBorder="1" applyAlignment="1">
      <alignment horizontal="left"/>
      <protection/>
    </xf>
    <xf numFmtId="164" fontId="19" fillId="0" borderId="44" xfId="192" applyNumberFormat="1" applyFont="1" applyBorder="1" applyAlignment="1">
      <alignment horizontal="left"/>
      <protection/>
    </xf>
    <xf numFmtId="166" fontId="19" fillId="0" borderId="44" xfId="192" applyFont="1" applyBorder="1" applyAlignment="1">
      <alignment horizontal="right"/>
      <protection/>
    </xf>
    <xf numFmtId="166" fontId="19" fillId="0" borderId="30" xfId="192" applyFont="1" applyBorder="1" applyAlignment="1">
      <alignment horizontal="right"/>
      <protection/>
    </xf>
    <xf numFmtId="166" fontId="19" fillId="0" borderId="45" xfId="192" applyFont="1" applyBorder="1" applyAlignment="1" quotePrefix="1">
      <alignment horizontal="right"/>
      <protection/>
    </xf>
    <xf numFmtId="0" fontId="3" fillId="0" borderId="0" xfId="195" applyFont="1">
      <alignment/>
      <protection/>
    </xf>
    <xf numFmtId="166" fontId="5" fillId="34" borderId="93" xfId="134" applyNumberFormat="1" applyFont="1" applyFill="1" applyBorder="1" applyAlignment="1">
      <alignment horizontal="center"/>
      <protection/>
    </xf>
    <xf numFmtId="166" fontId="5" fillId="34" borderId="33" xfId="134" applyNumberFormat="1" applyFont="1" applyFill="1" applyBorder="1" applyAlignment="1">
      <alignment horizontal="center"/>
      <protection/>
    </xf>
    <xf numFmtId="166" fontId="5" fillId="34" borderId="33" xfId="134" applyNumberFormat="1" applyFont="1" applyFill="1" applyBorder="1" applyAlignment="1" quotePrefix="1">
      <alignment horizontal="center"/>
      <protection/>
    </xf>
    <xf numFmtId="166" fontId="5" fillId="34" borderId="92" xfId="134" applyNumberFormat="1" applyFont="1" applyFill="1" applyBorder="1" applyAlignment="1" quotePrefix="1">
      <alignment horizontal="center"/>
      <protection/>
    </xf>
    <xf numFmtId="0" fontId="5" fillId="34" borderId="50" xfId="195" applyFont="1" applyFill="1" applyBorder="1" applyAlignment="1">
      <alignment horizontal="center"/>
      <protection/>
    </xf>
    <xf numFmtId="166" fontId="3" fillId="0" borderId="78" xfId="134" applyNumberFormat="1" applyFont="1" applyBorder="1" applyAlignment="1">
      <alignment horizontal="left"/>
      <protection/>
    </xf>
    <xf numFmtId="2" fontId="3" fillId="0" borderId="37" xfId="193" applyNumberFormat="1" applyFont="1" applyBorder="1">
      <alignment/>
      <protection/>
    </xf>
    <xf numFmtId="2" fontId="3" fillId="0" borderId="23" xfId="193" applyNumberFormat="1" applyFont="1" applyBorder="1">
      <alignment/>
      <protection/>
    </xf>
    <xf numFmtId="2" fontId="3" fillId="0" borderId="38" xfId="195" applyNumberFormat="1" applyFont="1" applyBorder="1">
      <alignment/>
      <protection/>
    </xf>
    <xf numFmtId="2" fontId="3" fillId="0" borderId="23" xfId="193" applyNumberFormat="1" applyFont="1" applyBorder="1" applyAlignment="1" quotePrefix="1">
      <alignment horizontal="right"/>
      <protection/>
    </xf>
    <xf numFmtId="2" fontId="3" fillId="0" borderId="37" xfId="193" applyNumberFormat="1" applyFont="1" applyFill="1" applyBorder="1">
      <alignment/>
      <protection/>
    </xf>
    <xf numFmtId="166" fontId="5" fillId="0" borderId="91" xfId="134" applyNumberFormat="1" applyFont="1" applyBorder="1" applyAlignment="1">
      <alignment horizontal="center"/>
      <protection/>
    </xf>
    <xf numFmtId="2" fontId="5" fillId="0" borderId="41" xfId="193" applyNumberFormat="1" applyFont="1" applyBorder="1">
      <alignment/>
      <protection/>
    </xf>
    <xf numFmtId="2" fontId="5" fillId="0" borderId="48" xfId="193" applyNumberFormat="1" applyFont="1" applyBorder="1">
      <alignment/>
      <protection/>
    </xf>
    <xf numFmtId="2" fontId="5" fillId="0" borderId="42" xfId="195" applyNumberFormat="1" applyFont="1" applyBorder="1">
      <alignment/>
      <protection/>
    </xf>
    <xf numFmtId="166" fontId="3" fillId="0" borderId="0" xfId="134" applyNumberFormat="1" applyFont="1">
      <alignment/>
      <protection/>
    </xf>
    <xf numFmtId="167" fontId="3" fillId="0" borderId="0" xfId="134" applyNumberFormat="1" applyFont="1">
      <alignment/>
      <protection/>
    </xf>
    <xf numFmtId="166" fontId="22" fillId="0" borderId="0" xfId="134" applyNumberFormat="1" applyFont="1">
      <alignment/>
      <protection/>
    </xf>
    <xf numFmtId="166" fontId="3" fillId="0" borderId="0" xfId="134" applyNumberFormat="1" applyFont="1" applyFill="1">
      <alignment/>
      <protection/>
    </xf>
    <xf numFmtId="165" fontId="22" fillId="0" borderId="0" xfId="134" applyNumberFormat="1" applyFont="1">
      <alignment/>
      <protection/>
    </xf>
    <xf numFmtId="0" fontId="18" fillId="0" borderId="0" xfId="119" applyFont="1" applyFill="1" applyAlignment="1">
      <alignment horizontal="centerContinuous"/>
      <protection/>
    </xf>
    <xf numFmtId="0" fontId="18" fillId="0" borderId="0" xfId="119" applyFont="1" applyFill="1" applyAlignment="1" quotePrefix="1">
      <alignment horizontal="centerContinuous"/>
      <protection/>
    </xf>
    <xf numFmtId="0" fontId="5" fillId="0" borderId="0" xfId="119" applyFont="1" applyFill="1" applyAlignment="1" quotePrefix="1">
      <alignment horizontal="centerContinuous"/>
      <protection/>
    </xf>
    <xf numFmtId="0" fontId="39" fillId="34" borderId="94" xfId="119" applyFont="1" applyFill="1" applyBorder="1">
      <alignment/>
      <protection/>
    </xf>
    <xf numFmtId="0" fontId="3" fillId="34" borderId="12" xfId="119" applyFont="1" applyFill="1" applyBorder="1">
      <alignment/>
      <protection/>
    </xf>
    <xf numFmtId="0" fontId="3" fillId="34" borderId="33" xfId="119" applyFont="1" applyFill="1" applyBorder="1">
      <alignment/>
      <protection/>
    </xf>
    <xf numFmtId="0" fontId="5" fillId="34" borderId="33" xfId="119" applyFont="1" applyFill="1" applyBorder="1" applyAlignment="1" quotePrefix="1">
      <alignment horizontal="centerContinuous"/>
      <protection/>
    </xf>
    <xf numFmtId="0" fontId="5" fillId="34" borderId="50" xfId="119" applyFont="1" applyFill="1" applyBorder="1" applyAlignment="1" quotePrefix="1">
      <alignment horizontal="centerContinuous"/>
      <protection/>
    </xf>
    <xf numFmtId="0" fontId="3" fillId="34" borderId="57" xfId="119" applyFont="1" applyFill="1" applyBorder="1">
      <alignment/>
      <protection/>
    </xf>
    <xf numFmtId="0" fontId="3" fillId="34" borderId="14" xfId="119" applyFont="1" applyFill="1" applyBorder="1">
      <alignment/>
      <protection/>
    </xf>
    <xf numFmtId="0" fontId="5" fillId="34" borderId="34" xfId="119" applyFont="1" applyFill="1" applyBorder="1" applyAlignment="1">
      <alignment horizontal="center"/>
      <protection/>
    </xf>
    <xf numFmtId="166" fontId="5" fillId="34" borderId="35" xfId="119" applyNumberFormat="1" applyFont="1" applyFill="1" applyBorder="1" applyAlignment="1" quotePrefix="1">
      <alignment horizontal="centerContinuous"/>
      <protection/>
    </xf>
    <xf numFmtId="166" fontId="5" fillId="34" borderId="36" xfId="119" applyNumberFormat="1" applyFont="1" applyFill="1" applyBorder="1" applyAlignment="1" quotePrefix="1">
      <alignment horizontal="centerContinuous"/>
      <protection/>
    </xf>
    <xf numFmtId="0" fontId="3" fillId="34" borderId="58" xfId="119" applyFont="1" applyFill="1" applyBorder="1">
      <alignment/>
      <protection/>
    </xf>
    <xf numFmtId="0" fontId="3" fillId="34" borderId="19" xfId="119" applyFont="1" applyFill="1" applyBorder="1">
      <alignment/>
      <protection/>
    </xf>
    <xf numFmtId="164" fontId="5" fillId="34" borderId="35" xfId="119" applyNumberFormat="1" applyFont="1" applyFill="1" applyBorder="1" applyAlignment="1" quotePrefix="1">
      <alignment horizontal="center"/>
      <protection/>
    </xf>
    <xf numFmtId="164" fontId="5" fillId="34" borderId="37" xfId="119" applyNumberFormat="1" applyFont="1" applyFill="1" applyBorder="1" applyAlignment="1" quotePrefix="1">
      <alignment horizontal="center"/>
      <protection/>
    </xf>
    <xf numFmtId="164" fontId="5" fillId="34" borderId="38" xfId="119" applyNumberFormat="1" applyFont="1" applyFill="1" applyBorder="1" applyAlignment="1" quotePrefix="1">
      <alignment horizontal="center"/>
      <protection/>
    </xf>
    <xf numFmtId="0" fontId="3" fillId="0" borderId="90" xfId="119" applyFont="1" applyBorder="1">
      <alignment/>
      <protection/>
    </xf>
    <xf numFmtId="0" fontId="3" fillId="0" borderId="32" xfId="119" applyFont="1" applyBorder="1">
      <alignment/>
      <protection/>
    </xf>
    <xf numFmtId="0" fontId="3" fillId="0" borderId="43" xfId="119" applyFont="1" applyBorder="1">
      <alignment/>
      <protection/>
    </xf>
    <xf numFmtId="0" fontId="3" fillId="0" borderId="54" xfId="119" applyFont="1" applyBorder="1">
      <alignment/>
      <protection/>
    </xf>
    <xf numFmtId="0" fontId="3" fillId="0" borderId="46" xfId="119" applyFont="1" applyBorder="1">
      <alignment/>
      <protection/>
    </xf>
    <xf numFmtId="0" fontId="5" fillId="0" borderId="57" xfId="119" applyFont="1" applyBorder="1">
      <alignment/>
      <protection/>
    </xf>
    <xf numFmtId="0" fontId="39" fillId="0" borderId="14" xfId="119" applyFont="1" applyBorder="1">
      <alignment/>
      <protection/>
    </xf>
    <xf numFmtId="166" fontId="5" fillId="33" borderId="34" xfId="194" applyFont="1" applyFill="1" applyBorder="1">
      <alignment/>
      <protection/>
    </xf>
    <xf numFmtId="166" fontId="5" fillId="0" borderId="34" xfId="194" applyFont="1" applyFill="1" applyBorder="1">
      <alignment/>
      <protection/>
    </xf>
    <xf numFmtId="166" fontId="5" fillId="0" borderId="0" xfId="194" applyFont="1" applyFill="1" applyBorder="1" applyAlignment="1">
      <alignment horizontal="right"/>
      <protection/>
    </xf>
    <xf numFmtId="166" fontId="5" fillId="0" borderId="39" xfId="194" applyFont="1" applyFill="1" applyBorder="1" applyAlignment="1">
      <alignment horizontal="right"/>
      <protection/>
    </xf>
    <xf numFmtId="0" fontId="3" fillId="0" borderId="57" xfId="119" applyFont="1" applyBorder="1">
      <alignment/>
      <protection/>
    </xf>
    <xf numFmtId="0" fontId="3" fillId="0" borderId="14" xfId="119" applyFont="1" applyBorder="1">
      <alignment/>
      <protection/>
    </xf>
    <xf numFmtId="166" fontId="3" fillId="33" borderId="34" xfId="194" applyFont="1" applyFill="1" applyBorder="1">
      <alignment/>
      <protection/>
    </xf>
    <xf numFmtId="166" fontId="3" fillId="33" borderId="34" xfId="194" applyFont="1" applyFill="1" applyBorder="1" applyAlignment="1">
      <alignment horizontal="right"/>
      <protection/>
    </xf>
    <xf numFmtId="166" fontId="3" fillId="33" borderId="14" xfId="194" applyFont="1" applyFill="1" applyBorder="1" applyAlignment="1">
      <alignment horizontal="right"/>
      <protection/>
    </xf>
    <xf numFmtId="166" fontId="3" fillId="0" borderId="0" xfId="194" applyFont="1" applyFill="1" applyBorder="1" applyAlignment="1">
      <alignment horizontal="right"/>
      <protection/>
    </xf>
    <xf numFmtId="166" fontId="3" fillId="0" borderId="39" xfId="194" applyFont="1" applyFill="1" applyBorder="1" applyAlignment="1">
      <alignment horizontal="right"/>
      <protection/>
    </xf>
    <xf numFmtId="0" fontId="3" fillId="0" borderId="14" xfId="119" applyFont="1" applyBorder="1" applyAlignment="1" quotePrefix="1">
      <alignment horizontal="left"/>
      <protection/>
    </xf>
    <xf numFmtId="0" fontId="3" fillId="0" borderId="58" xfId="119" applyFont="1" applyBorder="1">
      <alignment/>
      <protection/>
    </xf>
    <xf numFmtId="0" fontId="3" fillId="0" borderId="19" xfId="119" applyFont="1" applyBorder="1">
      <alignment/>
      <protection/>
    </xf>
    <xf numFmtId="166" fontId="3" fillId="33" borderId="35" xfId="194" applyFont="1" applyFill="1" applyBorder="1">
      <alignment/>
      <protection/>
    </xf>
    <xf numFmtId="166" fontId="3" fillId="33" borderId="35" xfId="194" applyFont="1" applyFill="1" applyBorder="1" applyAlignment="1">
      <alignment horizontal="right"/>
      <protection/>
    </xf>
    <xf numFmtId="166" fontId="3" fillId="33" borderId="19" xfId="194" applyFont="1" applyFill="1" applyBorder="1" applyAlignment="1">
      <alignment horizontal="right"/>
      <protection/>
    </xf>
    <xf numFmtId="166" fontId="22" fillId="0" borderId="0" xfId="194" applyBorder="1">
      <alignment/>
      <protection/>
    </xf>
    <xf numFmtId="166" fontId="3" fillId="0" borderId="36" xfId="194" applyFont="1" applyFill="1" applyBorder="1" applyAlignment="1">
      <alignment horizontal="right"/>
      <protection/>
    </xf>
    <xf numFmtId="166" fontId="3" fillId="33" borderId="43" xfId="194" applyFont="1" applyFill="1" applyBorder="1" applyAlignment="1">
      <alignment horizontal="right"/>
      <protection/>
    </xf>
    <xf numFmtId="166" fontId="3" fillId="33" borderId="32" xfId="194" applyFont="1" applyFill="1" applyBorder="1" applyAlignment="1">
      <alignment horizontal="right"/>
      <protection/>
    </xf>
    <xf numFmtId="166" fontId="3" fillId="0" borderId="32" xfId="194" applyFont="1" applyFill="1" applyBorder="1" applyAlignment="1">
      <alignment horizontal="right"/>
      <protection/>
    </xf>
    <xf numFmtId="166" fontId="3" fillId="0" borderId="46" xfId="194" applyFont="1" applyFill="1" applyBorder="1" applyAlignment="1">
      <alignment horizontal="right"/>
      <protection/>
    </xf>
    <xf numFmtId="166" fontId="5" fillId="0" borderId="14" xfId="194" applyFont="1" applyFill="1" applyBorder="1" applyAlignment="1">
      <alignment horizontal="right"/>
      <protection/>
    </xf>
    <xf numFmtId="166" fontId="5" fillId="0" borderId="26" xfId="194" applyFont="1" applyFill="1" applyBorder="1" applyAlignment="1">
      <alignment horizontal="right"/>
      <protection/>
    </xf>
    <xf numFmtId="166" fontId="3" fillId="0" borderId="14" xfId="194" applyFont="1" applyFill="1" applyBorder="1" applyAlignment="1">
      <alignment horizontal="right"/>
      <protection/>
    </xf>
    <xf numFmtId="166" fontId="3" fillId="0" borderId="26" xfId="194" applyFont="1" applyFill="1" applyBorder="1" applyAlignment="1">
      <alignment horizontal="right"/>
      <protection/>
    </xf>
    <xf numFmtId="166" fontId="21" fillId="33" borderId="35" xfId="194" applyFont="1" applyFill="1" applyBorder="1">
      <alignment/>
      <protection/>
    </xf>
    <xf numFmtId="166" fontId="21" fillId="33" borderId="19" xfId="194" applyFont="1" applyFill="1" applyBorder="1">
      <alignment/>
      <protection/>
    </xf>
    <xf numFmtId="166" fontId="21" fillId="0" borderId="19" xfId="194" applyFont="1" applyFill="1" applyBorder="1">
      <alignment/>
      <protection/>
    </xf>
    <xf numFmtId="166" fontId="3" fillId="0" borderId="21" xfId="194" applyFont="1" applyFill="1" applyBorder="1" applyAlignment="1">
      <alignment horizontal="right"/>
      <protection/>
    </xf>
    <xf numFmtId="167" fontId="3" fillId="33" borderId="34" xfId="194" applyNumberFormat="1" applyFont="1" applyFill="1" applyBorder="1" applyAlignment="1">
      <alignment horizontal="right"/>
      <protection/>
    </xf>
    <xf numFmtId="167" fontId="3" fillId="33" borderId="14" xfId="194" applyNumberFormat="1" applyFont="1" applyFill="1" applyBorder="1" applyAlignment="1">
      <alignment horizontal="right"/>
      <protection/>
    </xf>
    <xf numFmtId="167" fontId="3" fillId="0" borderId="14" xfId="194" applyNumberFormat="1" applyFont="1" applyFill="1" applyBorder="1" applyAlignment="1">
      <alignment horizontal="right"/>
      <protection/>
    </xf>
    <xf numFmtId="167" fontId="3" fillId="0" borderId="39" xfId="194" applyNumberFormat="1" applyFont="1" applyFill="1" applyBorder="1" applyAlignment="1">
      <alignment horizontal="right"/>
      <protection/>
    </xf>
    <xf numFmtId="0" fontId="3" fillId="0" borderId="14" xfId="119" applyFont="1" applyFill="1" applyBorder="1">
      <alignment/>
      <protection/>
    </xf>
    <xf numFmtId="0" fontId="3" fillId="0" borderId="19" xfId="119" applyFont="1" applyFill="1" applyBorder="1">
      <alignment/>
      <protection/>
    </xf>
    <xf numFmtId="0" fontId="5" fillId="0" borderId="90" xfId="119" applyFont="1" applyFill="1" applyBorder="1">
      <alignment/>
      <protection/>
    </xf>
    <xf numFmtId="0" fontId="3" fillId="0" borderId="32" xfId="119" applyFont="1" applyFill="1" applyBorder="1">
      <alignment/>
      <protection/>
    </xf>
    <xf numFmtId="166" fontId="3" fillId="33" borderId="43" xfId="194" applyFont="1" applyFill="1" applyBorder="1">
      <alignment/>
      <protection/>
    </xf>
    <xf numFmtId="166" fontId="21" fillId="33" borderId="43" xfId="194" applyFont="1" applyFill="1" applyBorder="1">
      <alignment/>
      <protection/>
    </xf>
    <xf numFmtId="166" fontId="21" fillId="0" borderId="32" xfId="194" applyFont="1" applyFill="1" applyBorder="1">
      <alignment/>
      <protection/>
    </xf>
    <xf numFmtId="166" fontId="21" fillId="0" borderId="46" xfId="194" applyFont="1" applyFill="1" applyBorder="1">
      <alignment/>
      <protection/>
    </xf>
    <xf numFmtId="0" fontId="3" fillId="0" borderId="57" xfId="119" applyFont="1" applyFill="1" applyBorder="1">
      <alignment/>
      <protection/>
    </xf>
    <xf numFmtId="166" fontId="3" fillId="0" borderId="34" xfId="194" applyFont="1" applyFill="1" applyBorder="1" applyAlignment="1">
      <alignment horizontal="right"/>
      <protection/>
    </xf>
    <xf numFmtId="0" fontId="3" fillId="0" borderId="58" xfId="119" applyFont="1" applyFill="1" applyBorder="1">
      <alignment/>
      <protection/>
    </xf>
    <xf numFmtId="0" fontId="3" fillId="0" borderId="18" xfId="119" applyFont="1" applyFill="1" applyBorder="1">
      <alignment/>
      <protection/>
    </xf>
    <xf numFmtId="166" fontId="3" fillId="0" borderId="35" xfId="194" applyFont="1" applyFill="1" applyBorder="1" applyAlignment="1">
      <alignment horizontal="right"/>
      <protection/>
    </xf>
    <xf numFmtId="0" fontId="3" fillId="0" borderId="90" xfId="119" applyFont="1" applyBorder="1" applyAlignment="1" quotePrefix="1">
      <alignment horizontal="left"/>
      <protection/>
    </xf>
    <xf numFmtId="0" fontId="3" fillId="0" borderId="57" xfId="119" applyFont="1" applyBorder="1" applyAlignment="1" quotePrefix="1">
      <alignment horizontal="left"/>
      <protection/>
    </xf>
    <xf numFmtId="0" fontId="5" fillId="0" borderId="59" xfId="119" applyFont="1" applyBorder="1" applyAlignment="1" quotePrefix="1">
      <alignment horizontal="left"/>
      <protection/>
    </xf>
    <xf numFmtId="0" fontId="3" fillId="0" borderId="29" xfId="119" applyFont="1" applyBorder="1">
      <alignment/>
      <protection/>
    </xf>
    <xf numFmtId="166" fontId="5" fillId="33" borderId="44" xfId="194" applyFont="1" applyFill="1" applyBorder="1">
      <alignment/>
      <protection/>
    </xf>
    <xf numFmtId="166" fontId="5" fillId="33" borderId="44" xfId="194" applyFont="1" applyFill="1" applyBorder="1" applyAlignment="1">
      <alignment horizontal="right"/>
      <protection/>
    </xf>
    <xf numFmtId="166" fontId="5" fillId="0" borderId="29" xfId="194" applyFont="1" applyFill="1" applyBorder="1" applyAlignment="1">
      <alignment horizontal="right"/>
      <protection/>
    </xf>
    <xf numFmtId="166" fontId="5" fillId="0" borderId="45" xfId="194" applyFont="1" applyFill="1" applyBorder="1" applyAlignment="1">
      <alignment horizontal="right"/>
      <protection/>
    </xf>
    <xf numFmtId="0" fontId="3" fillId="0" borderId="0" xfId="119" applyFont="1" applyAlignment="1" quotePrefix="1">
      <alignment horizontal="left"/>
      <protection/>
    </xf>
    <xf numFmtId="0" fontId="3" fillId="0" borderId="0" xfId="119" applyFont="1" applyAlignment="1">
      <alignment horizontal="left"/>
      <protection/>
    </xf>
    <xf numFmtId="0" fontId="3" fillId="0" borderId="0" xfId="119" applyFont="1" applyAlignment="1" quotePrefix="1">
      <alignment/>
      <protection/>
    </xf>
    <xf numFmtId="0" fontId="3" fillId="0" borderId="0" xfId="119" applyFont="1" applyBorder="1" applyAlignment="1" quotePrefix="1">
      <alignment/>
      <protection/>
    </xf>
    <xf numFmtId="165" fontId="3" fillId="33" borderId="0" xfId="119" applyNumberFormat="1" applyFont="1" applyFill="1" applyBorder="1">
      <alignment/>
      <protection/>
    </xf>
    <xf numFmtId="165" fontId="3" fillId="33" borderId="0" xfId="119" applyNumberFormat="1" applyFont="1" applyFill="1" applyBorder="1" applyAlignment="1">
      <alignment horizontal="right"/>
      <protection/>
    </xf>
    <xf numFmtId="0" fontId="3" fillId="34" borderId="95" xfId="119" applyFont="1" applyFill="1" applyBorder="1">
      <alignment/>
      <protection/>
    </xf>
    <xf numFmtId="0" fontId="21" fillId="34" borderId="12" xfId="119" applyFont="1" applyFill="1" applyBorder="1">
      <alignment/>
      <protection/>
    </xf>
    <xf numFmtId="0" fontId="21" fillId="34" borderId="33" xfId="119" applyFont="1" applyFill="1" applyBorder="1">
      <alignment/>
      <protection/>
    </xf>
    <xf numFmtId="0" fontId="5" fillId="34" borderId="12" xfId="119" applyFont="1" applyFill="1" applyBorder="1" applyAlignment="1" quotePrefix="1">
      <alignment horizontal="centerContinuous"/>
      <protection/>
    </xf>
    <xf numFmtId="0" fontId="21" fillId="34" borderId="57" xfId="119" applyFont="1" applyFill="1" applyBorder="1">
      <alignment/>
      <protection/>
    </xf>
    <xf numFmtId="0" fontId="3" fillId="34" borderId="96" xfId="119" applyFont="1" applyFill="1" applyBorder="1">
      <alignment/>
      <protection/>
    </xf>
    <xf numFmtId="0" fontId="21" fillId="34" borderId="58" xfId="119" applyFont="1" applyFill="1" applyBorder="1">
      <alignment/>
      <protection/>
    </xf>
    <xf numFmtId="0" fontId="3" fillId="34" borderId="97" xfId="119" applyFont="1" applyFill="1" applyBorder="1">
      <alignment/>
      <protection/>
    </xf>
    <xf numFmtId="0" fontId="21" fillId="0" borderId="57" xfId="119" applyFont="1" applyBorder="1">
      <alignment/>
      <protection/>
    </xf>
    <xf numFmtId="0" fontId="3" fillId="0" borderId="96" xfId="119" applyFont="1" applyBorder="1">
      <alignment/>
      <protection/>
    </xf>
    <xf numFmtId="0" fontId="21" fillId="0" borderId="14" xfId="119" applyFont="1" applyBorder="1">
      <alignment/>
      <protection/>
    </xf>
    <xf numFmtId="0" fontId="21" fillId="0" borderId="34" xfId="119" applyFont="1" applyBorder="1">
      <alignment/>
      <protection/>
    </xf>
    <xf numFmtId="0" fontId="21" fillId="0" borderId="39" xfId="119" applyFont="1" applyBorder="1">
      <alignment/>
      <protection/>
    </xf>
    <xf numFmtId="0" fontId="39" fillId="0" borderId="96" xfId="119" applyFont="1" applyBorder="1">
      <alignment/>
      <protection/>
    </xf>
    <xf numFmtId="166" fontId="5" fillId="33" borderId="34" xfId="197" applyFont="1" applyFill="1" applyBorder="1" applyAlignment="1">
      <alignment horizontal="right"/>
      <protection/>
    </xf>
    <xf numFmtId="166" fontId="5" fillId="0" borderId="34" xfId="197" applyFont="1" applyFill="1" applyBorder="1" applyAlignment="1">
      <alignment horizontal="right"/>
      <protection/>
    </xf>
    <xf numFmtId="166" fontId="5" fillId="0" borderId="39" xfId="197" applyFont="1" applyFill="1" applyBorder="1" applyAlignment="1">
      <alignment horizontal="right"/>
      <protection/>
    </xf>
    <xf numFmtId="166" fontId="3" fillId="33" borderId="34" xfId="197" applyFont="1" applyFill="1" applyBorder="1" applyAlignment="1">
      <alignment horizontal="right"/>
      <protection/>
    </xf>
    <xf numFmtId="166" fontId="3" fillId="0" borderId="34" xfId="197" applyFont="1" applyFill="1" applyBorder="1" applyAlignment="1">
      <alignment horizontal="right"/>
      <protection/>
    </xf>
    <xf numFmtId="166" fontId="3" fillId="0" borderId="39" xfId="197" applyFont="1" applyFill="1" applyBorder="1" applyAlignment="1">
      <alignment horizontal="right"/>
      <protection/>
    </xf>
    <xf numFmtId="0" fontId="3" fillId="0" borderId="96" xfId="119" applyFont="1" applyBorder="1" applyAlignment="1" quotePrefix="1">
      <alignment horizontal="left"/>
      <protection/>
    </xf>
    <xf numFmtId="0" fontId="21" fillId="0" borderId="58" xfId="119" applyFont="1" applyBorder="1">
      <alignment/>
      <protection/>
    </xf>
    <xf numFmtId="0" fontId="3" fillId="0" borderId="97" xfId="119" applyFont="1" applyBorder="1">
      <alignment/>
      <protection/>
    </xf>
    <xf numFmtId="166" fontId="3" fillId="33" borderId="35" xfId="197" applyFont="1" applyFill="1" applyBorder="1" applyAlignment="1">
      <alignment horizontal="right"/>
      <protection/>
    </xf>
    <xf numFmtId="166" fontId="3" fillId="0" borderId="35" xfId="197" applyFont="1" applyFill="1" applyBorder="1" applyAlignment="1">
      <alignment horizontal="right"/>
      <protection/>
    </xf>
    <xf numFmtId="166" fontId="3" fillId="0" borderId="36" xfId="197" applyFont="1" applyFill="1" applyBorder="1" applyAlignment="1">
      <alignment horizontal="right"/>
      <protection/>
    </xf>
    <xf numFmtId="0" fontId="5" fillId="0" borderId="90" xfId="119" applyFont="1" applyBorder="1">
      <alignment/>
      <protection/>
    </xf>
    <xf numFmtId="0" fontId="3" fillId="0" borderId="98" xfId="119" applyFont="1" applyBorder="1">
      <alignment/>
      <protection/>
    </xf>
    <xf numFmtId="166" fontId="21" fillId="33" borderId="34" xfId="197" applyFont="1" applyFill="1" applyBorder="1">
      <alignment/>
      <protection/>
    </xf>
    <xf numFmtId="166" fontId="21" fillId="0" borderId="34" xfId="197" applyFont="1" applyFill="1" applyBorder="1">
      <alignment/>
      <protection/>
    </xf>
    <xf numFmtId="166" fontId="21" fillId="0" borderId="39" xfId="197" applyFont="1" applyFill="1" applyBorder="1">
      <alignment/>
      <protection/>
    </xf>
    <xf numFmtId="0" fontId="39" fillId="0" borderId="98" xfId="119" applyFont="1" applyBorder="1">
      <alignment/>
      <protection/>
    </xf>
    <xf numFmtId="167" fontId="3" fillId="33" borderId="34" xfId="197" applyNumberFormat="1" applyFont="1" applyFill="1" applyBorder="1" applyAlignment="1">
      <alignment horizontal="right"/>
      <protection/>
    </xf>
    <xf numFmtId="167" fontId="3" fillId="0" borderId="34" xfId="197" applyNumberFormat="1" applyFont="1" applyFill="1" applyBorder="1" applyAlignment="1">
      <alignment horizontal="right"/>
      <protection/>
    </xf>
    <xf numFmtId="167" fontId="3" fillId="0" borderId="39" xfId="197" applyNumberFormat="1" applyFont="1" applyFill="1" applyBorder="1" applyAlignment="1">
      <alignment horizontal="right"/>
      <protection/>
    </xf>
    <xf numFmtId="0" fontId="3" fillId="0" borderId="96" xfId="119" applyFont="1" applyFill="1" applyBorder="1">
      <alignment/>
      <protection/>
    </xf>
    <xf numFmtId="0" fontId="3" fillId="0" borderId="97" xfId="119" applyFont="1" applyFill="1" applyBorder="1">
      <alignment/>
      <protection/>
    </xf>
    <xf numFmtId="0" fontId="21" fillId="0" borderId="98" xfId="119" applyFont="1" applyFill="1" applyBorder="1">
      <alignment/>
      <protection/>
    </xf>
    <xf numFmtId="0" fontId="21" fillId="0" borderId="57" xfId="119" applyFont="1" applyFill="1" applyBorder="1">
      <alignment/>
      <protection/>
    </xf>
    <xf numFmtId="0" fontId="21" fillId="0" borderId="58" xfId="119" applyFont="1" applyFill="1" applyBorder="1">
      <alignment/>
      <protection/>
    </xf>
    <xf numFmtId="166" fontId="3" fillId="33" borderId="43" xfId="197" applyFont="1" applyFill="1" applyBorder="1" applyAlignment="1">
      <alignment horizontal="right"/>
      <protection/>
    </xf>
    <xf numFmtId="166" fontId="3" fillId="33" borderId="32" xfId="197" applyFont="1" applyFill="1" applyBorder="1" applyAlignment="1">
      <alignment horizontal="right"/>
      <protection/>
    </xf>
    <xf numFmtId="166" fontId="3" fillId="0" borderId="54" xfId="197" applyFont="1" applyFill="1" applyBorder="1" applyAlignment="1">
      <alignment horizontal="right"/>
      <protection/>
    </xf>
    <xf numFmtId="166" fontId="3" fillId="0" borderId="43" xfId="197" applyFont="1" applyFill="1" applyBorder="1" applyAlignment="1">
      <alignment horizontal="right"/>
      <protection/>
    </xf>
    <xf numFmtId="166" fontId="3" fillId="0" borderId="79" xfId="197" applyFont="1" applyFill="1" applyBorder="1" applyAlignment="1">
      <alignment horizontal="right"/>
      <protection/>
    </xf>
    <xf numFmtId="166" fontId="3" fillId="33" borderId="14" xfId="197" applyFont="1" applyFill="1" applyBorder="1" applyAlignment="1">
      <alignment horizontal="right"/>
      <protection/>
    </xf>
    <xf numFmtId="166" fontId="3" fillId="0" borderId="0" xfId="197" applyFont="1" applyFill="1" applyBorder="1" applyAlignment="1">
      <alignment horizontal="right"/>
      <protection/>
    </xf>
    <xf numFmtId="166" fontId="3" fillId="0" borderId="26" xfId="197" applyFont="1" applyFill="1" applyBorder="1" applyAlignment="1">
      <alignment horizontal="right"/>
      <protection/>
    </xf>
    <xf numFmtId="0" fontId="21" fillId="0" borderId="96" xfId="119" applyFont="1" applyBorder="1">
      <alignment/>
      <protection/>
    </xf>
    <xf numFmtId="166" fontId="3" fillId="0" borderId="14" xfId="197" applyFont="1" applyFill="1" applyBorder="1" applyAlignment="1">
      <alignment horizontal="right"/>
      <protection/>
    </xf>
    <xf numFmtId="0" fontId="21" fillId="0" borderId="99" xfId="119" applyFont="1" applyBorder="1">
      <alignment/>
      <protection/>
    </xf>
    <xf numFmtId="166" fontId="5" fillId="33" borderId="44" xfId="197" applyFont="1" applyFill="1" applyBorder="1" applyAlignment="1">
      <alignment horizontal="right"/>
      <protection/>
    </xf>
    <xf numFmtId="166" fontId="5" fillId="33" borderId="29" xfId="197" applyFont="1" applyFill="1" applyBorder="1" applyAlignment="1">
      <alignment horizontal="right"/>
      <protection/>
    </xf>
    <xf numFmtId="166" fontId="5" fillId="0" borderId="44" xfId="197" applyFont="1" applyFill="1" applyBorder="1" applyAlignment="1">
      <alignment horizontal="right"/>
      <protection/>
    </xf>
    <xf numFmtId="166" fontId="5" fillId="0" borderId="29" xfId="197" applyFont="1" applyFill="1" applyBorder="1" applyAlignment="1">
      <alignment horizontal="right"/>
      <protection/>
    </xf>
    <xf numFmtId="166" fontId="5" fillId="0" borderId="45" xfId="197" applyFont="1" applyFill="1" applyBorder="1" applyAlignment="1">
      <alignment horizontal="right"/>
      <protection/>
    </xf>
    <xf numFmtId="166" fontId="3" fillId="0" borderId="0" xfId="119" applyNumberFormat="1" applyFont="1" applyFill="1" applyAlignment="1" quotePrefix="1">
      <alignment/>
      <protection/>
    </xf>
    <xf numFmtId="166" fontId="3" fillId="0" borderId="0" xfId="119" applyNumberFormat="1" applyFont="1" applyFill="1" applyAlignment="1">
      <alignment horizontal="left"/>
      <protection/>
    </xf>
    <xf numFmtId="166" fontId="21" fillId="33" borderId="0" xfId="119" applyNumberFormat="1" applyFont="1" applyFill="1">
      <alignment/>
      <protection/>
    </xf>
    <xf numFmtId="166" fontId="21" fillId="0" borderId="0" xfId="119" applyNumberFormat="1" applyFont="1" applyFill="1">
      <alignment/>
      <protection/>
    </xf>
    <xf numFmtId="166" fontId="21" fillId="0" borderId="0" xfId="130" applyNumberFormat="1" applyFont="1" applyFill="1">
      <alignment/>
      <protection/>
    </xf>
    <xf numFmtId="166" fontId="3" fillId="0" borderId="0" xfId="119" applyNumberFormat="1" applyFont="1" applyFill="1" applyBorder="1" applyAlignment="1" quotePrefix="1">
      <alignment/>
      <protection/>
    </xf>
    <xf numFmtId="166" fontId="0" fillId="33" borderId="0" xfId="119" applyNumberFormat="1" applyFill="1">
      <alignment/>
      <protection/>
    </xf>
    <xf numFmtId="166" fontId="0" fillId="0" borderId="0" xfId="119" applyNumberFormat="1" applyFill="1">
      <alignment/>
      <protection/>
    </xf>
    <xf numFmtId="2" fontId="3" fillId="0" borderId="0" xfId="119" applyNumberFormat="1" applyFont="1" applyFill="1">
      <alignment/>
      <protection/>
    </xf>
    <xf numFmtId="166" fontId="22" fillId="0" borderId="0" xfId="130" applyNumberFormat="1" applyFont="1" applyFill="1">
      <alignment/>
      <protection/>
    </xf>
    <xf numFmtId="0" fontId="5" fillId="37" borderId="88" xfId="119" applyFont="1" applyFill="1" applyBorder="1" applyAlignment="1">
      <alignment horizontal="center" vertical="center"/>
      <protection/>
    </xf>
    <xf numFmtId="0" fontId="5" fillId="37" borderId="100" xfId="119" applyFont="1" applyFill="1" applyBorder="1" applyAlignment="1">
      <alignment horizontal="center" vertical="center"/>
      <protection/>
    </xf>
    <xf numFmtId="0" fontId="5" fillId="37" borderId="101" xfId="119" applyFont="1" applyFill="1" applyBorder="1" applyAlignment="1">
      <alignment horizontal="center" vertical="center"/>
      <protection/>
    </xf>
    <xf numFmtId="166" fontId="3" fillId="33" borderId="34" xfId="156" applyNumberFormat="1" applyFont="1" applyFill="1" applyBorder="1" applyAlignment="1" applyProtection="1">
      <alignment horizontal="left" indent="2"/>
      <protection/>
    </xf>
    <xf numFmtId="2" fontId="3" fillId="33" borderId="34" xfId="156" applyNumberFormat="1" applyFont="1" applyFill="1" applyBorder="1">
      <alignment/>
      <protection/>
    </xf>
    <xf numFmtId="2" fontId="3" fillId="33" borderId="39" xfId="156" applyNumberFormat="1" applyFont="1" applyFill="1" applyBorder="1">
      <alignment/>
      <protection/>
    </xf>
    <xf numFmtId="2" fontId="3" fillId="33" borderId="0" xfId="156" applyNumberFormat="1" applyFont="1" applyFill="1" applyBorder="1">
      <alignment/>
      <protection/>
    </xf>
    <xf numFmtId="166" fontId="3" fillId="33" borderId="35" xfId="156" applyNumberFormat="1" applyFont="1" applyFill="1" applyBorder="1" applyAlignment="1" applyProtection="1">
      <alignment horizontal="left" indent="2"/>
      <protection/>
    </xf>
    <xf numFmtId="2" fontId="3" fillId="33" borderId="35" xfId="156" applyNumberFormat="1" applyFont="1" applyFill="1" applyBorder="1">
      <alignment/>
      <protection/>
    </xf>
    <xf numFmtId="2" fontId="3" fillId="33" borderId="36" xfId="156" applyNumberFormat="1" applyFont="1" applyFill="1" applyBorder="1">
      <alignment/>
      <protection/>
    </xf>
    <xf numFmtId="0" fontId="5" fillId="0" borderId="78" xfId="119" applyFont="1" applyBorder="1">
      <alignment/>
      <protection/>
    </xf>
    <xf numFmtId="166" fontId="5" fillId="33" borderId="37" xfId="156" applyNumberFormat="1" applyFont="1" applyFill="1" applyBorder="1" applyAlignment="1">
      <alignment horizontal="left"/>
      <protection/>
    </xf>
    <xf numFmtId="2" fontId="5" fillId="33" borderId="37" xfId="156" applyNumberFormat="1" applyFont="1" applyFill="1" applyBorder="1">
      <alignment/>
      <protection/>
    </xf>
    <xf numFmtId="2" fontId="5" fillId="33" borderId="38" xfId="156" applyNumberFormat="1" applyFont="1" applyFill="1" applyBorder="1">
      <alignment/>
      <protection/>
    </xf>
    <xf numFmtId="2" fontId="3" fillId="0" borderId="34" xfId="119" applyNumberFormat="1" applyFont="1" applyBorder="1">
      <alignment/>
      <protection/>
    </xf>
    <xf numFmtId="2" fontId="3" fillId="0" borderId="14" xfId="119" applyNumberFormat="1" applyFont="1" applyBorder="1">
      <alignment/>
      <protection/>
    </xf>
    <xf numFmtId="2" fontId="3" fillId="0" borderId="39" xfId="119" applyNumberFormat="1" applyFont="1" applyBorder="1">
      <alignment/>
      <protection/>
    </xf>
    <xf numFmtId="0" fontId="3" fillId="0" borderId="78" xfId="119" applyFont="1" applyBorder="1">
      <alignment/>
      <protection/>
    </xf>
    <xf numFmtId="166" fontId="5" fillId="0" borderId="37" xfId="119" applyNumberFormat="1" applyFont="1" applyBorder="1" applyAlignment="1">
      <alignment horizontal="left"/>
      <protection/>
    </xf>
    <xf numFmtId="2" fontId="5" fillId="0" borderId="37" xfId="119" applyNumberFormat="1" applyFont="1" applyBorder="1">
      <alignment/>
      <protection/>
    </xf>
    <xf numFmtId="2" fontId="5" fillId="0" borderId="20" xfId="119" applyNumberFormat="1" applyFont="1" applyBorder="1">
      <alignment/>
      <protection/>
    </xf>
    <xf numFmtId="2" fontId="5" fillId="0" borderId="38" xfId="119" applyNumberFormat="1" applyFont="1" applyBorder="1">
      <alignment/>
      <protection/>
    </xf>
    <xf numFmtId="0" fontId="3" fillId="0" borderId="52" xfId="119" applyFont="1" applyBorder="1">
      <alignment/>
      <protection/>
    </xf>
    <xf numFmtId="2" fontId="3" fillId="0" borderId="43" xfId="119" applyNumberFormat="1" applyFont="1" applyBorder="1">
      <alignment/>
      <protection/>
    </xf>
    <xf numFmtId="2" fontId="3" fillId="0" borderId="46" xfId="119" applyNumberFormat="1" applyFont="1" applyBorder="1">
      <alignment/>
      <protection/>
    </xf>
    <xf numFmtId="0" fontId="3" fillId="0" borderId="13" xfId="119" applyFont="1" applyFill="1" applyBorder="1">
      <alignment/>
      <protection/>
    </xf>
    <xf numFmtId="166" fontId="3" fillId="0" borderId="34" xfId="156" applyNumberFormat="1" applyFont="1" applyFill="1" applyBorder="1" applyAlignment="1" applyProtection="1">
      <alignment horizontal="left" indent="2"/>
      <protection/>
    </xf>
    <xf numFmtId="2" fontId="3" fillId="0" borderId="34" xfId="119" applyNumberFormat="1" applyFont="1" applyFill="1" applyBorder="1">
      <alignment/>
      <protection/>
    </xf>
    <xf numFmtId="2" fontId="3" fillId="0" borderId="39" xfId="119" applyNumberFormat="1" applyFont="1" applyFill="1" applyBorder="1">
      <alignment/>
      <protection/>
    </xf>
    <xf numFmtId="0" fontId="3" fillId="0" borderId="0" xfId="119" applyFont="1" applyFill="1">
      <alignment/>
      <protection/>
    </xf>
    <xf numFmtId="0" fontId="3" fillId="0" borderId="16" xfId="119" applyFont="1" applyBorder="1">
      <alignment/>
      <protection/>
    </xf>
    <xf numFmtId="2" fontId="3" fillId="0" borderId="35" xfId="119" applyNumberFormat="1" applyFont="1" applyBorder="1">
      <alignment/>
      <protection/>
    </xf>
    <xf numFmtId="2" fontId="3" fillId="0" borderId="36" xfId="119" applyNumberFormat="1" applyFont="1" applyBorder="1">
      <alignment/>
      <protection/>
    </xf>
    <xf numFmtId="0" fontId="5" fillId="0" borderId="37" xfId="119" applyFont="1" applyBorder="1">
      <alignment/>
      <protection/>
    </xf>
    <xf numFmtId="2" fontId="5" fillId="0" borderId="43" xfId="119" applyNumberFormat="1" applyFont="1" applyBorder="1">
      <alignment/>
      <protection/>
    </xf>
    <xf numFmtId="2" fontId="5" fillId="0" borderId="46" xfId="119" applyNumberFormat="1" applyFont="1" applyBorder="1">
      <alignment/>
      <protection/>
    </xf>
    <xf numFmtId="2" fontId="3" fillId="0" borderId="32" xfId="119" applyNumberFormat="1" applyFont="1" applyBorder="1">
      <alignment/>
      <protection/>
    </xf>
    <xf numFmtId="2" fontId="3" fillId="0" borderId="79" xfId="119" applyNumberFormat="1" applyFont="1" applyBorder="1">
      <alignment/>
      <protection/>
    </xf>
    <xf numFmtId="2" fontId="3" fillId="0" borderId="0" xfId="119" applyNumberFormat="1" applyFont="1">
      <alignment/>
      <protection/>
    </xf>
    <xf numFmtId="2" fontId="3" fillId="0" borderId="26" xfId="119" applyNumberFormat="1" applyFont="1" applyBorder="1">
      <alignment/>
      <protection/>
    </xf>
    <xf numFmtId="0" fontId="3" fillId="0" borderId="59" xfId="119" applyFont="1" applyBorder="1">
      <alignment/>
      <protection/>
    </xf>
    <xf numFmtId="166" fontId="3" fillId="33" borderId="44" xfId="156" applyNumberFormat="1" applyFont="1" applyFill="1" applyBorder="1" applyAlignment="1" applyProtection="1">
      <alignment horizontal="left" indent="2"/>
      <protection/>
    </xf>
    <xf numFmtId="2" fontId="3" fillId="0" borderId="29" xfId="119" applyNumberFormat="1" applyFont="1" applyBorder="1">
      <alignment/>
      <protection/>
    </xf>
    <xf numFmtId="2" fontId="3" fillId="0" borderId="31" xfId="119" applyNumberFormat="1" applyFont="1" applyBorder="1">
      <alignment/>
      <protection/>
    </xf>
    <xf numFmtId="0" fontId="20" fillId="0" borderId="0" xfId="119" applyFont="1">
      <alignment/>
      <protection/>
    </xf>
    <xf numFmtId="0" fontId="11" fillId="33" borderId="0" xfId="119" applyFont="1" applyFill="1" applyAlignment="1">
      <alignment horizontal="center"/>
      <protection/>
    </xf>
    <xf numFmtId="0" fontId="3" fillId="36" borderId="22" xfId="119" applyFont="1" applyFill="1" applyBorder="1">
      <alignment/>
      <protection/>
    </xf>
    <xf numFmtId="1" fontId="5" fillId="36" borderId="20" xfId="130" applyNumberFormat="1" applyFont="1" applyFill="1" applyBorder="1" applyAlignment="1" applyProtection="1">
      <alignment horizontal="right"/>
      <protection/>
    </xf>
    <xf numFmtId="1" fontId="5" fillId="36" borderId="37" xfId="130" applyNumberFormat="1" applyFont="1" applyFill="1" applyBorder="1" applyAlignment="1" applyProtection="1" quotePrefix="1">
      <alignment horizontal="right"/>
      <protection/>
    </xf>
    <xf numFmtId="1" fontId="5" fillId="36" borderId="37" xfId="130" applyNumberFormat="1" applyFont="1" applyFill="1" applyBorder="1" applyAlignment="1" applyProtection="1">
      <alignment horizontal="right"/>
      <protection/>
    </xf>
    <xf numFmtId="1" fontId="5" fillId="36" borderId="38" xfId="130" applyNumberFormat="1" applyFont="1" applyFill="1" applyBorder="1" applyAlignment="1" applyProtection="1">
      <alignment horizontal="right"/>
      <protection/>
    </xf>
    <xf numFmtId="0" fontId="5" fillId="0" borderId="22" xfId="119" applyFont="1" applyBorder="1" applyAlignment="1">
      <alignment horizontal="left"/>
      <protection/>
    </xf>
    <xf numFmtId="2" fontId="3" fillId="0" borderId="37" xfId="130" applyNumberFormat="1" applyFont="1" applyFill="1" applyBorder="1">
      <alignment/>
      <protection/>
    </xf>
    <xf numFmtId="2" fontId="3" fillId="0" borderId="37" xfId="199" applyNumberFormat="1" applyFont="1" applyFill="1" applyBorder="1">
      <alignment/>
      <protection/>
    </xf>
    <xf numFmtId="167" fontId="3" fillId="0" borderId="37" xfId="199" applyNumberFormat="1" applyFont="1" applyFill="1" applyBorder="1">
      <alignment/>
      <protection/>
    </xf>
    <xf numFmtId="0" fontId="5" fillId="0" borderId="40" xfId="119" applyFont="1" applyBorder="1" applyAlignment="1">
      <alignment horizontal="left"/>
      <protection/>
    </xf>
    <xf numFmtId="2" fontId="3" fillId="0" borderId="41" xfId="130" applyNumberFormat="1" applyFont="1" applyFill="1" applyBorder="1">
      <alignment/>
      <protection/>
    </xf>
    <xf numFmtId="0" fontId="40" fillId="0" borderId="0" xfId="119" applyFont="1">
      <alignment/>
      <protection/>
    </xf>
    <xf numFmtId="0" fontId="5" fillId="34" borderId="13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167" fontId="3" fillId="0" borderId="37" xfId="0" applyNumberFormat="1" applyFont="1" applyFill="1" applyBorder="1" applyAlignment="1">
      <alignment horizontal="right"/>
    </xf>
    <xf numFmtId="167" fontId="3" fillId="0" borderId="37" xfId="0" applyNumberFormat="1" applyFont="1" applyBorder="1" applyAlignment="1">
      <alignment horizontal="right"/>
    </xf>
    <xf numFmtId="167" fontId="3" fillId="0" borderId="37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167" fontId="3" fillId="0" borderId="38" xfId="0" applyNumberFormat="1" applyFont="1" applyBorder="1" applyAlignment="1" quotePrefix="1">
      <alignment horizontal="center"/>
    </xf>
    <xf numFmtId="0" fontId="3" fillId="0" borderId="22" xfId="0" applyFont="1" applyFill="1" applyBorder="1" applyAlignment="1">
      <alignment/>
    </xf>
    <xf numFmtId="174" fontId="3" fillId="0" borderId="37" xfId="42" applyNumberFormat="1" applyFont="1" applyFill="1" applyBorder="1" applyAlignment="1">
      <alignment horizontal="right"/>
    </xf>
    <xf numFmtId="174" fontId="3" fillId="0" borderId="37" xfId="42" applyNumberFormat="1" applyFont="1" applyBorder="1" applyAlignment="1">
      <alignment horizontal="right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167" fontId="3" fillId="0" borderId="37" xfId="0" applyNumberFormat="1" applyFont="1" applyBorder="1" applyAlignment="1" quotePrefix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167" fontId="3" fillId="0" borderId="41" xfId="0" applyNumberFormat="1" applyFont="1" applyFill="1" applyBorder="1" applyAlignment="1">
      <alignment horizontal="right"/>
    </xf>
    <xf numFmtId="167" fontId="3" fillId="0" borderId="41" xfId="0" applyNumberFormat="1" applyFont="1" applyFill="1" applyBorder="1" applyAlignment="1" quotePrefix="1">
      <alignment horizontal="center"/>
    </xf>
    <xf numFmtId="167" fontId="3" fillId="0" borderId="42" xfId="0" applyNumberFormat="1" applyFont="1" applyFill="1" applyBorder="1" applyAlignment="1" quotePrefix="1">
      <alignment horizontal="center"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 quotePrefix="1">
      <alignment horizontal="center"/>
    </xf>
    <xf numFmtId="2" fontId="3" fillId="0" borderId="0" xfId="0" applyNumberFormat="1" applyFont="1" applyAlignment="1">
      <alignment/>
    </xf>
    <xf numFmtId="0" fontId="3" fillId="0" borderId="102" xfId="0" applyFont="1" applyBorder="1" applyAlignment="1">
      <alignment horizontal="left" vertical="center" wrapText="1"/>
    </xf>
    <xf numFmtId="167" fontId="3" fillId="33" borderId="83" xfId="0" applyNumberFormat="1" applyFont="1" applyFill="1" applyBorder="1" applyAlignment="1">
      <alignment/>
    </xf>
    <xf numFmtId="167" fontId="3" fillId="0" borderId="83" xfId="0" applyNumberFormat="1" applyFont="1" applyBorder="1" applyAlignment="1" quotePrefix="1">
      <alignment horizontal="center"/>
    </xf>
    <xf numFmtId="167" fontId="3" fillId="0" borderId="84" xfId="0" applyNumberFormat="1" applyFont="1" applyBorder="1" applyAlignment="1" quotePrefix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37" xfId="130" applyFont="1" applyFill="1" applyBorder="1" applyAlignment="1">
      <alignment horizontal="center"/>
      <protection/>
    </xf>
    <xf numFmtId="0" fontId="5" fillId="37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167" fontId="5" fillId="0" borderId="37" xfId="0" applyNumberFormat="1" applyFont="1" applyBorder="1" applyAlignment="1">
      <alignment/>
    </xf>
    <xf numFmtId="14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 horizontal="left" indent="2"/>
    </xf>
    <xf numFmtId="167" fontId="3" fillId="0" borderId="37" xfId="0" applyNumberFormat="1" applyFont="1" applyBorder="1" applyAlignment="1">
      <alignment/>
    </xf>
    <xf numFmtId="14" fontId="3" fillId="0" borderId="37" xfId="0" applyNumberFormat="1" applyFont="1" applyBorder="1" applyAlignment="1" quotePrefix="1">
      <alignment horizontal="right"/>
    </xf>
    <xf numFmtId="167" fontId="3" fillId="38" borderId="37" xfId="0" applyNumberFormat="1" applyFont="1" applyFill="1" applyBorder="1" applyAlignment="1">
      <alignment/>
    </xf>
    <xf numFmtId="0" fontId="5" fillId="0" borderId="37" xfId="0" applyFont="1" applyBorder="1" applyAlignment="1">
      <alignment horizontal="left"/>
    </xf>
    <xf numFmtId="167" fontId="3" fillId="0" borderId="43" xfId="0" applyNumberFormat="1" applyFont="1" applyBorder="1" applyAlignment="1">
      <alignment/>
    </xf>
    <xf numFmtId="14" fontId="3" fillId="0" borderId="43" xfId="0" applyNumberFormat="1" applyFont="1" applyBorder="1" applyAlignment="1" quotePrefix="1">
      <alignment horizontal="right"/>
    </xf>
    <xf numFmtId="14" fontId="41" fillId="0" borderId="37" xfId="0" applyNumberFormat="1" applyFont="1" applyBorder="1" applyAlignment="1">
      <alignment vertical="top" wrapText="1"/>
    </xf>
    <xf numFmtId="0" fontId="3" fillId="0" borderId="37" xfId="0" applyFont="1" applyBorder="1" applyAlignment="1">
      <alignment/>
    </xf>
    <xf numFmtId="167" fontId="3" fillId="0" borderId="35" xfId="0" applyNumberFormat="1" applyFont="1" applyBorder="1" applyAlignment="1">
      <alignment/>
    </xf>
    <xf numFmtId="14" fontId="3" fillId="0" borderId="35" xfId="0" applyNumberFormat="1" applyFont="1" applyBorder="1" applyAlignment="1" quotePrefix="1">
      <alignment horizontal="right"/>
    </xf>
    <xf numFmtId="0" fontId="5" fillId="34" borderId="94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167" fontId="3" fillId="33" borderId="37" xfId="0" applyNumberFormat="1" applyFont="1" applyFill="1" applyBorder="1" applyAlignment="1">
      <alignment vertical="center"/>
    </xf>
    <xf numFmtId="167" fontId="3" fillId="0" borderId="37" xfId="0" applyNumberFormat="1" applyFont="1" applyBorder="1" applyAlignment="1">
      <alignment vertical="center"/>
    </xf>
    <xf numFmtId="167" fontId="3" fillId="0" borderId="38" xfId="0" applyNumberFormat="1" applyFont="1" applyBorder="1" applyAlignment="1">
      <alignment vertical="center"/>
    </xf>
    <xf numFmtId="0" fontId="6" fillId="0" borderId="78" xfId="0" applyFont="1" applyBorder="1" applyAlignment="1">
      <alignment horizontal="left" vertical="center"/>
    </xf>
    <xf numFmtId="0" fontId="26" fillId="0" borderId="37" xfId="0" applyFont="1" applyFill="1" applyBorder="1" applyAlignment="1">
      <alignment horizontal="right"/>
    </xf>
    <xf numFmtId="0" fontId="3" fillId="0" borderId="78" xfId="0" applyFont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5" fillId="0" borderId="91" xfId="0" applyFont="1" applyBorder="1" applyAlignment="1">
      <alignment vertical="center" wrapText="1"/>
    </xf>
    <xf numFmtId="0" fontId="5" fillId="0" borderId="41" xfId="0" applyFont="1" applyFill="1" applyBorder="1" applyAlignment="1">
      <alignment horizontal="right"/>
    </xf>
    <xf numFmtId="0" fontId="5" fillId="33" borderId="41" xfId="0" applyFont="1" applyFill="1" applyBorder="1" applyAlignment="1">
      <alignment horizontal="right"/>
    </xf>
    <xf numFmtId="167" fontId="5" fillId="0" borderId="47" xfId="0" applyNumberFormat="1" applyFont="1" applyFill="1" applyBorder="1" applyAlignment="1">
      <alignment vertical="center"/>
    </xf>
    <xf numFmtId="167" fontId="5" fillId="0" borderId="41" xfId="0" applyNumberFormat="1" applyFont="1" applyBorder="1" applyAlignment="1">
      <alignment vertical="center"/>
    </xf>
    <xf numFmtId="167" fontId="5" fillId="0" borderId="41" xfId="0" applyNumberFormat="1" applyFont="1" applyFill="1" applyBorder="1" applyAlignment="1">
      <alignment vertical="center"/>
    </xf>
    <xf numFmtId="167" fontId="5" fillId="33" borderId="41" xfId="0" applyNumberFormat="1" applyFont="1" applyFill="1" applyBorder="1" applyAlignment="1">
      <alignment vertical="center"/>
    </xf>
    <xf numFmtId="167" fontId="5" fillId="0" borderId="42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 wrapText="1"/>
    </xf>
    <xf numFmtId="167" fontId="3" fillId="0" borderId="37" xfId="0" applyNumberFormat="1" applyFont="1" applyBorder="1" applyAlignment="1">
      <alignment horizontal="right" vertical="center"/>
    </xf>
    <xf numFmtId="167" fontId="3" fillId="33" borderId="37" xfId="0" applyNumberFormat="1" applyFont="1" applyFill="1" applyBorder="1" applyAlignment="1">
      <alignment horizontal="right" vertical="center"/>
    </xf>
    <xf numFmtId="167" fontId="3" fillId="0" borderId="38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167" fontId="3" fillId="33" borderId="37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167" fontId="5" fillId="0" borderId="37" xfId="0" applyNumberFormat="1" applyFont="1" applyBorder="1" applyAlignment="1">
      <alignment horizontal="right" vertical="center"/>
    </xf>
    <xf numFmtId="167" fontId="5" fillId="33" borderId="37" xfId="0" applyNumberFormat="1" applyFont="1" applyFill="1" applyBorder="1" applyAlignment="1">
      <alignment horizontal="right" vertical="center"/>
    </xf>
    <xf numFmtId="167" fontId="5" fillId="0" borderId="38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167" fontId="5" fillId="0" borderId="41" xfId="0" applyNumberFormat="1" applyFont="1" applyBorder="1" applyAlignment="1">
      <alignment horizontal="right" vertical="center"/>
    </xf>
    <xf numFmtId="167" fontId="5" fillId="33" borderId="41" xfId="0" applyNumberFormat="1" applyFont="1" applyFill="1" applyBorder="1" applyAlignment="1">
      <alignment horizontal="right" vertical="center"/>
    </xf>
    <xf numFmtId="167" fontId="5" fillId="0" borderId="42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6" fontId="3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2" fontId="20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20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34" borderId="3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indent="1"/>
    </xf>
    <xf numFmtId="167" fontId="20" fillId="0" borderId="37" xfId="0" applyNumberFormat="1" applyFont="1" applyFill="1" applyBorder="1" applyAlignment="1">
      <alignment/>
    </xf>
    <xf numFmtId="167" fontId="20" fillId="0" borderId="37" xfId="0" applyNumberFormat="1" applyFont="1" applyFill="1" applyBorder="1" applyAlignment="1">
      <alignment horizontal="right"/>
    </xf>
    <xf numFmtId="0" fontId="3" fillId="0" borderId="52" xfId="0" applyFont="1" applyBorder="1" applyAlignment="1">
      <alignment horizontal="left" vertical="center" indent="1"/>
    </xf>
    <xf numFmtId="167" fontId="20" fillId="0" borderId="43" xfId="0" applyNumberFormat="1" applyFont="1" applyFill="1" applyBorder="1" applyAlignment="1">
      <alignment/>
    </xf>
    <xf numFmtId="167" fontId="3" fillId="33" borderId="43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167" fontId="5" fillId="0" borderId="41" xfId="0" applyNumberFormat="1" applyFont="1" applyFill="1" applyBorder="1" applyAlignment="1">
      <alignment horizontal="right" vertical="center"/>
    </xf>
    <xf numFmtId="167" fontId="5" fillId="0" borderId="42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33" borderId="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/>
    </xf>
    <xf numFmtId="0" fontId="42" fillId="34" borderId="16" xfId="0" applyFont="1" applyFill="1" applyBorder="1" applyAlignment="1">
      <alignment vertical="center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vertical="center" wrapText="1"/>
    </xf>
    <xf numFmtId="0" fontId="42" fillId="34" borderId="46" xfId="0" applyFont="1" applyFill="1" applyBorder="1" applyAlignment="1">
      <alignment vertical="center" wrapText="1"/>
    </xf>
    <xf numFmtId="0" fontId="42" fillId="34" borderId="78" xfId="0" applyFont="1" applyFill="1" applyBorder="1" applyAlignment="1">
      <alignment vertical="center"/>
    </xf>
    <xf numFmtId="0" fontId="42" fillId="34" borderId="37" xfId="0" applyFont="1" applyFill="1" applyBorder="1" applyAlignment="1">
      <alignment vertical="center"/>
    </xf>
    <xf numFmtId="0" fontId="42" fillId="34" borderId="38" xfId="0" applyFont="1" applyFill="1" applyBorder="1" applyAlignment="1">
      <alignment vertical="center"/>
    </xf>
    <xf numFmtId="0" fontId="42" fillId="34" borderId="20" xfId="0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167" fontId="26" fillId="0" borderId="37" xfId="0" applyNumberFormat="1" applyFont="1" applyFill="1" applyBorder="1" applyAlignment="1">
      <alignment/>
    </xf>
    <xf numFmtId="167" fontId="26" fillId="0" borderId="37" xfId="0" applyNumberFormat="1" applyFont="1" applyBorder="1" applyAlignment="1">
      <alignment horizontal="right" vertical="center"/>
    </xf>
    <xf numFmtId="167" fontId="26" fillId="33" borderId="37" xfId="0" applyNumberFormat="1" applyFont="1" applyFill="1" applyBorder="1" applyAlignment="1">
      <alignment horizontal="right" vertical="center"/>
    </xf>
    <xf numFmtId="167" fontId="26" fillId="0" borderId="38" xfId="0" applyNumberFormat="1" applyFont="1" applyBorder="1" applyAlignment="1">
      <alignment horizontal="right" vertical="center"/>
    </xf>
    <xf numFmtId="167" fontId="26" fillId="0" borderId="20" xfId="0" applyNumberFormat="1" applyFont="1" applyFill="1" applyBorder="1" applyAlignment="1">
      <alignment horizontal="right" vertical="center"/>
    </xf>
    <xf numFmtId="167" fontId="26" fillId="0" borderId="38" xfId="0" applyNumberFormat="1" applyFont="1" applyFill="1" applyBorder="1" applyAlignment="1">
      <alignment horizontal="right" vertical="center"/>
    </xf>
    <xf numFmtId="167" fontId="26" fillId="0" borderId="38" xfId="0" applyNumberFormat="1" applyFont="1" applyFill="1" applyBorder="1" applyAlignment="1" quotePrefix="1">
      <alignment horizontal="right" vertical="center"/>
    </xf>
    <xf numFmtId="167" fontId="26" fillId="0" borderId="38" xfId="0" applyNumberFormat="1" applyFont="1" applyBorder="1" applyAlignment="1" quotePrefix="1">
      <alignment horizontal="right" vertical="center"/>
    </xf>
    <xf numFmtId="167" fontId="26" fillId="0" borderId="20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0" fontId="42" fillId="0" borderId="22" xfId="0" applyFont="1" applyBorder="1" applyAlignment="1">
      <alignment horizontal="center" vertical="center"/>
    </xf>
    <xf numFmtId="167" fontId="42" fillId="0" borderId="37" xfId="0" applyNumberFormat="1" applyFont="1" applyFill="1" applyBorder="1" applyAlignment="1">
      <alignment horizontal="right" vertical="center"/>
    </xf>
    <xf numFmtId="167" fontId="42" fillId="0" borderId="37" xfId="0" applyNumberFormat="1" applyFont="1" applyBorder="1" applyAlignment="1">
      <alignment horizontal="right" vertical="center"/>
    </xf>
    <xf numFmtId="167" fontId="42" fillId="0" borderId="38" xfId="0" applyNumberFormat="1" applyFont="1" applyBorder="1" applyAlignment="1">
      <alignment horizontal="right" vertical="center"/>
    </xf>
    <xf numFmtId="167" fontId="42" fillId="0" borderId="20" xfId="0" applyNumberFormat="1" applyFont="1" applyFill="1" applyBorder="1" applyAlignment="1">
      <alignment horizontal="right" vertical="center"/>
    </xf>
    <xf numFmtId="167" fontId="42" fillId="0" borderId="38" xfId="0" applyNumberFormat="1" applyFont="1" applyFill="1" applyBorder="1" applyAlignment="1">
      <alignment horizontal="right" vertical="center"/>
    </xf>
    <xf numFmtId="0" fontId="42" fillId="34" borderId="22" xfId="0" applyFont="1" applyFill="1" applyBorder="1" applyAlignment="1">
      <alignment vertical="center"/>
    </xf>
    <xf numFmtId="167" fontId="42" fillId="34" borderId="37" xfId="0" applyNumberFormat="1" applyFont="1" applyFill="1" applyBorder="1" applyAlignment="1">
      <alignment vertical="center"/>
    </xf>
    <xf numFmtId="167" fontId="42" fillId="34" borderId="38" xfId="0" applyNumberFormat="1" applyFont="1" applyFill="1" applyBorder="1" applyAlignment="1">
      <alignment vertical="center"/>
    </xf>
    <xf numFmtId="167" fontId="42" fillId="34" borderId="20" xfId="0" applyNumberFormat="1" applyFont="1" applyFill="1" applyBorder="1" applyAlignment="1">
      <alignment vertical="center"/>
    </xf>
    <xf numFmtId="167" fontId="26" fillId="0" borderId="37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42" fillId="0" borderId="40" xfId="0" applyFont="1" applyBorder="1" applyAlignment="1">
      <alignment horizontal="center" vertical="center"/>
    </xf>
    <xf numFmtId="167" fontId="42" fillId="0" borderId="41" xfId="0" applyNumberFormat="1" applyFont="1" applyFill="1" applyBorder="1" applyAlignment="1">
      <alignment/>
    </xf>
    <xf numFmtId="167" fontId="42" fillId="0" borderId="41" xfId="0" applyNumberFormat="1" applyFont="1" applyFill="1" applyBorder="1" applyAlignment="1">
      <alignment horizontal="right" vertical="center"/>
    </xf>
    <xf numFmtId="167" fontId="42" fillId="33" borderId="41" xfId="0" applyNumberFormat="1" applyFont="1" applyFill="1" applyBorder="1" applyAlignment="1">
      <alignment horizontal="right" vertical="center"/>
    </xf>
    <xf numFmtId="167" fontId="42" fillId="0" borderId="42" xfId="0" applyNumberFormat="1" applyFont="1" applyBorder="1" applyAlignment="1">
      <alignment horizontal="right" vertical="center"/>
    </xf>
    <xf numFmtId="167" fontId="26" fillId="0" borderId="47" xfId="0" applyNumberFormat="1" applyFont="1" applyFill="1" applyBorder="1" applyAlignment="1" quotePrefix="1">
      <alignment horizontal="right" vertical="center"/>
    </xf>
    <xf numFmtId="167" fontId="26" fillId="0" borderId="42" xfId="0" applyNumberFormat="1" applyFont="1" applyFill="1" applyBorder="1" applyAlignment="1" quotePrefix="1">
      <alignment horizontal="right" vertical="center"/>
    </xf>
    <xf numFmtId="49" fontId="5" fillId="34" borderId="17" xfId="119" applyNumberFormat="1" applyFont="1" applyFill="1" applyBorder="1" applyAlignment="1">
      <alignment horizontal="center"/>
      <protection/>
    </xf>
    <xf numFmtId="0" fontId="5" fillId="36" borderId="103" xfId="119" applyFont="1" applyFill="1" applyBorder="1">
      <alignment/>
      <protection/>
    </xf>
    <xf numFmtId="49" fontId="5" fillId="36" borderId="83" xfId="119" applyNumberFormat="1" applyFont="1" applyFill="1" applyBorder="1" applyAlignment="1">
      <alignment horizontal="center"/>
      <protection/>
    </xf>
    <xf numFmtId="0" fontId="5" fillId="36" borderId="104" xfId="119" applyFont="1" applyFill="1" applyBorder="1">
      <alignment/>
      <protection/>
    </xf>
    <xf numFmtId="0" fontId="5" fillId="36" borderId="19" xfId="210" applyFont="1" applyFill="1" applyBorder="1" applyAlignment="1" applyProtection="1">
      <alignment horizontal="center"/>
      <protection/>
    </xf>
    <xf numFmtId="0" fontId="5" fillId="36" borderId="93" xfId="210" applyFont="1" applyFill="1" applyBorder="1" applyAlignment="1" applyProtection="1">
      <alignment horizontal="center" vertical="center"/>
      <protection/>
    </xf>
    <xf numFmtId="0" fontId="5" fillId="36" borderId="37" xfId="210" applyFont="1" applyFill="1" applyBorder="1" applyAlignment="1" applyProtection="1">
      <alignment horizontal="center" vertical="center"/>
      <protection/>
    </xf>
    <xf numFmtId="0" fontId="5" fillId="36" borderId="35" xfId="210" applyFont="1" applyFill="1" applyBorder="1" applyAlignment="1" applyProtection="1">
      <alignment horizontal="center" vertical="center"/>
      <protection/>
    </xf>
    <xf numFmtId="0" fontId="5" fillId="36" borderId="36" xfId="210" applyFont="1" applyFill="1" applyBorder="1" applyAlignment="1" applyProtection="1">
      <alignment horizontal="center"/>
      <protection/>
    </xf>
    <xf numFmtId="167" fontId="5" fillId="0" borderId="26" xfId="211" applyNumberFormat="1" applyFont="1" applyFill="1" applyBorder="1">
      <alignment/>
      <protection/>
    </xf>
    <xf numFmtId="167" fontId="3" fillId="0" borderId="26" xfId="211" applyNumberFormat="1" applyFont="1" applyFill="1" applyBorder="1">
      <alignment/>
      <protection/>
    </xf>
    <xf numFmtId="167" fontId="3" fillId="0" borderId="21" xfId="211" applyNumberFormat="1" applyFont="1" applyFill="1" applyBorder="1">
      <alignment/>
      <protection/>
    </xf>
    <xf numFmtId="167" fontId="3" fillId="0" borderId="38" xfId="199" applyNumberFormat="1" applyFont="1" applyFill="1" applyBorder="1">
      <alignment/>
      <protection/>
    </xf>
    <xf numFmtId="2" fontId="3" fillId="0" borderId="41" xfId="199" applyNumberFormat="1" applyFont="1" applyFill="1" applyBorder="1">
      <alignment/>
      <protection/>
    </xf>
    <xf numFmtId="167" fontId="3" fillId="0" borderId="41" xfId="199" applyNumberFormat="1" applyFont="1" applyFill="1" applyBorder="1">
      <alignment/>
      <protection/>
    </xf>
    <xf numFmtId="167" fontId="3" fillId="0" borderId="42" xfId="199" applyNumberFormat="1" applyFont="1" applyFill="1" applyBorder="1">
      <alignment/>
      <protection/>
    </xf>
    <xf numFmtId="0" fontId="5" fillId="0" borderId="0" xfId="119" applyFont="1" applyBorder="1" applyAlignment="1">
      <alignment horizontal="center"/>
      <protection/>
    </xf>
    <xf numFmtId="167" fontId="5" fillId="34" borderId="92" xfId="119" applyNumberFormat="1" applyFont="1" applyFill="1" applyBorder="1" applyAlignment="1">
      <alignment horizontal="center"/>
      <protection/>
    </xf>
    <xf numFmtId="0" fontId="5" fillId="0" borderId="34" xfId="119" applyFont="1" applyBorder="1" applyAlignment="1" applyProtection="1">
      <alignment horizontal="left" vertical="center"/>
      <protection/>
    </xf>
    <xf numFmtId="0" fontId="3" fillId="0" borderId="0" xfId="119" applyFont="1" applyBorder="1" applyAlignment="1">
      <alignment horizontal="justify" wrapText="1"/>
      <protection/>
    </xf>
    <xf numFmtId="0" fontId="5" fillId="36" borderId="37" xfId="119" applyFont="1" applyFill="1" applyBorder="1">
      <alignment/>
      <protection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11" xfId="0" applyFont="1" applyBorder="1" applyAlignment="1" applyProtection="1">
      <alignment horizontal="center"/>
      <protection/>
    </xf>
    <xf numFmtId="0" fontId="5" fillId="0" borderId="105" xfId="0" applyFont="1" applyBorder="1" applyAlignment="1" applyProtection="1">
      <alignment horizontal="center"/>
      <protection/>
    </xf>
    <xf numFmtId="164" fontId="5" fillId="0" borderId="23" xfId="0" applyNumberFormat="1" applyFont="1" applyFill="1" applyBorder="1" applyAlignment="1" applyProtection="1" quotePrefix="1">
      <alignment horizontal="center"/>
      <protection/>
    </xf>
    <xf numFmtId="164" fontId="5" fillId="0" borderId="15" xfId="0" applyNumberFormat="1" applyFont="1" applyFill="1" applyBorder="1" applyAlignment="1" applyProtection="1" quotePrefix="1">
      <alignment horizontal="center"/>
      <protection/>
    </xf>
    <xf numFmtId="164" fontId="5" fillId="0" borderId="20" xfId="0" applyNumberFormat="1" applyFont="1" applyFill="1" applyBorder="1" applyAlignment="1" applyProtection="1" quotePrefix="1">
      <alignment horizontal="center"/>
      <protection/>
    </xf>
    <xf numFmtId="164" fontId="5" fillId="0" borderId="24" xfId="0" applyNumberFormat="1" applyFont="1" applyFill="1" applyBorder="1" applyAlignment="1" applyProtection="1" quotePrefix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106" xfId="0" applyFont="1" applyBorder="1" applyAlignment="1" applyProtection="1">
      <alignment horizontal="center"/>
      <protection/>
    </xf>
    <xf numFmtId="0" fontId="5" fillId="0" borderId="107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107" xfId="0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 quotePrefix="1">
      <alignment horizontal="center"/>
      <protection/>
    </xf>
    <xf numFmtId="164" fontId="5" fillId="0" borderId="15" xfId="0" applyNumberFormat="1" applyFont="1" applyBorder="1" applyAlignment="1" applyProtection="1" quotePrefix="1">
      <alignment horizontal="center"/>
      <protection/>
    </xf>
    <xf numFmtId="164" fontId="5" fillId="0" borderId="20" xfId="0" applyNumberFormat="1" applyFont="1" applyBorder="1" applyAlignment="1" applyProtection="1" quotePrefix="1">
      <alignment horizontal="center"/>
      <protection/>
    </xf>
    <xf numFmtId="164" fontId="5" fillId="0" borderId="15" xfId="0" applyNumberFormat="1" applyFont="1" applyFill="1" applyBorder="1" applyAlignment="1" applyProtection="1">
      <alignment horizontal="center"/>
      <protection/>
    </xf>
    <xf numFmtId="164" fontId="5" fillId="0" borderId="24" xfId="0" applyNumberFormat="1" applyFont="1" applyFill="1" applyBorder="1" applyAlignment="1" applyProtection="1">
      <alignment horizontal="center"/>
      <protection/>
    </xf>
    <xf numFmtId="164" fontId="5" fillId="0" borderId="49" xfId="0" applyNumberFormat="1" applyFont="1" applyBorder="1" applyAlignment="1" applyProtection="1" quotePrefix="1">
      <alignment horizontal="center"/>
      <protection/>
    </xf>
    <xf numFmtId="164" fontId="5" fillId="0" borderId="106" xfId="0" applyNumberFormat="1" applyFont="1" applyBorder="1" applyAlignment="1" applyProtection="1" quotePrefix="1">
      <alignment horizontal="center"/>
      <protection/>
    </xf>
    <xf numFmtId="164" fontId="5" fillId="0" borderId="107" xfId="0" applyNumberFormat="1" applyFont="1" applyBorder="1" applyAlignment="1" applyProtection="1" quotePrefix="1">
      <alignment horizontal="center"/>
      <protection/>
    </xf>
    <xf numFmtId="164" fontId="5" fillId="0" borderId="24" xfId="0" applyNumberFormat="1" applyFont="1" applyBorder="1" applyAlignment="1" applyProtection="1" quotePrefix="1">
      <alignment horizontal="center"/>
      <protection/>
    </xf>
    <xf numFmtId="167" fontId="5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5" fillId="0" borderId="49" xfId="42" applyNumberFormat="1" applyFont="1" applyFill="1" applyBorder="1" applyAlignment="1">
      <alignment horizontal="center" wrapText="1"/>
    </xf>
    <xf numFmtId="167" fontId="5" fillId="0" borderId="106" xfId="42" applyNumberFormat="1" applyFont="1" applyFill="1" applyBorder="1" applyAlignment="1">
      <alignment horizontal="center" wrapText="1"/>
    </xf>
    <xf numFmtId="167" fontId="5" fillId="0" borderId="107" xfId="42" applyNumberFormat="1" applyFont="1" applyFill="1" applyBorder="1" applyAlignment="1">
      <alignment horizontal="center" wrapText="1"/>
    </xf>
    <xf numFmtId="167" fontId="5" fillId="0" borderId="23" xfId="42" applyNumberFormat="1" applyFont="1" applyFill="1" applyBorder="1" applyAlignment="1" quotePrefix="1">
      <alignment horizontal="center"/>
    </xf>
    <xf numFmtId="167" fontId="5" fillId="0" borderId="20" xfId="42" applyNumberFormat="1" applyFont="1" applyFill="1" applyBorder="1" applyAlignment="1" quotePrefix="1">
      <alignment horizontal="center"/>
    </xf>
    <xf numFmtId="167" fontId="5" fillId="0" borderId="24" xfId="42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3" xfId="0" applyFont="1" applyFill="1" applyBorder="1" applyAlignment="1" quotePrefix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6" fillId="0" borderId="28" xfId="0" applyFont="1" applyBorder="1" applyAlignment="1">
      <alignment horizontal="right"/>
    </xf>
    <xf numFmtId="0" fontId="5" fillId="34" borderId="106" xfId="0" applyFont="1" applyFill="1" applyBorder="1" applyAlignment="1">
      <alignment horizontal="center"/>
    </xf>
    <xf numFmtId="0" fontId="5" fillId="34" borderId="107" xfId="0" applyFont="1" applyFill="1" applyBorder="1" applyAlignment="1">
      <alignment horizontal="center"/>
    </xf>
    <xf numFmtId="0" fontId="5" fillId="34" borderId="10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06" xfId="0" applyFont="1" applyFill="1" applyBorder="1" applyAlignment="1" applyProtection="1">
      <alignment horizontal="center" vertical="center"/>
      <protection/>
    </xf>
    <xf numFmtId="0" fontId="5" fillId="35" borderId="107" xfId="0" applyFont="1" applyFill="1" applyBorder="1" applyAlignment="1" applyProtection="1">
      <alignment horizontal="center" vertical="center"/>
      <protection/>
    </xf>
    <xf numFmtId="0" fontId="5" fillId="35" borderId="94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05" xfId="0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quotePrefix="1">
      <alignment horizontal="center"/>
    </xf>
    <xf numFmtId="0" fontId="5" fillId="36" borderId="24" xfId="0" applyFont="1" applyFill="1" applyBorder="1" applyAlignment="1">
      <alignment horizontal="center"/>
    </xf>
    <xf numFmtId="0" fontId="5" fillId="34" borderId="106" xfId="0" applyFont="1" applyFill="1" applyBorder="1" applyAlignment="1" quotePrefix="1">
      <alignment horizontal="center" vertical="center"/>
    </xf>
    <xf numFmtId="0" fontId="5" fillId="34" borderId="107" xfId="0" applyFont="1" applyFill="1" applyBorder="1" applyAlignment="1" quotePrefix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9" fontId="5" fillId="34" borderId="23" xfId="0" applyNumberFormat="1" applyFont="1" applyFill="1" applyBorder="1" applyAlignment="1" applyProtection="1">
      <alignment horizontal="center" vertical="center"/>
      <protection/>
    </xf>
    <xf numFmtId="39" fontId="5" fillId="34" borderId="20" xfId="0" applyNumberFormat="1" applyFont="1" applyFill="1" applyBorder="1" applyAlignment="1" applyProtection="1">
      <alignment horizontal="center" vertical="center"/>
      <protection/>
    </xf>
    <xf numFmtId="39" fontId="5" fillId="34" borderId="15" xfId="0" applyNumberFormat="1" applyFont="1" applyFill="1" applyBorder="1" applyAlignment="1" applyProtection="1">
      <alignment horizontal="center" vertical="center" wrapText="1"/>
      <protection/>
    </xf>
    <xf numFmtId="39" fontId="5" fillId="34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39" fontId="18" fillId="0" borderId="0" xfId="0" applyNumberFormat="1" applyFont="1" applyBorder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/>
      <protection/>
    </xf>
    <xf numFmtId="170" fontId="5" fillId="34" borderId="10" xfId="0" applyNumberFormat="1" applyFont="1" applyFill="1" applyBorder="1" applyAlignment="1">
      <alignment horizontal="center" vertical="center"/>
    </xf>
    <xf numFmtId="170" fontId="5" fillId="34" borderId="13" xfId="0" applyNumberFormat="1" applyFont="1" applyFill="1" applyBorder="1" applyAlignment="1">
      <alignment horizontal="center" vertical="center"/>
    </xf>
    <xf numFmtId="170" fontId="5" fillId="34" borderId="16" xfId="0" applyNumberFormat="1" applyFont="1" applyFill="1" applyBorder="1" applyAlignment="1">
      <alignment horizontal="center" vertical="center"/>
    </xf>
    <xf numFmtId="39" fontId="5" fillId="34" borderId="49" xfId="0" applyNumberFormat="1" applyFont="1" applyFill="1" applyBorder="1" applyAlignment="1" applyProtection="1" quotePrefix="1">
      <alignment horizontal="center"/>
      <protection/>
    </xf>
    <xf numFmtId="39" fontId="5" fillId="34" borderId="106" xfId="0" applyNumberFormat="1" applyFont="1" applyFill="1" applyBorder="1" applyAlignment="1" applyProtection="1" quotePrefix="1">
      <alignment horizontal="center"/>
      <protection/>
    </xf>
    <xf numFmtId="39" fontId="5" fillId="34" borderId="109" xfId="0" applyNumberFormat="1" applyFont="1" applyFill="1" applyBorder="1" applyAlignment="1" applyProtection="1" quotePrefix="1">
      <alignment horizontal="center"/>
      <protection/>
    </xf>
    <xf numFmtId="39" fontId="5" fillId="34" borderId="107" xfId="0" applyNumberFormat="1" applyFont="1" applyFill="1" applyBorder="1" applyAlignment="1" applyProtection="1" quotePrefix="1">
      <alignment horizontal="center"/>
      <protection/>
    </xf>
    <xf numFmtId="39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39" fontId="5" fillId="34" borderId="49" xfId="0" applyNumberFormat="1" applyFont="1" applyFill="1" applyBorder="1" applyAlignment="1" quotePrefix="1">
      <alignment horizontal="center"/>
    </xf>
    <xf numFmtId="0" fontId="5" fillId="34" borderId="106" xfId="0" applyFont="1" applyFill="1" applyBorder="1" applyAlignment="1" quotePrefix="1">
      <alignment horizontal="center"/>
    </xf>
    <xf numFmtId="0" fontId="5" fillId="34" borderId="109" xfId="0" applyFont="1" applyFill="1" applyBorder="1" applyAlignment="1" quotePrefix="1">
      <alignment horizontal="center"/>
    </xf>
    <xf numFmtId="39" fontId="5" fillId="34" borderId="106" xfId="0" applyNumberFormat="1" applyFont="1" applyFill="1" applyBorder="1" applyAlignment="1" quotePrefix="1">
      <alignment horizontal="center"/>
    </xf>
    <xf numFmtId="0" fontId="5" fillId="34" borderId="107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5" fillId="34" borderId="110" xfId="0" applyFont="1" applyFill="1" applyBorder="1" applyAlignment="1">
      <alignment horizontal="center" vertical="center"/>
    </xf>
    <xf numFmtId="0" fontId="5" fillId="34" borderId="111" xfId="0" applyFont="1" applyFill="1" applyBorder="1" applyAlignment="1">
      <alignment horizontal="center" vertical="center"/>
    </xf>
    <xf numFmtId="0" fontId="5" fillId="34" borderId="11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right"/>
    </xf>
    <xf numFmtId="0" fontId="5" fillId="34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7" xfId="0" applyFont="1" applyFill="1" applyBorder="1" applyAlignment="1" quotePrefix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4" borderId="106" xfId="0" applyFont="1" applyFill="1" applyBorder="1" applyAlignment="1">
      <alignment horizontal="center" vertical="center"/>
    </xf>
    <xf numFmtId="0" fontId="5" fillId="34" borderId="10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2" fillId="34" borderId="49" xfId="0" applyFont="1" applyFill="1" applyBorder="1" applyAlignment="1">
      <alignment horizontal="center" vertical="center"/>
    </xf>
    <xf numFmtId="0" fontId="42" fillId="34" borderId="106" xfId="0" applyFont="1" applyFill="1" applyBorder="1" applyAlignment="1">
      <alignment horizontal="center" vertical="center"/>
    </xf>
    <xf numFmtId="0" fontId="42" fillId="34" borderId="109" xfId="0" applyFont="1" applyFill="1" applyBorder="1" applyAlignment="1">
      <alignment horizontal="center" vertical="center"/>
    </xf>
    <xf numFmtId="0" fontId="42" fillId="34" borderId="10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34" borderId="113" xfId="0" applyFont="1" applyFill="1" applyBorder="1" applyAlignment="1" quotePrefix="1">
      <alignment horizontal="center" vertical="center" wrapText="1"/>
    </xf>
    <xf numFmtId="0" fontId="19" fillId="34" borderId="114" xfId="0" applyFont="1" applyFill="1" applyBorder="1" applyAlignment="1">
      <alignment horizontal="center" vertical="center" wrapText="1"/>
    </xf>
    <xf numFmtId="0" fontId="19" fillId="34" borderId="115" xfId="0" applyFont="1" applyFill="1" applyBorder="1" applyAlignment="1">
      <alignment horizontal="center" vertical="center" wrapText="1"/>
    </xf>
    <xf numFmtId="0" fontId="19" fillId="34" borderId="113" xfId="0" applyFont="1" applyFill="1" applyBorder="1" applyAlignment="1">
      <alignment horizontal="center" vertical="center" wrapText="1"/>
    </xf>
    <xf numFmtId="0" fontId="19" fillId="34" borderId="116" xfId="0" applyFont="1" applyFill="1" applyBorder="1" applyAlignment="1">
      <alignment horizontal="center" vertical="center" wrapText="1"/>
    </xf>
    <xf numFmtId="176" fontId="5" fillId="0" borderId="0" xfId="205" applyNumberFormat="1" applyFont="1" applyAlignment="1">
      <alignment horizontal="center"/>
      <protection/>
    </xf>
    <xf numFmtId="176" fontId="18" fillId="0" borderId="0" xfId="205" applyNumberFormat="1" applyFont="1" applyAlignment="1" applyProtection="1">
      <alignment horizontal="center"/>
      <protection/>
    </xf>
    <xf numFmtId="176" fontId="5" fillId="0" borderId="0" xfId="205" applyNumberFormat="1" applyFont="1" applyAlignment="1" applyProtection="1">
      <alignment horizontal="center"/>
      <protection/>
    </xf>
    <xf numFmtId="176" fontId="5" fillId="0" borderId="0" xfId="205" applyNumberFormat="1" applyFont="1" applyBorder="1" applyAlignment="1" quotePrefix="1">
      <alignment horizontal="center"/>
      <protection/>
    </xf>
    <xf numFmtId="176" fontId="19" fillId="34" borderId="10" xfId="205" applyNumberFormat="1" applyFont="1" applyFill="1" applyBorder="1" applyAlignment="1" applyProtection="1">
      <alignment horizontal="center" vertical="center"/>
      <protection/>
    </xf>
    <xf numFmtId="176" fontId="19" fillId="34" borderId="16" xfId="205" applyNumberFormat="1" applyFont="1" applyFill="1" applyBorder="1" applyAlignment="1">
      <alignment horizontal="center" vertical="center"/>
      <protection/>
    </xf>
    <xf numFmtId="176" fontId="19" fillId="34" borderId="93" xfId="205" applyNumberFormat="1" applyFont="1" applyFill="1" applyBorder="1" applyAlignment="1" applyProtection="1" quotePrefix="1">
      <alignment horizontal="center" vertical="center"/>
      <protection/>
    </xf>
    <xf numFmtId="176" fontId="19" fillId="34" borderId="93" xfId="205" applyNumberFormat="1" applyFont="1" applyFill="1" applyBorder="1" applyAlignment="1" applyProtection="1">
      <alignment horizontal="center" vertical="center"/>
      <protection/>
    </xf>
    <xf numFmtId="176" fontId="19" fillId="34" borderId="51" xfId="205" applyNumberFormat="1" applyFont="1" applyFill="1" applyBorder="1" applyAlignment="1" applyProtection="1">
      <alignment horizontal="center" vertical="center"/>
      <protection/>
    </xf>
    <xf numFmtId="0" fontId="18" fillId="0" borderId="0" xfId="207" applyFont="1" applyAlignment="1">
      <alignment horizontal="center"/>
      <protection/>
    </xf>
    <xf numFmtId="0" fontId="19" fillId="0" borderId="0" xfId="207" applyFont="1" applyAlignment="1">
      <alignment horizontal="center"/>
      <protection/>
    </xf>
    <xf numFmtId="0" fontId="5" fillId="34" borderId="94" xfId="207" applyNumberFormat="1" applyFont="1" applyFill="1" applyBorder="1" applyAlignment="1">
      <alignment horizontal="center" vertical="center"/>
      <protection/>
    </xf>
    <xf numFmtId="0" fontId="5" fillId="34" borderId="58" xfId="207" applyFont="1" applyFill="1" applyBorder="1" applyAlignment="1">
      <alignment horizontal="center" vertical="center"/>
      <protection/>
    </xf>
    <xf numFmtId="0" fontId="5" fillId="34" borderId="33" xfId="207" applyFont="1" applyFill="1" applyBorder="1" applyAlignment="1">
      <alignment horizontal="center" vertical="center"/>
      <protection/>
    </xf>
    <xf numFmtId="0" fontId="5" fillId="34" borderId="35" xfId="207" applyFont="1" applyFill="1" applyBorder="1" applyAlignment="1">
      <alignment horizontal="center" vertical="center"/>
      <protection/>
    </xf>
    <xf numFmtId="0" fontId="5" fillId="34" borderId="49" xfId="0" applyFont="1" applyFill="1" applyBorder="1" applyAlignment="1" applyProtection="1" quotePrefix="1">
      <alignment horizontal="center" vertical="center"/>
      <protection/>
    </xf>
    <xf numFmtId="0" fontId="5" fillId="34" borderId="109" xfId="0" applyFont="1" applyFill="1" applyBorder="1" applyAlignment="1" applyProtection="1" quotePrefix="1">
      <alignment horizontal="center" vertical="center"/>
      <protection/>
    </xf>
    <xf numFmtId="0" fontId="5" fillId="34" borderId="106" xfId="0" applyFont="1" applyFill="1" applyBorder="1" applyAlignment="1" applyProtection="1" quotePrefix="1">
      <alignment horizontal="center" vertical="center"/>
      <protection/>
    </xf>
    <xf numFmtId="0" fontId="5" fillId="34" borderId="49" xfId="207" applyFont="1" applyFill="1" applyBorder="1" applyAlignment="1">
      <alignment horizontal="center" vertical="center"/>
      <protection/>
    </xf>
    <xf numFmtId="0" fontId="5" fillId="34" borderId="106" xfId="207" applyFont="1" applyFill="1" applyBorder="1" applyAlignment="1">
      <alignment horizontal="center" vertical="center"/>
      <protection/>
    </xf>
    <xf numFmtId="0" fontId="5" fillId="34" borderId="107" xfId="207" applyFont="1" applyFill="1" applyBorder="1" applyAlignment="1">
      <alignment horizontal="center" vertical="center"/>
      <protection/>
    </xf>
    <xf numFmtId="176" fontId="5" fillId="0" borderId="0" xfId="209" applyNumberFormat="1" applyFont="1" applyAlignment="1">
      <alignment horizontal="center"/>
      <protection/>
    </xf>
    <xf numFmtId="176" fontId="18" fillId="0" borderId="0" xfId="209" applyNumberFormat="1" applyFont="1" applyAlignment="1" applyProtection="1">
      <alignment horizontal="center"/>
      <protection/>
    </xf>
    <xf numFmtId="176" fontId="5" fillId="0" borderId="0" xfId="209" applyNumberFormat="1" applyFont="1" applyAlignment="1" applyProtection="1">
      <alignment horizontal="center"/>
      <protection/>
    </xf>
    <xf numFmtId="176" fontId="5" fillId="0" borderId="0" xfId="209" applyNumberFormat="1" applyFont="1" applyBorder="1" applyAlignment="1">
      <alignment horizontal="center"/>
      <protection/>
    </xf>
    <xf numFmtId="176" fontId="5" fillId="0" borderId="0" xfId="209" applyNumberFormat="1" applyFont="1" applyBorder="1" applyAlignment="1" quotePrefix="1">
      <alignment horizontal="center"/>
      <protection/>
    </xf>
    <xf numFmtId="176" fontId="19" fillId="34" borderId="10" xfId="206" applyNumberFormat="1" applyFont="1" applyFill="1" applyBorder="1" applyAlignment="1" applyProtection="1">
      <alignment horizontal="center" vertical="center"/>
      <protection/>
    </xf>
    <xf numFmtId="176" fontId="19" fillId="34" borderId="16" xfId="206" applyNumberFormat="1" applyFont="1" applyFill="1" applyBorder="1" applyAlignment="1">
      <alignment horizontal="center" vertical="center"/>
      <protection/>
    </xf>
    <xf numFmtId="176" fontId="19" fillId="34" borderId="93" xfId="206" applyNumberFormat="1" applyFont="1" applyFill="1" applyBorder="1" applyAlignment="1" applyProtection="1">
      <alignment horizontal="center" vertical="center"/>
      <protection/>
    </xf>
    <xf numFmtId="176" fontId="19" fillId="34" borderId="93" xfId="206" applyNumberFormat="1" applyFont="1" applyFill="1" applyBorder="1" applyAlignment="1" applyProtection="1" quotePrefix="1">
      <alignment horizontal="center" vertical="center"/>
      <protection/>
    </xf>
    <xf numFmtId="176" fontId="19" fillId="34" borderId="51" xfId="206" applyNumberFormat="1" applyFont="1" applyFill="1" applyBorder="1" applyAlignment="1" applyProtection="1">
      <alignment horizontal="center" vertical="center"/>
      <protection/>
    </xf>
    <xf numFmtId="167" fontId="5" fillId="34" borderId="43" xfId="207" applyNumberFormat="1" applyFont="1" applyFill="1" applyBorder="1" applyAlignment="1">
      <alignment horizontal="center" vertical="center"/>
      <protection/>
    </xf>
    <xf numFmtId="167" fontId="5" fillId="34" borderId="46" xfId="207" applyNumberFormat="1" applyFont="1" applyFill="1" applyBorder="1" applyAlignment="1">
      <alignment horizontal="center" vertical="center"/>
      <protection/>
    </xf>
    <xf numFmtId="0" fontId="5" fillId="34" borderId="36" xfId="207" applyFont="1" applyFill="1" applyBorder="1" applyAlignment="1">
      <alignment horizontal="center" vertical="center"/>
      <protection/>
    </xf>
    <xf numFmtId="0" fontId="5" fillId="0" borderId="0" xfId="207" applyFont="1" applyAlignment="1">
      <alignment horizontal="center"/>
      <protection/>
    </xf>
    <xf numFmtId="0" fontId="5" fillId="34" borderId="10" xfId="207" applyFont="1" applyFill="1" applyBorder="1" applyAlignment="1">
      <alignment horizontal="center" vertical="center"/>
      <protection/>
    </xf>
    <xf numFmtId="0" fontId="5" fillId="34" borderId="13" xfId="207" applyFont="1" applyFill="1" applyBorder="1" applyAlignment="1">
      <alignment horizontal="center" vertical="center"/>
      <protection/>
    </xf>
    <xf numFmtId="0" fontId="5" fillId="34" borderId="16" xfId="207" applyFont="1" applyFill="1" applyBorder="1" applyAlignment="1">
      <alignment horizontal="center" vertical="center"/>
      <protection/>
    </xf>
    <xf numFmtId="0" fontId="5" fillId="0" borderId="0" xfId="119" applyFont="1" applyAlignment="1" applyProtection="1">
      <alignment horizontal="center"/>
      <protection/>
    </xf>
    <xf numFmtId="0" fontId="18" fillId="0" borderId="0" xfId="119" applyFont="1" applyAlignment="1" applyProtection="1">
      <alignment horizontal="center"/>
      <protection/>
    </xf>
    <xf numFmtId="0" fontId="13" fillId="0" borderId="0" xfId="119" applyFont="1" applyAlignment="1" applyProtection="1">
      <alignment horizontal="center"/>
      <protection/>
    </xf>
    <xf numFmtId="0" fontId="5" fillId="0" borderId="28" xfId="119" applyFont="1" applyBorder="1" applyAlignment="1">
      <alignment horizontal="center"/>
      <protection/>
    </xf>
    <xf numFmtId="0" fontId="6" fillId="0" borderId="0" xfId="119" applyFont="1" applyBorder="1" applyAlignment="1">
      <alignment horizontal="right"/>
      <protection/>
    </xf>
    <xf numFmtId="0" fontId="36" fillId="0" borderId="0" xfId="119" applyFont="1" applyBorder="1" applyAlignment="1" applyProtection="1">
      <alignment horizontal="center" vertical="justify"/>
      <protection/>
    </xf>
    <xf numFmtId="0" fontId="5" fillId="34" borderId="10" xfId="119" applyFont="1" applyFill="1" applyBorder="1" applyAlignment="1" applyProtection="1">
      <alignment horizontal="center"/>
      <protection/>
    </xf>
    <xf numFmtId="0" fontId="62" fillId="0" borderId="13" xfId="155" applyBorder="1" applyAlignment="1">
      <alignment horizontal="center"/>
      <protection/>
    </xf>
    <xf numFmtId="0" fontId="62" fillId="0" borderId="16" xfId="155" applyBorder="1" applyAlignment="1">
      <alignment horizontal="center"/>
      <protection/>
    </xf>
    <xf numFmtId="167" fontId="5" fillId="34" borderId="93" xfId="119" applyNumberFormat="1" applyFont="1" applyFill="1" applyBorder="1" applyAlignment="1">
      <alignment horizontal="center"/>
      <protection/>
    </xf>
    <xf numFmtId="167" fontId="5" fillId="34" borderId="49" xfId="119" applyNumberFormat="1" applyFont="1" applyFill="1" applyBorder="1" applyAlignment="1">
      <alignment horizontal="center"/>
      <protection/>
    </xf>
    <xf numFmtId="0" fontId="5" fillId="34" borderId="92" xfId="119" applyFont="1" applyFill="1" applyBorder="1" applyAlignment="1">
      <alignment horizontal="center" wrapText="1"/>
      <protection/>
    </xf>
    <xf numFmtId="0" fontId="61" fillId="0" borderId="105" xfId="155" applyFont="1" applyBorder="1" applyAlignment="1">
      <alignment wrapText="1"/>
      <protection/>
    </xf>
    <xf numFmtId="0" fontId="61" fillId="0" borderId="17" xfId="155" applyFont="1" applyBorder="1" applyAlignment="1">
      <alignment wrapText="1"/>
      <protection/>
    </xf>
    <xf numFmtId="0" fontId="61" fillId="0" borderId="21" xfId="155" applyFont="1" applyBorder="1" applyAlignment="1">
      <alignment wrapText="1"/>
      <protection/>
    </xf>
    <xf numFmtId="49" fontId="5" fillId="34" borderId="23" xfId="119" applyNumberFormat="1" applyFont="1" applyFill="1" applyBorder="1" applyAlignment="1">
      <alignment horizontal="center"/>
      <protection/>
    </xf>
    <xf numFmtId="0" fontId="61" fillId="0" borderId="20" xfId="155" applyFont="1" applyBorder="1" applyAlignment="1">
      <alignment horizontal="center"/>
      <protection/>
    </xf>
    <xf numFmtId="49" fontId="5" fillId="34" borderId="17" xfId="119" applyNumberFormat="1" applyFont="1" applyFill="1" applyBorder="1" applyAlignment="1">
      <alignment horizontal="center"/>
      <protection/>
    </xf>
    <xf numFmtId="0" fontId="61" fillId="0" borderId="19" xfId="155" applyFont="1" applyBorder="1" applyAlignment="1">
      <alignment horizontal="center"/>
      <protection/>
    </xf>
    <xf numFmtId="0" fontId="3" fillId="0" borderId="0" xfId="119" applyFont="1" applyBorder="1" applyAlignment="1" applyProtection="1">
      <alignment horizontal="justify" vertical="center" wrapText="1"/>
      <protection/>
    </xf>
    <xf numFmtId="0" fontId="3" fillId="0" borderId="0" xfId="119" applyFont="1" applyBorder="1" applyAlignment="1" applyProtection="1">
      <alignment horizontal="left" vertical="center" wrapText="1"/>
      <protection/>
    </xf>
    <xf numFmtId="0" fontId="13" fillId="36" borderId="23" xfId="119" applyFont="1" applyFill="1" applyBorder="1" applyAlignment="1">
      <alignment horizontal="center"/>
      <protection/>
    </xf>
    <xf numFmtId="0" fontId="62" fillId="0" borderId="20" xfId="155" applyBorder="1" applyAlignment="1">
      <alignment horizontal="center"/>
      <protection/>
    </xf>
    <xf numFmtId="0" fontId="3" fillId="0" borderId="117" xfId="119" applyFont="1" applyBorder="1" applyAlignment="1">
      <alignment horizontal="justify" wrapText="1"/>
      <protection/>
    </xf>
    <xf numFmtId="0" fontId="5" fillId="0" borderId="0" xfId="119" applyFont="1" applyAlignment="1">
      <alignment horizontal="center"/>
      <protection/>
    </xf>
    <xf numFmtId="0" fontId="18" fillId="0" borderId="0" xfId="119" applyFont="1" applyAlignment="1">
      <alignment horizontal="center"/>
      <protection/>
    </xf>
    <xf numFmtId="0" fontId="5" fillId="0" borderId="118" xfId="119" applyFont="1" applyBorder="1" applyAlignment="1">
      <alignment horizontal="center"/>
      <protection/>
    </xf>
    <xf numFmtId="0" fontId="21" fillId="36" borderId="119" xfId="119" applyFont="1" applyFill="1" applyBorder="1" applyAlignment="1">
      <alignment/>
      <protection/>
    </xf>
    <xf numFmtId="0" fontId="62" fillId="36" borderId="85" xfId="155" applyFill="1" applyBorder="1" applyAlignment="1">
      <alignment/>
      <protection/>
    </xf>
    <xf numFmtId="0" fontId="62" fillId="36" borderId="87" xfId="155" applyFill="1" applyBorder="1" applyAlignment="1">
      <alignment/>
      <protection/>
    </xf>
    <xf numFmtId="0" fontId="13" fillId="36" borderId="110" xfId="119" applyFont="1" applyFill="1" applyBorder="1" applyAlignment="1">
      <alignment horizontal="center"/>
      <protection/>
    </xf>
    <xf numFmtId="0" fontId="13" fillId="36" borderId="111" xfId="119" applyFont="1" applyFill="1" applyBorder="1" applyAlignment="1">
      <alignment horizontal="center"/>
      <protection/>
    </xf>
    <xf numFmtId="0" fontId="13" fillId="36" borderId="112" xfId="119" applyFont="1" applyFill="1" applyBorder="1" applyAlignment="1">
      <alignment horizontal="center"/>
      <protection/>
    </xf>
    <xf numFmtId="0" fontId="13" fillId="36" borderId="120" xfId="119" applyFont="1" applyFill="1" applyBorder="1" applyAlignment="1">
      <alignment horizontal="center" wrapText="1"/>
      <protection/>
    </xf>
    <xf numFmtId="0" fontId="13" fillId="36" borderId="121" xfId="119" applyFont="1" applyFill="1" applyBorder="1" applyAlignment="1">
      <alignment horizontal="center" wrapText="1"/>
      <protection/>
    </xf>
    <xf numFmtId="0" fontId="62" fillId="0" borderId="17" xfId="155" applyBorder="1" applyAlignment="1">
      <alignment horizontal="center" wrapText="1"/>
      <protection/>
    </xf>
    <xf numFmtId="0" fontId="62" fillId="0" borderId="19" xfId="155" applyBorder="1" applyAlignment="1">
      <alignment horizontal="center" wrapText="1"/>
      <protection/>
    </xf>
    <xf numFmtId="0" fontId="13" fillId="36" borderId="122" xfId="119" applyFont="1" applyFill="1" applyBorder="1" applyAlignment="1">
      <alignment horizontal="center" wrapText="1"/>
      <protection/>
    </xf>
    <xf numFmtId="0" fontId="61" fillId="0" borderId="17" xfId="155" applyFont="1" applyBorder="1" applyAlignment="1">
      <alignment horizontal="center" wrapText="1"/>
      <protection/>
    </xf>
    <xf numFmtId="0" fontId="61" fillId="0" borderId="97" xfId="155" applyFont="1" applyBorder="1" applyAlignment="1">
      <alignment horizontal="center" wrapText="1"/>
      <protection/>
    </xf>
    <xf numFmtId="0" fontId="19" fillId="34" borderId="10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left" vertical="center" wrapText="1"/>
    </xf>
    <xf numFmtId="0" fontId="19" fillId="34" borderId="49" xfId="0" applyFont="1" applyFill="1" applyBorder="1" applyAlignment="1">
      <alignment horizontal="center"/>
    </xf>
    <xf numFmtId="0" fontId="19" fillId="34" borderId="109" xfId="0" applyFont="1" applyFill="1" applyBorder="1" applyAlignment="1">
      <alignment horizontal="center"/>
    </xf>
    <xf numFmtId="0" fontId="19" fillId="34" borderId="107" xfId="0" applyFont="1" applyFill="1" applyBorder="1" applyAlignment="1">
      <alignment horizontal="center"/>
    </xf>
    <xf numFmtId="0" fontId="5" fillId="0" borderId="0" xfId="119" applyFont="1" applyFill="1" applyAlignment="1">
      <alignment horizontal="center"/>
      <protection/>
    </xf>
    <xf numFmtId="0" fontId="23" fillId="0" borderId="28" xfId="119" applyFont="1" applyBorder="1" applyAlignment="1">
      <alignment horizontal="right"/>
      <protection/>
    </xf>
    <xf numFmtId="0" fontId="13" fillId="0" borderId="28" xfId="119" applyFont="1" applyBorder="1" applyAlignment="1">
      <alignment horizontal="right"/>
      <protection/>
    </xf>
    <xf numFmtId="1" fontId="5" fillId="34" borderId="10" xfId="119" applyNumberFormat="1" applyFont="1" applyFill="1" applyBorder="1" applyAlignment="1" applyProtection="1">
      <alignment horizontal="center" vertical="center" wrapText="1"/>
      <protection locked="0"/>
    </xf>
    <xf numFmtId="1" fontId="5" fillId="34" borderId="13" xfId="119" applyNumberFormat="1" applyFont="1" applyFill="1" applyBorder="1" applyAlignment="1" applyProtection="1">
      <alignment horizontal="center" vertical="center" wrapText="1"/>
      <protection locked="0"/>
    </xf>
    <xf numFmtId="0" fontId="5" fillId="34" borderId="33" xfId="119" applyFont="1" applyFill="1" applyBorder="1" applyAlignment="1" applyProtection="1">
      <alignment horizontal="center" vertical="center" wrapText="1"/>
      <protection locked="0"/>
    </xf>
    <xf numFmtId="0" fontId="5" fillId="34" borderId="34" xfId="119" applyFont="1" applyFill="1" applyBorder="1" applyAlignment="1" applyProtection="1">
      <alignment horizontal="center" vertical="center" wrapText="1"/>
      <protection locked="0"/>
    </xf>
    <xf numFmtId="0" fontId="5" fillId="34" borderId="33" xfId="119" applyFont="1" applyFill="1" applyBorder="1" applyAlignment="1">
      <alignment horizontal="center" vertical="center"/>
      <protection/>
    </xf>
    <xf numFmtId="0" fontId="5" fillId="34" borderId="50" xfId="119" applyFont="1" applyFill="1" applyBorder="1" applyAlignment="1">
      <alignment horizontal="center" vertical="center"/>
      <protection/>
    </xf>
    <xf numFmtId="0" fontId="5" fillId="34" borderId="34" xfId="119" applyFont="1" applyFill="1" applyBorder="1" applyAlignment="1">
      <alignment horizontal="center" vertical="center"/>
      <protection/>
    </xf>
    <xf numFmtId="0" fontId="5" fillId="34" borderId="39" xfId="119" applyFont="1" applyFill="1" applyBorder="1" applyAlignment="1">
      <alignment horizontal="center" vertical="center"/>
      <protection/>
    </xf>
    <xf numFmtId="49" fontId="19" fillId="36" borderId="93" xfId="212" applyNumberFormat="1" applyFont="1" applyFill="1" applyBorder="1" applyAlignment="1">
      <alignment horizontal="center"/>
      <protection/>
    </xf>
    <xf numFmtId="0" fontId="5" fillId="36" borderId="109" xfId="210" applyFont="1" applyFill="1" applyBorder="1" applyAlignment="1" applyProtection="1">
      <alignment horizontal="center"/>
      <protection/>
    </xf>
    <xf numFmtId="0" fontId="5" fillId="36" borderId="51" xfId="210" applyFont="1" applyFill="1" applyBorder="1" applyAlignment="1" applyProtection="1">
      <alignment horizontal="center"/>
      <protection/>
    </xf>
    <xf numFmtId="166" fontId="5" fillId="0" borderId="23" xfId="210" applyNumberFormat="1" applyFont="1" applyFill="1" applyBorder="1" applyAlignment="1" applyProtection="1" quotePrefix="1">
      <alignment/>
      <protection/>
    </xf>
    <xf numFmtId="166" fontId="5" fillId="0" borderId="15" xfId="210" applyNumberFormat="1" applyFont="1" applyFill="1" applyBorder="1" applyAlignment="1" applyProtection="1" quotePrefix="1">
      <alignment/>
      <protection/>
    </xf>
    <xf numFmtId="166" fontId="5" fillId="0" borderId="20" xfId="210" applyNumberFormat="1" applyFont="1" applyFill="1" applyBorder="1" applyAlignment="1" applyProtection="1" quotePrefix="1">
      <alignment/>
      <protection/>
    </xf>
    <xf numFmtId="166" fontId="22" fillId="0" borderId="15" xfId="130" applyNumberFormat="1" applyFont="1" applyFill="1" applyBorder="1" applyAlignment="1">
      <alignment/>
      <protection/>
    </xf>
    <xf numFmtId="166" fontId="22" fillId="0" borderId="20" xfId="130" applyNumberFormat="1" applyFont="1" applyFill="1" applyBorder="1" applyAlignment="1">
      <alignment/>
      <protection/>
    </xf>
    <xf numFmtId="0" fontId="5" fillId="0" borderId="0" xfId="210" applyFont="1" applyFill="1" applyAlignment="1">
      <alignment horizontal="center"/>
      <protection/>
    </xf>
    <xf numFmtId="0" fontId="18" fillId="0" borderId="0" xfId="210" applyFont="1" applyFill="1" applyAlignment="1">
      <alignment horizontal="center"/>
      <protection/>
    </xf>
    <xf numFmtId="4" fontId="5" fillId="0" borderId="0" xfId="210" applyNumberFormat="1" applyFont="1" applyFill="1" applyAlignment="1">
      <alignment horizontal="center"/>
      <protection/>
    </xf>
    <xf numFmtId="0" fontId="3" fillId="36" borderId="123" xfId="210" applyFont="1" applyFill="1" applyBorder="1" applyAlignment="1">
      <alignment horizontal="center" vertical="center"/>
      <protection/>
    </xf>
    <xf numFmtId="0" fontId="3" fillId="36" borderId="22" xfId="210" applyFont="1" applyFill="1" applyBorder="1" applyAlignment="1">
      <alignment horizontal="center" vertical="center"/>
      <protection/>
    </xf>
    <xf numFmtId="0" fontId="5" fillId="36" borderId="93" xfId="210" applyFont="1" applyFill="1" applyBorder="1" applyAlignment="1" applyProtection="1">
      <alignment horizontal="center" vertical="center"/>
      <protection/>
    </xf>
    <xf numFmtId="0" fontId="5" fillId="0" borderId="14" xfId="119" applyFont="1" applyBorder="1" applyAlignment="1">
      <alignment horizontal="center"/>
      <protection/>
    </xf>
    <xf numFmtId="0" fontId="3" fillId="0" borderId="34" xfId="119" applyFont="1" applyBorder="1" applyAlignment="1">
      <alignment horizontal="center"/>
      <protection/>
    </xf>
    <xf numFmtId="0" fontId="3" fillId="0" borderId="25" xfId="119" applyFont="1" applyBorder="1" applyAlignment="1">
      <alignment horizontal="center"/>
      <protection/>
    </xf>
    <xf numFmtId="166" fontId="18" fillId="0" borderId="14" xfId="213" applyNumberFormat="1" applyFont="1" applyBorder="1" applyAlignment="1" applyProtection="1">
      <alignment horizontal="center"/>
      <protection/>
    </xf>
    <xf numFmtId="166" fontId="18" fillId="0" borderId="34" xfId="213" applyNumberFormat="1" applyFont="1" applyBorder="1" applyAlignment="1" applyProtection="1">
      <alignment horizontal="center"/>
      <protection/>
    </xf>
    <xf numFmtId="166" fontId="18" fillId="0" borderId="25" xfId="213" applyNumberFormat="1" applyFont="1" applyBorder="1" applyAlignment="1" applyProtection="1">
      <alignment horizontal="center"/>
      <protection/>
    </xf>
    <xf numFmtId="166" fontId="23" fillId="0" borderId="29" xfId="213" applyNumberFormat="1" applyFont="1" applyBorder="1" applyAlignment="1" applyProtection="1">
      <alignment horizontal="right"/>
      <protection/>
    </xf>
    <xf numFmtId="166" fontId="23" fillId="0" borderId="44" xfId="213" applyNumberFormat="1" applyFont="1" applyBorder="1" applyAlignment="1" applyProtection="1">
      <alignment horizontal="right"/>
      <protection/>
    </xf>
    <xf numFmtId="166" fontId="23" fillId="0" borderId="30" xfId="213" applyNumberFormat="1" applyFont="1" applyBorder="1" applyAlignment="1" applyProtection="1">
      <alignment horizontal="right"/>
      <protection/>
    </xf>
    <xf numFmtId="166" fontId="19" fillId="34" borderId="93" xfId="213" applyNumberFormat="1" applyFont="1" applyFill="1" applyBorder="1" applyAlignment="1" applyProtection="1">
      <alignment horizontal="center" wrapText="1"/>
      <protection hidden="1"/>
    </xf>
    <xf numFmtId="166" fontId="19" fillId="34" borderId="93" xfId="213" applyNumberFormat="1" applyFont="1" applyFill="1" applyBorder="1" applyAlignment="1">
      <alignment horizontal="center"/>
      <protection/>
    </xf>
    <xf numFmtId="166" fontId="19" fillId="34" borderId="51" xfId="213" applyNumberFormat="1" applyFont="1" applyFill="1" applyBorder="1" applyAlignment="1">
      <alignment horizontal="center"/>
      <protection/>
    </xf>
    <xf numFmtId="166" fontId="18" fillId="0" borderId="14" xfId="214" applyNumberFormat="1" applyFont="1" applyBorder="1" applyAlignment="1" applyProtection="1">
      <alignment horizontal="center"/>
      <protection/>
    </xf>
    <xf numFmtId="166" fontId="18" fillId="0" borderId="34" xfId="214" applyNumberFormat="1" applyFont="1" applyBorder="1" applyAlignment="1" applyProtection="1">
      <alignment horizontal="center"/>
      <protection/>
    </xf>
    <xf numFmtId="166" fontId="18" fillId="0" borderId="25" xfId="214" applyNumberFormat="1" applyFont="1" applyBorder="1" applyAlignment="1" applyProtection="1">
      <alignment horizontal="center"/>
      <protection/>
    </xf>
    <xf numFmtId="166" fontId="23" fillId="0" borderId="29" xfId="214" applyNumberFormat="1" applyFont="1" applyBorder="1" applyAlignment="1" applyProtection="1">
      <alignment horizontal="right"/>
      <protection/>
    </xf>
    <xf numFmtId="166" fontId="23" fillId="0" borderId="44" xfId="214" applyNumberFormat="1" applyFont="1" applyBorder="1" applyAlignment="1" applyProtection="1">
      <alignment horizontal="right"/>
      <protection/>
    </xf>
    <xf numFmtId="166" fontId="23" fillId="0" borderId="30" xfId="214" applyNumberFormat="1" applyFont="1" applyBorder="1" applyAlignment="1" applyProtection="1">
      <alignment horizontal="right"/>
      <protection/>
    </xf>
    <xf numFmtId="166" fontId="19" fillId="34" borderId="93" xfId="214" applyNumberFormat="1" applyFont="1" applyFill="1" applyBorder="1" applyAlignment="1" applyProtection="1">
      <alignment horizontal="center" wrapText="1"/>
      <protection hidden="1"/>
    </xf>
    <xf numFmtId="166" fontId="19" fillId="34" borderId="49" xfId="214" applyNumberFormat="1" applyFont="1" applyFill="1" applyBorder="1" applyAlignment="1">
      <alignment horizontal="center"/>
      <protection/>
    </xf>
    <xf numFmtId="166" fontId="19" fillId="34" borderId="107" xfId="214" applyNumberFormat="1" applyFont="1" applyFill="1" applyBorder="1" applyAlignment="1">
      <alignment horizontal="center"/>
      <protection/>
    </xf>
    <xf numFmtId="166" fontId="18" fillId="0" borderId="0" xfId="215" applyNumberFormat="1" applyFont="1" applyAlignment="1" applyProtection="1">
      <alignment horizontal="center"/>
      <protection/>
    </xf>
    <xf numFmtId="166" fontId="6" fillId="0" borderId="0" xfId="215" applyNumberFormat="1" applyFont="1" applyAlignment="1" applyProtection="1">
      <alignment horizontal="right"/>
      <protection/>
    </xf>
    <xf numFmtId="166" fontId="19" fillId="34" borderId="93" xfId="215" applyNumberFormat="1" applyFont="1" applyFill="1" applyBorder="1" applyAlignment="1" applyProtection="1">
      <alignment horizontal="center" wrapText="1"/>
      <protection hidden="1"/>
    </xf>
    <xf numFmtId="166" fontId="5" fillId="34" borderId="49" xfId="215" applyNumberFormat="1" applyFont="1" applyFill="1" applyBorder="1" applyAlignment="1">
      <alignment horizontal="center"/>
      <protection/>
    </xf>
    <xf numFmtId="166" fontId="5" fillId="34" borderId="107" xfId="215" applyNumberFormat="1" applyFont="1" applyFill="1" applyBorder="1" applyAlignment="1">
      <alignment horizontal="center"/>
      <protection/>
    </xf>
    <xf numFmtId="166" fontId="18" fillId="0" borderId="0" xfId="216" applyNumberFormat="1" applyFont="1" applyAlignment="1" applyProtection="1">
      <alignment horizontal="center"/>
      <protection/>
    </xf>
    <xf numFmtId="166" fontId="6" fillId="0" borderId="0" xfId="216" applyNumberFormat="1" applyFont="1" applyAlignment="1" applyProtection="1">
      <alignment horizontal="right"/>
      <protection/>
    </xf>
    <xf numFmtId="166" fontId="19" fillId="34" borderId="93" xfId="216" applyNumberFormat="1" applyFont="1" applyFill="1" applyBorder="1" applyAlignment="1" applyProtection="1">
      <alignment horizontal="center" wrapText="1"/>
      <protection hidden="1"/>
    </xf>
    <xf numFmtId="166" fontId="5" fillId="34" borderId="109" xfId="216" applyNumberFormat="1" applyFont="1" applyFill="1" applyBorder="1" applyAlignment="1">
      <alignment horizontal="center"/>
      <protection/>
    </xf>
    <xf numFmtId="166" fontId="5" fillId="34" borderId="51" xfId="216" applyNumberFormat="1" applyFont="1" applyFill="1" applyBorder="1" applyAlignment="1">
      <alignment horizontal="center"/>
      <protection/>
    </xf>
    <xf numFmtId="166" fontId="18" fillId="0" borderId="0" xfId="217" applyNumberFormat="1" applyFont="1" applyAlignment="1" applyProtection="1">
      <alignment horizontal="center"/>
      <protection/>
    </xf>
    <xf numFmtId="166" fontId="6" fillId="0" borderId="0" xfId="217" applyNumberFormat="1" applyFont="1" applyAlignment="1" applyProtection="1">
      <alignment horizontal="right"/>
      <protection/>
    </xf>
    <xf numFmtId="166" fontId="19" fillId="34" borderId="93" xfId="217" applyNumberFormat="1" applyFont="1" applyFill="1" applyBorder="1" applyAlignment="1" applyProtection="1">
      <alignment horizontal="center" wrapText="1"/>
      <protection hidden="1"/>
    </xf>
    <xf numFmtId="166" fontId="5" fillId="34" borderId="49" xfId="217" applyNumberFormat="1" applyFont="1" applyFill="1" applyBorder="1" applyAlignment="1">
      <alignment horizontal="center"/>
      <protection/>
    </xf>
    <xf numFmtId="166" fontId="5" fillId="34" borderId="107" xfId="217" applyNumberFormat="1" applyFont="1" applyFill="1" applyBorder="1" applyAlignment="1">
      <alignment horizontal="center"/>
      <protection/>
    </xf>
    <xf numFmtId="166" fontId="18" fillId="0" borderId="0" xfId="218" applyNumberFormat="1" applyFont="1" applyAlignment="1" applyProtection="1">
      <alignment horizontal="center"/>
      <protection/>
    </xf>
    <xf numFmtId="166" fontId="23" fillId="0" borderId="0" xfId="218" applyNumberFormat="1" applyFont="1" applyAlignment="1" applyProtection="1">
      <alignment horizontal="right"/>
      <protection/>
    </xf>
    <xf numFmtId="166" fontId="19" fillId="34" borderId="93" xfId="218" applyNumberFormat="1" applyFont="1" applyFill="1" applyBorder="1" applyAlignment="1" applyProtection="1">
      <alignment horizontal="center" wrapText="1"/>
      <protection hidden="1"/>
    </xf>
    <xf numFmtId="166" fontId="5" fillId="34" borderId="49" xfId="218" applyNumberFormat="1" applyFont="1" applyFill="1" applyBorder="1" applyAlignment="1">
      <alignment horizontal="center"/>
      <protection/>
    </xf>
    <xf numFmtId="166" fontId="5" fillId="34" borderId="107" xfId="218" applyNumberFormat="1" applyFont="1" applyFill="1" applyBorder="1" applyAlignment="1">
      <alignment horizontal="center"/>
      <protection/>
    </xf>
    <xf numFmtId="0" fontId="5" fillId="0" borderId="0" xfId="195" applyFont="1" applyAlignment="1">
      <alignment horizontal="center"/>
      <protection/>
    </xf>
    <xf numFmtId="0" fontId="18" fillId="0" borderId="0" xfId="195" applyFont="1" applyAlignment="1">
      <alignment horizontal="center"/>
      <protection/>
    </xf>
    <xf numFmtId="166" fontId="6" fillId="0" borderId="28" xfId="134" applyNumberFormat="1" applyFont="1" applyBorder="1" applyAlignment="1">
      <alignment horizontal="right"/>
      <protection/>
    </xf>
    <xf numFmtId="0" fontId="5" fillId="0" borderId="0" xfId="199" applyFont="1" applyFill="1" applyAlignment="1">
      <alignment horizontal="center"/>
      <protection/>
    </xf>
    <xf numFmtId="0" fontId="18" fillId="0" borderId="0" xfId="199" applyFont="1" applyFill="1" applyAlignment="1">
      <alignment horizontal="center"/>
      <protection/>
    </xf>
    <xf numFmtId="0" fontId="6" fillId="0" borderId="28" xfId="199" applyFont="1" applyFill="1" applyBorder="1" applyAlignment="1">
      <alignment horizontal="right"/>
      <protection/>
    </xf>
    <xf numFmtId="0" fontId="5" fillId="34" borderId="94" xfId="199" applyFont="1" applyFill="1" applyBorder="1" applyAlignment="1">
      <alignment horizontal="center" vertical="center"/>
      <protection/>
    </xf>
    <xf numFmtId="0" fontId="5" fillId="34" borderId="11" xfId="199" applyFont="1" applyFill="1" applyBorder="1" applyAlignment="1">
      <alignment horizontal="center" vertical="center"/>
      <protection/>
    </xf>
    <xf numFmtId="0" fontId="5" fillId="34" borderId="12" xfId="199" applyFont="1" applyFill="1" applyBorder="1" applyAlignment="1">
      <alignment horizontal="center" vertical="center"/>
      <protection/>
    </xf>
    <xf numFmtId="0" fontId="5" fillId="34" borderId="57" xfId="199" applyFont="1" applyFill="1" applyBorder="1" applyAlignment="1">
      <alignment horizontal="center" vertical="center"/>
      <protection/>
    </xf>
    <xf numFmtId="0" fontId="5" fillId="34" borderId="0" xfId="199" applyFont="1" applyFill="1" applyBorder="1" applyAlignment="1">
      <alignment horizontal="center" vertical="center"/>
      <protection/>
    </xf>
    <xf numFmtId="0" fontId="5" fillId="34" borderId="14" xfId="199" applyFont="1" applyFill="1" applyBorder="1" applyAlignment="1">
      <alignment horizontal="center" vertical="center"/>
      <protection/>
    </xf>
    <xf numFmtId="0" fontId="5" fillId="34" borderId="58" xfId="199" applyFont="1" applyFill="1" applyBorder="1" applyAlignment="1">
      <alignment horizontal="center" vertical="center"/>
      <protection/>
    </xf>
    <xf numFmtId="0" fontId="5" fillId="34" borderId="18" xfId="199" applyFont="1" applyFill="1" applyBorder="1" applyAlignment="1">
      <alignment horizontal="center" vertical="center"/>
      <protection/>
    </xf>
    <xf numFmtId="0" fontId="5" fillId="34" borderId="19" xfId="199" applyFont="1" applyFill="1" applyBorder="1" applyAlignment="1">
      <alignment horizontal="center" vertical="center"/>
      <protection/>
    </xf>
    <xf numFmtId="0" fontId="5" fillId="34" borderId="33" xfId="199" applyFont="1" applyFill="1" applyBorder="1" applyAlignment="1">
      <alignment horizontal="center" vertical="center"/>
      <protection/>
    </xf>
    <xf numFmtId="0" fontId="5" fillId="34" borderId="35" xfId="199" applyFont="1" applyFill="1" applyBorder="1" applyAlignment="1">
      <alignment horizontal="center" vertical="center"/>
      <protection/>
    </xf>
    <xf numFmtId="0" fontId="5" fillId="34" borderId="92" xfId="199" applyFont="1" applyFill="1" applyBorder="1" applyAlignment="1">
      <alignment horizontal="center"/>
      <protection/>
    </xf>
    <xf numFmtId="0" fontId="5" fillId="34" borderId="105" xfId="199" applyFont="1" applyFill="1" applyBorder="1" applyAlignment="1">
      <alignment horizontal="center"/>
      <protection/>
    </xf>
    <xf numFmtId="0" fontId="5" fillId="34" borderId="17" xfId="199" applyFont="1" applyFill="1" applyBorder="1" applyAlignment="1">
      <alignment horizontal="center"/>
      <protection/>
    </xf>
    <xf numFmtId="0" fontId="5" fillId="34" borderId="21" xfId="199" applyFont="1" applyFill="1" applyBorder="1" applyAlignment="1">
      <alignment horizontal="center"/>
      <protection/>
    </xf>
    <xf numFmtId="0" fontId="6" fillId="0" borderId="0" xfId="119" applyFont="1" applyAlignment="1">
      <alignment horizontal="right"/>
      <protection/>
    </xf>
    <xf numFmtId="166" fontId="18" fillId="0" borderId="0" xfId="119" applyNumberFormat="1" applyFont="1" applyAlignment="1" applyProtection="1">
      <alignment horizontal="center" wrapText="1"/>
      <protection/>
    </xf>
    <xf numFmtId="166" fontId="18" fillId="0" borderId="0" xfId="119" applyNumberFormat="1" applyFont="1" applyAlignment="1" applyProtection="1">
      <alignment horizontal="center"/>
      <protection/>
    </xf>
    <xf numFmtId="0" fontId="5" fillId="37" borderId="94" xfId="119" applyFont="1" applyFill="1" applyBorder="1" applyAlignment="1">
      <alignment horizontal="center" vertical="center"/>
      <protection/>
    </xf>
    <xf numFmtId="0" fontId="5" fillId="37" borderId="124" xfId="119" applyFont="1" applyFill="1" applyBorder="1" applyAlignment="1">
      <alignment horizontal="center" vertical="center"/>
      <protection/>
    </xf>
    <xf numFmtId="0" fontId="5" fillId="37" borderId="33" xfId="119" applyFont="1" applyFill="1" applyBorder="1" applyAlignment="1">
      <alignment horizontal="center" vertical="center"/>
      <protection/>
    </xf>
    <xf numFmtId="0" fontId="5" fillId="37" borderId="88" xfId="119" applyFont="1" applyFill="1" applyBorder="1" applyAlignment="1">
      <alignment horizontal="center" vertical="center"/>
      <protection/>
    </xf>
    <xf numFmtId="0" fontId="5" fillId="37" borderId="93" xfId="119" applyFont="1" applyFill="1" applyBorder="1" applyAlignment="1">
      <alignment horizontal="center" vertical="center"/>
      <protection/>
    </xf>
    <xf numFmtId="0" fontId="5" fillId="37" borderId="109" xfId="119" applyFont="1" applyFill="1" applyBorder="1" applyAlignment="1">
      <alignment horizontal="center" vertical="center"/>
      <protection/>
    </xf>
    <xf numFmtId="0" fontId="5" fillId="37" borderId="51" xfId="119" applyFont="1" applyFill="1" applyBorder="1" applyAlignment="1">
      <alignment horizontal="center" vertical="center"/>
      <protection/>
    </xf>
    <xf numFmtId="0" fontId="3" fillId="34" borderId="123" xfId="119" applyFont="1" applyFill="1" applyBorder="1" applyAlignment="1">
      <alignment horizontal="center"/>
      <protection/>
    </xf>
    <xf numFmtId="0" fontId="3" fillId="34" borderId="22" xfId="119" applyFont="1" applyFill="1" applyBorder="1" applyAlignment="1">
      <alignment horizontal="center"/>
      <protection/>
    </xf>
    <xf numFmtId="0" fontId="5" fillId="36" borderId="92" xfId="119" applyFont="1" applyFill="1" applyBorder="1" applyAlignment="1">
      <alignment horizontal="center" vertical="center"/>
      <protection/>
    </xf>
    <xf numFmtId="0" fontId="5" fillId="36" borderId="11" xfId="119" applyFont="1" applyFill="1" applyBorder="1" applyAlignment="1">
      <alignment horizontal="center" vertical="center"/>
      <protection/>
    </xf>
    <xf numFmtId="0" fontId="5" fillId="36" borderId="12" xfId="119" applyFont="1" applyFill="1" applyBorder="1" applyAlignment="1">
      <alignment horizontal="center" vertical="center"/>
      <protection/>
    </xf>
    <xf numFmtId="0" fontId="5" fillId="36" borderId="17" xfId="119" applyFont="1" applyFill="1" applyBorder="1" applyAlignment="1">
      <alignment horizontal="center" vertical="center"/>
      <protection/>
    </xf>
    <xf numFmtId="0" fontId="5" fillId="36" borderId="18" xfId="119" applyFont="1" applyFill="1" applyBorder="1" applyAlignment="1">
      <alignment horizontal="center" vertical="center"/>
      <protection/>
    </xf>
    <xf numFmtId="0" fontId="5" fillId="36" borderId="19" xfId="119" applyFont="1" applyFill="1" applyBorder="1" applyAlignment="1">
      <alignment horizontal="center" vertical="center"/>
      <protection/>
    </xf>
    <xf numFmtId="0" fontId="5" fillId="34" borderId="49" xfId="119" applyFont="1" applyFill="1" applyBorder="1" applyAlignment="1">
      <alignment horizontal="center"/>
      <protection/>
    </xf>
    <xf numFmtId="0" fontId="5" fillId="34" borderId="106" xfId="119" applyFont="1" applyFill="1" applyBorder="1" applyAlignment="1">
      <alignment horizontal="center"/>
      <protection/>
    </xf>
    <xf numFmtId="0" fontId="5" fillId="34" borderId="107" xfId="119" applyFont="1" applyFill="1" applyBorder="1" applyAlignment="1">
      <alignment horizontal="center"/>
      <protection/>
    </xf>
    <xf numFmtId="0" fontId="5" fillId="34" borderId="23" xfId="119" applyFont="1" applyFill="1" applyBorder="1" applyAlignment="1">
      <alignment horizontal="center"/>
      <protection/>
    </xf>
    <xf numFmtId="0" fontId="5" fillId="34" borderId="20" xfId="119" applyFont="1" applyFill="1" applyBorder="1" applyAlignment="1">
      <alignment horizontal="center"/>
      <protection/>
    </xf>
    <xf numFmtId="0" fontId="5" fillId="34" borderId="24" xfId="119" applyFont="1" applyFill="1" applyBorder="1" applyAlignment="1">
      <alignment horizont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2" xfId="46"/>
    <cellStyle name="Comma 13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18" xfId="57"/>
    <cellStyle name="Comma 2 19" xfId="58"/>
    <cellStyle name="Comma 2 2" xfId="59"/>
    <cellStyle name="Comma 2 2 2" xfId="60"/>
    <cellStyle name="Comma 2 2 2 2" xfId="61"/>
    <cellStyle name="Comma 2 2 2 2 2" xfId="62"/>
    <cellStyle name="Comma 2 2 2 2 3" xfId="63"/>
    <cellStyle name="Comma 2 2 2 2 3 2" xfId="64"/>
    <cellStyle name="Comma 2 2 2 3" xfId="65"/>
    <cellStyle name="Comma 2 2 3" xfId="66"/>
    <cellStyle name="Comma 2 2 3 2" xfId="67"/>
    <cellStyle name="Comma 2 20" xfId="68"/>
    <cellStyle name="Comma 2 21" xfId="69"/>
    <cellStyle name="Comma 2 22" xfId="70"/>
    <cellStyle name="Comma 2 23" xfId="71"/>
    <cellStyle name="Comma 2 24" xfId="72"/>
    <cellStyle name="Comma 2 25" xfId="73"/>
    <cellStyle name="Comma 2 3" xfId="74"/>
    <cellStyle name="Comma 2 4" xfId="75"/>
    <cellStyle name="Comma 2 5" xfId="76"/>
    <cellStyle name="Comma 2 6" xfId="77"/>
    <cellStyle name="Comma 2 7" xfId="78"/>
    <cellStyle name="Comma 2 8" xfId="79"/>
    <cellStyle name="Comma 2 9" xfId="80"/>
    <cellStyle name="Comma 20" xfId="81"/>
    <cellStyle name="Comma 20 2" xfId="82"/>
    <cellStyle name="Comma 27" xfId="83"/>
    <cellStyle name="Comma 27 2" xfId="84"/>
    <cellStyle name="Comma 29" xfId="85"/>
    <cellStyle name="Comma 29 2" xfId="86"/>
    <cellStyle name="Comma 3" xfId="87"/>
    <cellStyle name="Comma 3 2" xfId="88"/>
    <cellStyle name="Comma 3 3" xfId="89"/>
    <cellStyle name="Comma 3 39" xfId="90"/>
    <cellStyle name="Comma 30" xfId="91"/>
    <cellStyle name="Comma 30 2" xfId="92"/>
    <cellStyle name="Comma 4" xfId="93"/>
    <cellStyle name="Comma 4 2" xfId="94"/>
    <cellStyle name="Comma 4 3" xfId="95"/>
    <cellStyle name="Comma 4 4" xfId="96"/>
    <cellStyle name="Comma 5" xfId="97"/>
    <cellStyle name="Comma 6" xfId="98"/>
    <cellStyle name="Comma 67 2" xfId="99"/>
    <cellStyle name="Comma 7" xfId="100"/>
    <cellStyle name="Comma 70" xfId="101"/>
    <cellStyle name="Comma 8" xfId="102"/>
    <cellStyle name="Comma 9" xfId="103"/>
    <cellStyle name="Currency" xfId="104"/>
    <cellStyle name="Currency [0]" xfId="105"/>
    <cellStyle name="Excel Built-in Comma 2" xfId="106"/>
    <cellStyle name="Excel Built-in Normal" xfId="107"/>
    <cellStyle name="Excel Built-in Normal 2" xfId="108"/>
    <cellStyle name="Excel Built-in Normal_50. Bishwo" xfId="109"/>
    <cellStyle name="Explanatory Text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ked Cell" xfId="117"/>
    <cellStyle name="Neutral" xfId="118"/>
    <cellStyle name="Normal 10" xfId="119"/>
    <cellStyle name="Normal 10 2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2" xfId="131"/>
    <cellStyle name="Normal 2 2 2 2 4 2" xfId="132"/>
    <cellStyle name="Normal 2 2_50. Bishwo" xfId="133"/>
    <cellStyle name="Normal 2 3" xfId="134"/>
    <cellStyle name="Normal 2 3 2" xfId="135"/>
    <cellStyle name="Normal 2 4" xfId="136"/>
    <cellStyle name="Normal 2_50. Bishwo" xfId="137"/>
    <cellStyle name="Normal 20" xfId="138"/>
    <cellStyle name="Normal 20 2" xfId="139"/>
    <cellStyle name="Normal 21" xfId="140"/>
    <cellStyle name="Normal 21 2" xfId="141"/>
    <cellStyle name="Normal 22" xfId="142"/>
    <cellStyle name="Normal 22 2" xfId="143"/>
    <cellStyle name="Normal 23" xfId="144"/>
    <cellStyle name="Normal 24" xfId="145"/>
    <cellStyle name="Normal 24 2" xfId="146"/>
    <cellStyle name="Normal 25" xfId="147"/>
    <cellStyle name="Normal 25 2" xfId="148"/>
    <cellStyle name="Normal 26" xfId="149"/>
    <cellStyle name="Normal 26 2" xfId="150"/>
    <cellStyle name="Normal 27" xfId="151"/>
    <cellStyle name="Normal 27 2" xfId="152"/>
    <cellStyle name="Normal 28" xfId="153"/>
    <cellStyle name="Normal 28 2" xfId="154"/>
    <cellStyle name="Normal 29" xfId="155"/>
    <cellStyle name="Normal 3" xfId="156"/>
    <cellStyle name="Normal 3 2" xfId="157"/>
    <cellStyle name="Normal 3 3" xfId="158"/>
    <cellStyle name="Normal 3 4" xfId="159"/>
    <cellStyle name="Normal 3_9.1 &amp; 9.2" xfId="160"/>
    <cellStyle name="Normal 30" xfId="161"/>
    <cellStyle name="Normal 30 2" xfId="162"/>
    <cellStyle name="Normal 39" xfId="163"/>
    <cellStyle name="Normal 4" xfId="164"/>
    <cellStyle name="Normal 4 10" xfId="165"/>
    <cellStyle name="Normal 4 11" xfId="166"/>
    <cellStyle name="Normal 4 12" xfId="167"/>
    <cellStyle name="Normal 4 13" xfId="168"/>
    <cellStyle name="Normal 4 14" xfId="169"/>
    <cellStyle name="Normal 4 15" xfId="170"/>
    <cellStyle name="Normal 4 16" xfId="171"/>
    <cellStyle name="Normal 4 17" xfId="172"/>
    <cellStyle name="Normal 4 18" xfId="173"/>
    <cellStyle name="Normal 4 19" xfId="174"/>
    <cellStyle name="Normal 4 2" xfId="175"/>
    <cellStyle name="Normal 4 20" xfId="176"/>
    <cellStyle name="Normal 4 21" xfId="177"/>
    <cellStyle name="Normal 4 22" xfId="178"/>
    <cellStyle name="Normal 4 23" xfId="179"/>
    <cellStyle name="Normal 4 24" xfId="180"/>
    <cellStyle name="Normal 4 25" xfId="181"/>
    <cellStyle name="Normal 4 3" xfId="182"/>
    <cellStyle name="Normal 4 4" xfId="183"/>
    <cellStyle name="Normal 4 5" xfId="184"/>
    <cellStyle name="Normal 4 6" xfId="185"/>
    <cellStyle name="Normal 4 7" xfId="186"/>
    <cellStyle name="Normal 4 8" xfId="187"/>
    <cellStyle name="Normal 4 9" xfId="188"/>
    <cellStyle name="Normal 4_50. Bishwo" xfId="189"/>
    <cellStyle name="Normal 40" xfId="190"/>
    <cellStyle name="Normal 41" xfId="191"/>
    <cellStyle name="Normal 42" xfId="192"/>
    <cellStyle name="Normal 43" xfId="193"/>
    <cellStyle name="Normal 49" xfId="194"/>
    <cellStyle name="Normal 5" xfId="195"/>
    <cellStyle name="Normal 5 2" xfId="196"/>
    <cellStyle name="Normal 52" xfId="197"/>
    <cellStyle name="Normal 6" xfId="198"/>
    <cellStyle name="Normal 6 2" xfId="199"/>
    <cellStyle name="Normal 67" xfId="200"/>
    <cellStyle name="Normal 7" xfId="201"/>
    <cellStyle name="Normal 8" xfId="202"/>
    <cellStyle name="Normal 8 2" xfId="203"/>
    <cellStyle name="Normal 9" xfId="204"/>
    <cellStyle name="Normal_bartaman point" xfId="205"/>
    <cellStyle name="Normal_bartaman point 2" xfId="206"/>
    <cellStyle name="Normal_Bartamane_Book1" xfId="207"/>
    <cellStyle name="Normal_Comm_wt" xfId="208"/>
    <cellStyle name="Normal_CPI" xfId="209"/>
    <cellStyle name="Normal_Direction of Trade_BartamanFormat 2063-64" xfId="210"/>
    <cellStyle name="Normal_Direction of Trade_BartamanFormat 2063-64 2" xfId="211"/>
    <cellStyle name="Normal_Sheet1" xfId="212"/>
    <cellStyle name="Normal_Sheet1 2" xfId="213"/>
    <cellStyle name="Normal_Sheet1 2 2" xfId="214"/>
    <cellStyle name="Normal_Sheet1 3" xfId="215"/>
    <cellStyle name="Normal_Sheet1 4" xfId="216"/>
    <cellStyle name="Normal_Sheet1 5" xfId="217"/>
    <cellStyle name="Normal_Sheet1 6" xfId="218"/>
    <cellStyle name="Note" xfId="219"/>
    <cellStyle name="Output" xfId="220"/>
    <cellStyle name="Percent" xfId="221"/>
    <cellStyle name="Percent 2" xfId="222"/>
    <cellStyle name="Percent 2 2" xfId="223"/>
    <cellStyle name="Percent 2 2 2" xfId="224"/>
    <cellStyle name="Percent 2 3" xfId="225"/>
    <cellStyle name="Percent 2 4" xfId="226"/>
    <cellStyle name="Percent 3" xfId="227"/>
    <cellStyle name="Percent 4" xfId="228"/>
    <cellStyle name="Percent 67 2" xfId="229"/>
    <cellStyle name="Title" xfId="230"/>
    <cellStyle name="Total" xfId="231"/>
    <cellStyle name="Warning Text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0.421875" style="881" bestFit="1" customWidth="1"/>
    <col min="2" max="16384" width="9.140625" style="881" customWidth="1"/>
  </cols>
  <sheetData>
    <row r="1" spans="1:7" ht="15.75" customHeight="1">
      <c r="A1" s="1692" t="s">
        <v>915</v>
      </c>
      <c r="B1" s="1692"/>
      <c r="C1" s="1692"/>
      <c r="D1" s="1692"/>
      <c r="E1" s="1692"/>
      <c r="F1" s="1692"/>
      <c r="G1" s="1692"/>
    </row>
    <row r="2" spans="1:7" s="882" customFormat="1" ht="15.75">
      <c r="A2" s="1693" t="s">
        <v>955</v>
      </c>
      <c r="B2" s="1693"/>
      <c r="C2" s="1693"/>
      <c r="D2" s="1693"/>
      <c r="E2" s="1693"/>
      <c r="F2" s="1693"/>
      <c r="G2" s="1693"/>
    </row>
    <row r="3" spans="1:5" ht="15.75">
      <c r="A3" s="883" t="s">
        <v>916</v>
      </c>
      <c r="B3" s="884" t="s">
        <v>917</v>
      </c>
      <c r="C3" s="885"/>
      <c r="D3" s="885"/>
      <c r="E3" s="885"/>
    </row>
    <row r="4" spans="1:5" ht="15.75">
      <c r="A4" s="886">
        <v>1</v>
      </c>
      <c r="B4" s="443" t="s">
        <v>1</v>
      </c>
      <c r="C4" s="443"/>
      <c r="D4" s="443"/>
      <c r="E4" s="443"/>
    </row>
    <row r="5" spans="1:5" ht="15.75">
      <c r="A5" s="886">
        <v>2</v>
      </c>
      <c r="B5" s="443" t="s">
        <v>49</v>
      </c>
      <c r="C5" s="443"/>
      <c r="D5" s="443"/>
      <c r="E5" s="443"/>
    </row>
    <row r="6" spans="1:5" ht="15.75">
      <c r="A6" s="886">
        <v>3</v>
      </c>
      <c r="B6" s="881" t="s">
        <v>97</v>
      </c>
      <c r="C6" s="443"/>
      <c r="D6" s="443"/>
      <c r="E6" s="443"/>
    </row>
    <row r="7" spans="1:5" ht="15.75">
      <c r="A7" s="886">
        <v>4</v>
      </c>
      <c r="B7" s="881" t="s">
        <v>130</v>
      </c>
      <c r="C7" s="443"/>
      <c r="D7" s="443"/>
      <c r="E7" s="443"/>
    </row>
    <row r="8" spans="1:5" ht="15.75">
      <c r="A8" s="886">
        <v>5</v>
      </c>
      <c r="B8" s="881" t="s">
        <v>133</v>
      </c>
      <c r="C8" s="443"/>
      <c r="D8" s="443"/>
      <c r="E8" s="443"/>
    </row>
    <row r="9" spans="1:5" ht="15.75">
      <c r="A9" s="886">
        <v>6</v>
      </c>
      <c r="B9" s="881" t="s">
        <v>135</v>
      </c>
      <c r="C9" s="443"/>
      <c r="D9" s="443"/>
      <c r="E9" s="443"/>
    </row>
    <row r="10" spans="1:5" ht="15.75">
      <c r="A10" s="886">
        <v>7</v>
      </c>
      <c r="B10" s="881" t="s">
        <v>918</v>
      </c>
      <c r="C10" s="443"/>
      <c r="D10" s="443"/>
      <c r="E10" s="443"/>
    </row>
    <row r="11" spans="1:5" ht="15.75">
      <c r="A11" s="886">
        <v>8</v>
      </c>
      <c r="B11" s="881" t="s">
        <v>919</v>
      </c>
      <c r="C11" s="443"/>
      <c r="D11" s="443"/>
      <c r="E11" s="443"/>
    </row>
    <row r="12" spans="1:5" ht="15.75">
      <c r="A12" s="886">
        <v>9</v>
      </c>
      <c r="B12" s="881" t="s">
        <v>273</v>
      </c>
      <c r="C12" s="443"/>
      <c r="D12" s="443"/>
      <c r="E12" s="443"/>
    </row>
    <row r="13" spans="1:5" ht="15.75">
      <c r="A13" s="886">
        <v>10</v>
      </c>
      <c r="B13" s="881" t="s">
        <v>920</v>
      </c>
      <c r="C13" s="443"/>
      <c r="D13" s="443"/>
      <c r="E13" s="443"/>
    </row>
    <row r="14" spans="1:5" ht="15.75">
      <c r="A14" s="886">
        <v>11</v>
      </c>
      <c r="B14" s="881" t="s">
        <v>330</v>
      </c>
      <c r="C14" s="443"/>
      <c r="D14" s="443"/>
      <c r="E14" s="443"/>
    </row>
    <row r="15" spans="1:5" ht="15.75">
      <c r="A15" s="886">
        <v>12</v>
      </c>
      <c r="B15" s="881" t="s">
        <v>351</v>
      </c>
      <c r="C15" s="443"/>
      <c r="D15" s="443"/>
      <c r="E15" s="443"/>
    </row>
    <row r="16" spans="1:5" ht="15.75">
      <c r="A16" s="887" t="s">
        <v>921</v>
      </c>
      <c r="B16" s="881" t="s">
        <v>922</v>
      </c>
      <c r="C16" s="443"/>
      <c r="D16" s="443"/>
      <c r="E16" s="443"/>
    </row>
    <row r="17" spans="1:5" ht="15.75">
      <c r="A17" s="887" t="s">
        <v>923</v>
      </c>
      <c r="B17" s="881" t="s">
        <v>92</v>
      </c>
      <c r="C17" s="443"/>
      <c r="D17" s="443"/>
      <c r="E17" s="443"/>
    </row>
    <row r="18" spans="1:5" ht="15.75">
      <c r="A18" s="886">
        <v>14</v>
      </c>
      <c r="B18" s="881" t="s">
        <v>924</v>
      </c>
      <c r="C18" s="443"/>
      <c r="D18" s="443"/>
      <c r="E18" s="443"/>
    </row>
    <row r="19" spans="1:5" ht="15.75">
      <c r="A19" s="886">
        <v>15</v>
      </c>
      <c r="B19" s="881" t="s">
        <v>389</v>
      </c>
      <c r="C19" s="443"/>
      <c r="D19" s="443"/>
      <c r="E19" s="443"/>
    </row>
    <row r="20" spans="1:5" ht="15.75">
      <c r="A20" s="886">
        <v>16</v>
      </c>
      <c r="B20" s="881" t="s">
        <v>396</v>
      </c>
      <c r="C20" s="443"/>
      <c r="D20" s="443"/>
      <c r="E20" s="443"/>
    </row>
    <row r="21" spans="1:5" ht="15.75">
      <c r="A21" s="886">
        <v>17</v>
      </c>
      <c r="B21" s="881" t="s">
        <v>487</v>
      </c>
      <c r="C21" s="443"/>
      <c r="D21" s="443"/>
      <c r="E21" s="443"/>
    </row>
    <row r="22" spans="1:5" s="883" customFormat="1" ht="15.75">
      <c r="A22" s="886">
        <v>18</v>
      </c>
      <c r="B22" s="881" t="s">
        <v>925</v>
      </c>
      <c r="C22" s="888"/>
      <c r="D22" s="888"/>
      <c r="E22" s="888"/>
    </row>
    <row r="23" spans="1:7" ht="15.75">
      <c r="A23" s="886" t="s">
        <v>2</v>
      </c>
      <c r="B23" s="883" t="s">
        <v>926</v>
      </c>
      <c r="C23" s="443"/>
      <c r="D23" s="443"/>
      <c r="E23" s="443"/>
      <c r="G23" s="443"/>
    </row>
    <row r="24" spans="1:5" ht="15.75">
      <c r="A24" s="886">
        <v>19</v>
      </c>
      <c r="B24" s="881" t="s">
        <v>927</v>
      </c>
      <c r="C24" s="443"/>
      <c r="D24" s="443"/>
      <c r="E24" s="443"/>
    </row>
    <row r="25" spans="1:2" ht="15.75">
      <c r="A25" s="886">
        <v>20</v>
      </c>
      <c r="B25" s="881" t="s">
        <v>928</v>
      </c>
    </row>
    <row r="26" spans="1:5" ht="15.75">
      <c r="A26" s="886">
        <v>21</v>
      </c>
      <c r="B26" s="881" t="s">
        <v>929</v>
      </c>
      <c r="C26" s="443"/>
      <c r="D26" s="443"/>
      <c r="E26" s="443"/>
    </row>
    <row r="27" spans="1:5" ht="15.75">
      <c r="A27" s="886">
        <v>22</v>
      </c>
      <c r="B27" s="881" t="s">
        <v>930</v>
      </c>
      <c r="C27" s="443"/>
      <c r="D27" s="443"/>
      <c r="E27" s="443"/>
    </row>
    <row r="28" spans="1:5" ht="15.75">
      <c r="A28" s="886">
        <v>23</v>
      </c>
      <c r="B28" s="881" t="s">
        <v>931</v>
      </c>
      <c r="C28" s="443"/>
      <c r="D28" s="443"/>
      <c r="E28" s="443"/>
    </row>
    <row r="29" spans="1:5" ht="15.75">
      <c r="A29" s="886">
        <v>24</v>
      </c>
      <c r="B29" s="881" t="s">
        <v>932</v>
      </c>
      <c r="C29" s="443"/>
      <c r="D29" s="443"/>
      <c r="E29" s="443"/>
    </row>
    <row r="30" spans="1:5" ht="15.75">
      <c r="A30" s="886" t="s">
        <v>2</v>
      </c>
      <c r="B30" s="883" t="s">
        <v>933</v>
      </c>
      <c r="C30" s="443"/>
      <c r="D30" s="443"/>
      <c r="E30" s="443"/>
    </row>
    <row r="31" spans="1:5" ht="15.75" customHeight="1">
      <c r="A31" s="886">
        <v>25</v>
      </c>
      <c r="B31" s="881" t="s">
        <v>504</v>
      </c>
      <c r="C31" s="443"/>
      <c r="D31" s="443"/>
      <c r="E31" s="443"/>
    </row>
    <row r="32" spans="1:5" ht="15.75">
      <c r="A32" s="886">
        <v>26</v>
      </c>
      <c r="B32" s="443" t="s">
        <v>835</v>
      </c>
      <c r="C32" s="443"/>
      <c r="D32" s="443"/>
      <c r="E32" s="443"/>
    </row>
    <row r="33" spans="1:5" ht="15.75">
      <c r="A33" s="886">
        <v>27</v>
      </c>
      <c r="B33" s="443" t="s">
        <v>842</v>
      </c>
      <c r="C33" s="443"/>
      <c r="D33" s="443"/>
      <c r="E33" s="443"/>
    </row>
    <row r="34" spans="1:5" ht="15.75">
      <c r="A34" s="886">
        <v>28</v>
      </c>
      <c r="B34" s="443" t="s">
        <v>934</v>
      </c>
      <c r="C34" s="443"/>
      <c r="D34" s="443"/>
      <c r="E34" s="443"/>
    </row>
    <row r="35" spans="1:5" ht="15.75">
      <c r="A35" s="886">
        <v>29</v>
      </c>
      <c r="B35" s="443" t="s">
        <v>935</v>
      </c>
      <c r="C35" s="443"/>
      <c r="D35" s="443"/>
      <c r="E35" s="443"/>
    </row>
    <row r="36" spans="1:5" ht="15.75">
      <c r="A36" s="886"/>
      <c r="B36" s="888" t="s">
        <v>936</v>
      </c>
      <c r="C36" s="443"/>
      <c r="D36" s="443"/>
      <c r="E36" s="443"/>
    </row>
    <row r="37" spans="1:5" ht="15.75">
      <c r="A37" s="886">
        <v>30</v>
      </c>
      <c r="B37" s="443" t="s">
        <v>937</v>
      </c>
      <c r="C37" s="443"/>
      <c r="D37" s="443"/>
      <c r="E37" s="443"/>
    </row>
    <row r="38" spans="1:5" ht="15.75">
      <c r="A38" s="886">
        <v>31</v>
      </c>
      <c r="B38" s="443" t="s">
        <v>938</v>
      </c>
      <c r="C38" s="443"/>
      <c r="D38" s="443"/>
      <c r="E38" s="443"/>
    </row>
    <row r="39" spans="1:6" ht="15.75">
      <c r="A39" s="886">
        <v>32</v>
      </c>
      <c r="B39" s="881" t="s">
        <v>939</v>
      </c>
      <c r="C39" s="443"/>
      <c r="D39" s="443"/>
      <c r="E39" s="443"/>
      <c r="F39" s="881" t="s">
        <v>2</v>
      </c>
    </row>
    <row r="40" spans="1:5" ht="15.75">
      <c r="A40" s="886">
        <v>33</v>
      </c>
      <c r="B40" s="443" t="s">
        <v>940</v>
      </c>
      <c r="C40" s="443"/>
      <c r="D40" s="443"/>
      <c r="E40" s="443"/>
    </row>
    <row r="41" spans="1:5" ht="15.75">
      <c r="A41" s="886"/>
      <c r="B41" s="888" t="s">
        <v>941</v>
      </c>
      <c r="C41" s="443"/>
      <c r="D41" s="443"/>
      <c r="E41" s="443"/>
    </row>
    <row r="42" spans="1:5" ht="15.75">
      <c r="A42" s="886">
        <v>34</v>
      </c>
      <c r="B42" s="443" t="s">
        <v>942</v>
      </c>
      <c r="C42" s="443"/>
      <c r="D42" s="443"/>
      <c r="E42" s="443"/>
    </row>
    <row r="43" spans="1:5" ht="15.75">
      <c r="A43" s="886">
        <v>35</v>
      </c>
      <c r="B43" s="443" t="s">
        <v>943</v>
      </c>
      <c r="C43" s="443"/>
      <c r="D43" s="443"/>
      <c r="E43" s="443"/>
    </row>
    <row r="44" spans="1:5" ht="15.75">
      <c r="A44" s="886">
        <v>36</v>
      </c>
      <c r="B44" s="443" t="s">
        <v>944</v>
      </c>
      <c r="C44" s="443"/>
      <c r="D44" s="443"/>
      <c r="E44" s="443"/>
    </row>
    <row r="45" spans="1:5" ht="15.75">
      <c r="A45" s="886">
        <v>37</v>
      </c>
      <c r="B45" s="443" t="s">
        <v>945</v>
      </c>
      <c r="C45" s="443"/>
      <c r="D45" s="443"/>
      <c r="E45" s="443"/>
    </row>
    <row r="46" spans="1:5" ht="15.75">
      <c r="A46" s="886">
        <v>38</v>
      </c>
      <c r="B46" s="443" t="s">
        <v>946</v>
      </c>
      <c r="C46" s="443"/>
      <c r="D46" s="443"/>
      <c r="E46" s="443"/>
    </row>
    <row r="47" spans="1:5" ht="15.75">
      <c r="A47" s="886">
        <v>39</v>
      </c>
      <c r="B47" s="443" t="s">
        <v>947</v>
      </c>
      <c r="C47" s="443"/>
      <c r="D47" s="443"/>
      <c r="E47" s="443"/>
    </row>
    <row r="48" spans="1:5" ht="15.75">
      <c r="A48" s="886">
        <v>40</v>
      </c>
      <c r="B48" s="443" t="s">
        <v>948</v>
      </c>
      <c r="C48" s="443"/>
      <c r="D48" s="443"/>
      <c r="E48" s="443"/>
    </row>
    <row r="49" spans="1:5" ht="15.75">
      <c r="A49" s="886">
        <v>41</v>
      </c>
      <c r="B49" s="443" t="s">
        <v>949</v>
      </c>
      <c r="C49" s="443"/>
      <c r="D49" s="443"/>
      <c r="E49" s="443"/>
    </row>
    <row r="50" spans="1:5" ht="15.75">
      <c r="A50" s="886">
        <v>42</v>
      </c>
      <c r="B50" s="443" t="s">
        <v>950</v>
      </c>
      <c r="C50" s="443"/>
      <c r="D50" s="443"/>
      <c r="E50" s="443"/>
    </row>
    <row r="51" spans="1:5" ht="15.75">
      <c r="A51" s="886">
        <v>43</v>
      </c>
      <c r="B51" s="443" t="s">
        <v>951</v>
      </c>
      <c r="C51" s="443"/>
      <c r="D51" s="443"/>
      <c r="E51" s="443"/>
    </row>
    <row r="52" spans="1:5" ht="15.75">
      <c r="A52" s="886">
        <v>44</v>
      </c>
      <c r="B52" s="443" t="s">
        <v>952</v>
      </c>
      <c r="C52" s="443"/>
      <c r="D52" s="443"/>
      <c r="E52" s="443"/>
    </row>
    <row r="53" spans="1:5" ht="15.75">
      <c r="A53" s="886">
        <v>45</v>
      </c>
      <c r="B53" s="889" t="s">
        <v>953</v>
      </c>
      <c r="C53" s="443"/>
      <c r="D53" s="443"/>
      <c r="E53" s="443"/>
    </row>
    <row r="54" spans="1:2" ht="15.75">
      <c r="A54" s="886">
        <v>46</v>
      </c>
      <c r="B54" s="889" t="s">
        <v>954</v>
      </c>
    </row>
    <row r="55" spans="1:5" ht="15.75">
      <c r="A55" s="443"/>
      <c r="B55" s="443"/>
      <c r="C55" s="443"/>
      <c r="D55" s="443"/>
      <c r="E55" s="443"/>
    </row>
    <row r="56" spans="1:5" ht="15.75">
      <c r="A56" s="443"/>
      <c r="B56" s="443"/>
      <c r="C56" s="443"/>
      <c r="D56" s="443"/>
      <c r="E56" s="443"/>
    </row>
    <row r="57" spans="1:5" ht="15.75">
      <c r="A57" s="443"/>
      <c r="B57" s="443"/>
      <c r="C57" s="443"/>
      <c r="D57" s="443"/>
      <c r="E57" s="443"/>
    </row>
    <row r="58" spans="1:5" ht="15.75">
      <c r="A58" s="443"/>
      <c r="B58" s="443"/>
      <c r="C58" s="443"/>
      <c r="D58" s="443"/>
      <c r="E58" s="443"/>
    </row>
    <row r="59" spans="1:5" ht="15.75">
      <c r="A59" s="443"/>
      <c r="B59" s="443"/>
      <c r="C59" s="443"/>
      <c r="D59" s="443"/>
      <c r="E59" s="443"/>
    </row>
    <row r="60" spans="1:5" ht="15.75">
      <c r="A60" s="443"/>
      <c r="B60" s="443"/>
      <c r="C60" s="443"/>
      <c r="D60" s="443"/>
      <c r="E60" s="443"/>
    </row>
    <row r="61" spans="1:5" ht="15.75">
      <c r="A61" s="443"/>
      <c r="B61" s="443"/>
      <c r="C61" s="443"/>
      <c r="D61" s="443"/>
      <c r="E61" s="443"/>
    </row>
    <row r="62" spans="1:5" ht="15.75">
      <c r="A62" s="443"/>
      <c r="B62" s="443"/>
      <c r="C62" s="443"/>
      <c r="D62" s="443"/>
      <c r="E62" s="443"/>
    </row>
    <row r="63" spans="1:5" ht="15.75">
      <c r="A63" s="443"/>
      <c r="B63" s="443"/>
      <c r="C63" s="443"/>
      <c r="D63" s="443"/>
      <c r="E63" s="443"/>
    </row>
    <row r="64" spans="1:5" ht="15.75">
      <c r="A64" s="443"/>
      <c r="B64" s="443"/>
      <c r="C64" s="443"/>
      <c r="D64" s="443"/>
      <c r="E64" s="443"/>
    </row>
    <row r="65" spans="1:5" ht="15.75">
      <c r="A65" s="443"/>
      <c r="B65" s="443"/>
      <c r="C65" s="443"/>
      <c r="D65" s="443"/>
      <c r="E65" s="443"/>
    </row>
    <row r="66" spans="1:5" ht="15.75">
      <c r="A66" s="443"/>
      <c r="B66" s="443"/>
      <c r="C66" s="443"/>
      <c r="D66" s="443"/>
      <c r="E66" s="443"/>
    </row>
    <row r="67" spans="1:5" ht="15.75">
      <c r="A67" s="443"/>
      <c r="B67" s="443"/>
      <c r="C67" s="443"/>
      <c r="D67" s="443"/>
      <c r="E67" s="443"/>
    </row>
    <row r="68" spans="1:5" ht="15.75">
      <c r="A68" s="443"/>
      <c r="B68" s="443"/>
      <c r="C68" s="443"/>
      <c r="D68" s="443"/>
      <c r="E68" s="443"/>
    </row>
    <row r="69" spans="1:5" ht="15.75">
      <c r="A69" s="443"/>
      <c r="B69" s="443"/>
      <c r="C69" s="443"/>
      <c r="D69" s="443"/>
      <c r="E69" s="443"/>
    </row>
    <row r="70" spans="1:5" ht="15.75">
      <c r="A70" s="443"/>
      <c r="B70" s="443"/>
      <c r="C70" s="443"/>
      <c r="D70" s="443"/>
      <c r="E70" s="443"/>
    </row>
    <row r="71" spans="1:5" ht="15.75">
      <c r="A71" s="443"/>
      <c r="B71" s="443"/>
      <c r="C71" s="443"/>
      <c r="D71" s="443"/>
      <c r="E71" s="443"/>
    </row>
    <row r="72" spans="1:5" ht="15.75">
      <c r="A72" s="443"/>
      <c r="B72" s="443"/>
      <c r="C72" s="443"/>
      <c r="D72" s="443"/>
      <c r="E72" s="443"/>
    </row>
    <row r="73" spans="1:5" ht="15.75">
      <c r="A73" s="443"/>
      <c r="B73" s="443"/>
      <c r="C73" s="443"/>
      <c r="D73" s="443"/>
      <c r="E73" s="443"/>
    </row>
    <row r="74" spans="1:5" ht="15.75">
      <c r="A74" s="443"/>
      <c r="B74" s="443"/>
      <c r="C74" s="443"/>
      <c r="D74" s="443"/>
      <c r="E74" s="443"/>
    </row>
    <row r="75" spans="1:5" ht="15.75">
      <c r="A75" s="443"/>
      <c r="B75" s="443"/>
      <c r="C75" s="443"/>
      <c r="D75" s="443"/>
      <c r="E75" s="443"/>
    </row>
    <row r="76" spans="1:5" ht="15.75">
      <c r="A76" s="443"/>
      <c r="B76" s="443"/>
      <c r="C76" s="443"/>
      <c r="D76" s="443"/>
      <c r="E76" s="443"/>
    </row>
    <row r="77" spans="1:5" ht="15.75">
      <c r="A77" s="443"/>
      <c r="B77" s="443"/>
      <c r="C77" s="443"/>
      <c r="D77" s="443"/>
      <c r="E77" s="443"/>
    </row>
    <row r="78" spans="1:5" ht="15.75">
      <c r="A78" s="443"/>
      <c r="B78" s="443"/>
      <c r="C78" s="443"/>
      <c r="D78" s="443"/>
      <c r="E78" s="443"/>
    </row>
    <row r="79" spans="1:5" ht="15.75">
      <c r="A79" s="443"/>
      <c r="B79" s="443"/>
      <c r="C79" s="443"/>
      <c r="D79" s="443"/>
      <c r="E79" s="443"/>
    </row>
    <row r="80" spans="1:5" ht="15.75">
      <c r="A80" s="443"/>
      <c r="B80" s="443"/>
      <c r="C80" s="443"/>
      <c r="D80" s="443"/>
      <c r="E80" s="443"/>
    </row>
    <row r="81" spans="1:5" ht="15.75">
      <c r="A81" s="443"/>
      <c r="B81" s="443"/>
      <c r="C81" s="443"/>
      <c r="D81" s="443"/>
      <c r="E81" s="443"/>
    </row>
    <row r="82" spans="1:5" ht="15.75">
      <c r="A82" s="443"/>
      <c r="B82" s="443"/>
      <c r="C82" s="443"/>
      <c r="D82" s="443"/>
      <c r="E82" s="443"/>
    </row>
    <row r="83" spans="1:5" ht="15.75">
      <c r="A83" s="443"/>
      <c r="B83" s="443"/>
      <c r="C83" s="443"/>
      <c r="D83" s="443"/>
      <c r="E83" s="443"/>
    </row>
    <row r="84" spans="1:5" ht="15.75">
      <c r="A84" s="443"/>
      <c r="B84" s="443"/>
      <c r="C84" s="443"/>
      <c r="D84" s="443"/>
      <c r="E84" s="443"/>
    </row>
    <row r="85" spans="1:5" ht="15.75">
      <c r="A85" s="443"/>
      <c r="B85" s="443"/>
      <c r="C85" s="443"/>
      <c r="D85" s="443"/>
      <c r="E85" s="443"/>
    </row>
    <row r="86" spans="1:5" ht="15.75">
      <c r="A86" s="443"/>
      <c r="B86" s="443"/>
      <c r="C86" s="443"/>
      <c r="D86" s="443"/>
      <c r="E86" s="443"/>
    </row>
    <row r="87" spans="1:5" ht="15.75">
      <c r="A87" s="443"/>
      <c r="B87" s="443"/>
      <c r="C87" s="443"/>
      <c r="D87" s="443"/>
      <c r="E87" s="443"/>
    </row>
    <row r="88" spans="1:5" ht="15.75">
      <c r="A88" s="443"/>
      <c r="B88" s="443"/>
      <c r="C88" s="443"/>
      <c r="D88" s="443"/>
      <c r="E88" s="443"/>
    </row>
    <row r="89" spans="1:5" ht="15.75">
      <c r="A89" s="443"/>
      <c r="B89" s="443"/>
      <c r="C89" s="443"/>
      <c r="D89" s="443"/>
      <c r="E89" s="443"/>
    </row>
    <row r="90" spans="1:5" ht="15.75">
      <c r="A90" s="443"/>
      <c r="B90" s="443"/>
      <c r="C90" s="443"/>
      <c r="D90" s="443"/>
      <c r="E90" s="443"/>
    </row>
    <row r="91" spans="1:5" ht="15.75">
      <c r="A91" s="443"/>
      <c r="B91" s="443"/>
      <c r="C91" s="443"/>
      <c r="D91" s="443"/>
      <c r="E91" s="443"/>
    </row>
    <row r="92" spans="1:5" ht="15.75">
      <c r="A92" s="443"/>
      <c r="B92" s="443"/>
      <c r="C92" s="443"/>
      <c r="D92" s="443"/>
      <c r="E92" s="443"/>
    </row>
    <row r="93" spans="1:5" ht="15.75">
      <c r="A93" s="443"/>
      <c r="B93" s="443"/>
      <c r="C93" s="443"/>
      <c r="D93" s="443"/>
      <c r="E93" s="443"/>
    </row>
    <row r="94" spans="1:5" ht="15.75">
      <c r="A94" s="443"/>
      <c r="B94" s="443"/>
      <c r="C94" s="443"/>
      <c r="D94" s="443"/>
      <c r="E94" s="443"/>
    </row>
    <row r="95" spans="1:5" ht="15.75">
      <c r="A95" s="443"/>
      <c r="B95" s="443"/>
      <c r="C95" s="443"/>
      <c r="D95" s="443"/>
      <c r="E95" s="443"/>
    </row>
    <row r="96" spans="1:5" ht="15.75">
      <c r="A96" s="443"/>
      <c r="B96" s="443"/>
      <c r="C96" s="443"/>
      <c r="D96" s="443"/>
      <c r="E96" s="443"/>
    </row>
    <row r="97" spans="1:5" ht="15.75">
      <c r="A97" s="443"/>
      <c r="B97" s="443"/>
      <c r="C97" s="443"/>
      <c r="D97" s="443"/>
      <c r="E97" s="443"/>
    </row>
    <row r="98" spans="1:5" ht="15.75">
      <c r="A98" s="443"/>
      <c r="B98" s="443"/>
      <c r="C98" s="443"/>
      <c r="D98" s="443"/>
      <c r="E98" s="443"/>
    </row>
    <row r="99" spans="1:5" ht="15.75">
      <c r="A99" s="443"/>
      <c r="B99" s="443"/>
      <c r="C99" s="443"/>
      <c r="D99" s="443"/>
      <c r="E99" s="443"/>
    </row>
    <row r="100" spans="1:5" ht="15.75">
      <c r="A100" s="443"/>
      <c r="B100" s="443"/>
      <c r="C100" s="443"/>
      <c r="D100" s="443"/>
      <c r="E100" s="443"/>
    </row>
    <row r="101" spans="1:5" ht="15.75">
      <c r="A101" s="443"/>
      <c r="B101" s="443"/>
      <c r="C101" s="443"/>
      <c r="D101" s="443"/>
      <c r="E101" s="443"/>
    </row>
    <row r="102" spans="1:5" ht="15.75">
      <c r="A102" s="443"/>
      <c r="B102" s="443"/>
      <c r="C102" s="443"/>
      <c r="D102" s="443"/>
      <c r="E102" s="443"/>
    </row>
    <row r="103" spans="1:5" ht="15.75">
      <c r="A103" s="443"/>
      <c r="B103" s="443"/>
      <c r="C103" s="443"/>
      <c r="D103" s="443"/>
      <c r="E103" s="443"/>
    </row>
    <row r="104" spans="1:5" ht="15.75">
      <c r="A104" s="443"/>
      <c r="B104" s="443"/>
      <c r="C104" s="443"/>
      <c r="D104" s="443"/>
      <c r="E104" s="443"/>
    </row>
    <row r="105" spans="1:5" ht="15.75">
      <c r="A105" s="443"/>
      <c r="B105" s="443"/>
      <c r="C105" s="443"/>
      <c r="D105" s="443"/>
      <c r="E105" s="443"/>
    </row>
    <row r="106" spans="1:5" ht="15.75">
      <c r="A106" s="443"/>
      <c r="B106" s="443"/>
      <c r="C106" s="443"/>
      <c r="D106" s="443"/>
      <c r="E106" s="443"/>
    </row>
    <row r="107" spans="1:5" ht="15.75">
      <c r="A107" s="443"/>
      <c r="B107" s="443"/>
      <c r="C107" s="443"/>
      <c r="D107" s="443"/>
      <c r="E107" s="443"/>
    </row>
    <row r="108" spans="1:5" ht="15.75">
      <c r="A108" s="443"/>
      <c r="B108" s="443"/>
      <c r="C108" s="443"/>
      <c r="D108" s="443"/>
      <c r="E108" s="443"/>
    </row>
    <row r="109" spans="1:5" ht="15.75">
      <c r="A109" s="443"/>
      <c r="B109" s="443"/>
      <c r="C109" s="443"/>
      <c r="D109" s="443"/>
      <c r="E109" s="443"/>
    </row>
    <row r="110" spans="1:5" ht="15.75">
      <c r="A110" s="443"/>
      <c r="B110" s="443"/>
      <c r="C110" s="443"/>
      <c r="D110" s="443"/>
      <c r="E110" s="443"/>
    </row>
    <row r="111" spans="1:5" ht="15.75">
      <c r="A111" s="443"/>
      <c r="B111" s="443"/>
      <c r="C111" s="443"/>
      <c r="D111" s="443"/>
      <c r="E111" s="443"/>
    </row>
    <row r="112" spans="1:5" ht="15.75">
      <c r="A112" s="443"/>
      <c r="B112" s="443"/>
      <c r="C112" s="443"/>
      <c r="D112" s="443"/>
      <c r="E112" s="443"/>
    </row>
    <row r="113" spans="1:5" ht="15.75">
      <c r="A113" s="443"/>
      <c r="B113" s="443"/>
      <c r="C113" s="443"/>
      <c r="D113" s="443"/>
      <c r="E113" s="443"/>
    </row>
    <row r="114" spans="1:5" ht="15.75">
      <c r="A114" s="443"/>
      <c r="B114" s="443"/>
      <c r="C114" s="443"/>
      <c r="D114" s="443"/>
      <c r="E114" s="443"/>
    </row>
    <row r="115" spans="1:5" ht="15.75">
      <c r="A115" s="443"/>
      <c r="B115" s="443"/>
      <c r="C115" s="443"/>
      <c r="D115" s="443"/>
      <c r="E115" s="443"/>
    </row>
    <row r="116" spans="1:5" ht="15.75">
      <c r="A116" s="443"/>
      <c r="B116" s="443"/>
      <c r="C116" s="443"/>
      <c r="D116" s="443"/>
      <c r="E116" s="443"/>
    </row>
    <row r="117" spans="1:5" ht="15.75">
      <c r="A117" s="443"/>
      <c r="B117" s="443"/>
      <c r="C117" s="443"/>
      <c r="D117" s="443"/>
      <c r="E117" s="443"/>
    </row>
    <row r="118" spans="1:5" ht="15.75">
      <c r="A118" s="443"/>
      <c r="B118" s="443"/>
      <c r="C118" s="443"/>
      <c r="D118" s="443"/>
      <c r="E118" s="443"/>
    </row>
    <row r="119" spans="1:5" ht="15.75">
      <c r="A119" s="443"/>
      <c r="B119" s="443"/>
      <c r="C119" s="443"/>
      <c r="D119" s="443"/>
      <c r="E119" s="443"/>
    </row>
    <row r="120" spans="1:5" ht="15.75">
      <c r="A120" s="443"/>
      <c r="B120" s="443"/>
      <c r="C120" s="443"/>
      <c r="D120" s="443"/>
      <c r="E120" s="443"/>
    </row>
    <row r="121" spans="1:5" ht="15.75">
      <c r="A121" s="443"/>
      <c r="B121" s="443"/>
      <c r="C121" s="443"/>
      <c r="D121" s="443"/>
      <c r="E121" s="443"/>
    </row>
    <row r="122" spans="1:5" ht="15.75">
      <c r="A122" s="443"/>
      <c r="B122" s="443"/>
      <c r="C122" s="443"/>
      <c r="D122" s="443"/>
      <c r="E122" s="443"/>
    </row>
    <row r="123" spans="1:5" ht="15.75">
      <c r="A123" s="443"/>
      <c r="B123" s="443"/>
      <c r="C123" s="443"/>
      <c r="D123" s="443"/>
      <c r="E123" s="443"/>
    </row>
    <row r="124" spans="1:5" ht="15.75">
      <c r="A124" s="443"/>
      <c r="B124" s="443"/>
      <c r="C124" s="443"/>
      <c r="D124" s="443"/>
      <c r="E124" s="443"/>
    </row>
    <row r="125" spans="1:5" ht="15.75">
      <c r="A125" s="443"/>
      <c r="B125" s="443"/>
      <c r="C125" s="443"/>
      <c r="D125" s="443"/>
      <c r="E125" s="443"/>
    </row>
    <row r="126" spans="1:5" ht="15.75">
      <c r="A126" s="443"/>
      <c r="B126" s="443"/>
      <c r="C126" s="443"/>
      <c r="D126" s="443"/>
      <c r="E126" s="443"/>
    </row>
    <row r="127" spans="1:5" ht="15.75">
      <c r="A127" s="443"/>
      <c r="B127" s="443"/>
      <c r="C127" s="443"/>
      <c r="D127" s="443"/>
      <c r="E127" s="443"/>
    </row>
    <row r="128" spans="1:5" ht="15.75">
      <c r="A128" s="443"/>
      <c r="B128" s="443"/>
      <c r="C128" s="443"/>
      <c r="D128" s="443"/>
      <c r="E128" s="443"/>
    </row>
    <row r="129" spans="1:5" ht="15.75">
      <c r="A129" s="443"/>
      <c r="B129" s="443"/>
      <c r="C129" s="443"/>
      <c r="D129" s="443"/>
      <c r="E129" s="443"/>
    </row>
    <row r="130" spans="1:5" ht="15.75">
      <c r="A130" s="443"/>
      <c r="B130" s="443"/>
      <c r="C130" s="443"/>
      <c r="D130" s="443"/>
      <c r="E130" s="443"/>
    </row>
    <row r="131" spans="1:5" ht="15.75">
      <c r="A131" s="443"/>
      <c r="B131" s="443"/>
      <c r="C131" s="443"/>
      <c r="D131" s="443"/>
      <c r="E131" s="443"/>
    </row>
    <row r="132" spans="1:5" ht="15.75">
      <c r="A132" s="443"/>
      <c r="B132" s="443"/>
      <c r="C132" s="443"/>
      <c r="D132" s="443"/>
      <c r="E132" s="443"/>
    </row>
    <row r="133" spans="1:5" ht="15.75">
      <c r="A133" s="443"/>
      <c r="B133" s="443"/>
      <c r="C133" s="443"/>
      <c r="D133" s="443"/>
      <c r="E133" s="443"/>
    </row>
    <row r="134" spans="1:5" ht="15.75">
      <c r="A134" s="443"/>
      <c r="B134" s="443"/>
      <c r="C134" s="443"/>
      <c r="D134" s="443"/>
      <c r="E134" s="443"/>
    </row>
    <row r="135" spans="1:5" ht="15.75">
      <c r="A135" s="443"/>
      <c r="B135" s="443"/>
      <c r="C135" s="443"/>
      <c r="D135" s="443"/>
      <c r="E135" s="443"/>
    </row>
    <row r="136" spans="1:5" ht="15.75">
      <c r="A136" s="443"/>
      <c r="B136" s="443"/>
      <c r="C136" s="443"/>
      <c r="D136" s="443"/>
      <c r="E136" s="443"/>
    </row>
    <row r="137" spans="1:5" ht="15.75">
      <c r="A137" s="443"/>
      <c r="B137" s="443"/>
      <c r="C137" s="443"/>
      <c r="D137" s="443"/>
      <c r="E137" s="443"/>
    </row>
    <row r="138" spans="1:5" ht="15.75">
      <c r="A138" s="443"/>
      <c r="B138" s="443"/>
      <c r="C138" s="443"/>
      <c r="D138" s="443"/>
      <c r="E138" s="443"/>
    </row>
    <row r="139" spans="1:5" ht="15.75">
      <c r="A139" s="443"/>
      <c r="B139" s="443"/>
      <c r="C139" s="443"/>
      <c r="D139" s="443"/>
      <c r="E139" s="443"/>
    </row>
    <row r="140" spans="1:5" ht="15.75">
      <c r="A140" s="443"/>
      <c r="B140" s="443"/>
      <c r="C140" s="443"/>
      <c r="D140" s="443"/>
      <c r="E140" s="443"/>
    </row>
    <row r="141" spans="1:5" ht="15.75">
      <c r="A141" s="443"/>
      <c r="B141" s="443"/>
      <c r="C141" s="443"/>
      <c r="D141" s="443"/>
      <c r="E141" s="443"/>
    </row>
    <row r="142" spans="1:5" ht="15.75">
      <c r="A142" s="443"/>
      <c r="B142" s="443"/>
      <c r="C142" s="443"/>
      <c r="D142" s="443"/>
      <c r="E142" s="443"/>
    </row>
    <row r="143" spans="1:5" ht="15.75">
      <c r="A143" s="443"/>
      <c r="B143" s="443"/>
      <c r="C143" s="443"/>
      <c r="D143" s="443"/>
      <c r="E143" s="443"/>
    </row>
    <row r="144" spans="1:5" ht="15.75">
      <c r="A144" s="443"/>
      <c r="B144" s="443"/>
      <c r="C144" s="443"/>
      <c r="D144" s="443"/>
      <c r="E144" s="443"/>
    </row>
    <row r="145" spans="1:5" ht="15.75">
      <c r="A145" s="443"/>
      <c r="B145" s="443"/>
      <c r="C145" s="443"/>
      <c r="D145" s="443"/>
      <c r="E145" s="443"/>
    </row>
    <row r="146" spans="1:5" ht="15.75">
      <c r="A146" s="443"/>
      <c r="B146" s="443"/>
      <c r="C146" s="443"/>
      <c r="D146" s="443"/>
      <c r="E146" s="443"/>
    </row>
    <row r="147" spans="1:5" ht="15.75">
      <c r="A147" s="443"/>
      <c r="B147" s="443"/>
      <c r="C147" s="443"/>
      <c r="D147" s="443"/>
      <c r="E147" s="443"/>
    </row>
    <row r="148" spans="1:5" ht="15.75">
      <c r="A148" s="443"/>
      <c r="B148" s="443"/>
      <c r="C148" s="443"/>
      <c r="D148" s="443"/>
      <c r="E148" s="443"/>
    </row>
    <row r="149" spans="1:5" ht="15.75">
      <c r="A149" s="443"/>
      <c r="B149" s="443"/>
      <c r="C149" s="443"/>
      <c r="D149" s="443"/>
      <c r="E149" s="443"/>
    </row>
    <row r="150" spans="1:5" ht="15.75">
      <c r="A150" s="443"/>
      <c r="B150" s="443"/>
      <c r="C150" s="443"/>
      <c r="D150" s="443"/>
      <c r="E150" s="443"/>
    </row>
    <row r="151" spans="1:5" ht="15.75">
      <c r="A151" s="443"/>
      <c r="B151" s="443"/>
      <c r="C151" s="443"/>
      <c r="D151" s="443"/>
      <c r="E151" s="443"/>
    </row>
    <row r="152" spans="1:5" ht="15.75">
      <c r="A152" s="443"/>
      <c r="B152" s="443"/>
      <c r="C152" s="443"/>
      <c r="D152" s="443"/>
      <c r="E152" s="443"/>
    </row>
    <row r="153" spans="1:5" ht="15.75">
      <c r="A153" s="443"/>
      <c r="B153" s="443"/>
      <c r="C153" s="443"/>
      <c r="D153" s="443"/>
      <c r="E153" s="443"/>
    </row>
    <row r="154" spans="1:5" ht="15.75">
      <c r="A154" s="443"/>
      <c r="B154" s="443"/>
      <c r="C154" s="443"/>
      <c r="D154" s="443"/>
      <c r="E154" s="443"/>
    </row>
    <row r="155" spans="1:5" ht="15.75">
      <c r="A155" s="443"/>
      <c r="B155" s="443"/>
      <c r="C155" s="443"/>
      <c r="D155" s="443"/>
      <c r="E155" s="443"/>
    </row>
    <row r="156" spans="1:5" ht="15.75">
      <c r="A156" s="443"/>
      <c r="B156" s="443"/>
      <c r="C156" s="443"/>
      <c r="D156" s="443"/>
      <c r="E156" s="443"/>
    </row>
    <row r="157" spans="1:5" ht="15.75">
      <c r="A157" s="443"/>
      <c r="B157" s="443"/>
      <c r="C157" s="443"/>
      <c r="D157" s="443"/>
      <c r="E157" s="443"/>
    </row>
    <row r="158" spans="1:5" ht="15.75">
      <c r="A158" s="443"/>
      <c r="B158" s="443"/>
      <c r="C158" s="443"/>
      <c r="D158" s="443"/>
      <c r="E158" s="443"/>
    </row>
    <row r="159" spans="1:5" ht="15.75">
      <c r="A159" s="443"/>
      <c r="B159" s="443"/>
      <c r="C159" s="443"/>
      <c r="D159" s="443"/>
      <c r="E159" s="443"/>
    </row>
    <row r="160" spans="1:5" ht="15.75">
      <c r="A160" s="443"/>
      <c r="B160" s="443"/>
      <c r="C160" s="443"/>
      <c r="D160" s="443"/>
      <c r="E160" s="443"/>
    </row>
    <row r="161" spans="1:5" ht="15.75">
      <c r="A161" s="443"/>
      <c r="B161" s="443"/>
      <c r="C161" s="443"/>
      <c r="D161" s="443"/>
      <c r="E161" s="443"/>
    </row>
    <row r="162" spans="1:5" ht="15.75">
      <c r="A162" s="443"/>
      <c r="B162" s="443"/>
      <c r="C162" s="443"/>
      <c r="D162" s="443"/>
      <c r="E162" s="443"/>
    </row>
    <row r="163" spans="1:5" ht="15.75">
      <c r="A163" s="443"/>
      <c r="B163" s="443"/>
      <c r="C163" s="443"/>
      <c r="D163" s="443"/>
      <c r="E163" s="443"/>
    </row>
    <row r="164" spans="1:5" ht="15.75">
      <c r="A164" s="443"/>
      <c r="B164" s="443"/>
      <c r="C164" s="443"/>
      <c r="D164" s="443"/>
      <c r="E164" s="443"/>
    </row>
    <row r="165" spans="1:5" ht="15.75">
      <c r="A165" s="443"/>
      <c r="B165" s="443"/>
      <c r="C165" s="443"/>
      <c r="D165" s="443"/>
      <c r="E165" s="443"/>
    </row>
    <row r="166" spans="1:5" ht="15.75">
      <c r="A166" s="443"/>
      <c r="B166" s="443"/>
      <c r="C166" s="443"/>
      <c r="D166" s="443"/>
      <c r="E166" s="443"/>
    </row>
    <row r="167" spans="1:5" ht="15.75">
      <c r="A167" s="443"/>
      <c r="B167" s="443"/>
      <c r="C167" s="443"/>
      <c r="D167" s="443"/>
      <c r="E167" s="443"/>
    </row>
    <row r="168" spans="1:5" ht="15.75">
      <c r="A168" s="443"/>
      <c r="B168" s="443"/>
      <c r="C168" s="443"/>
      <c r="D168" s="443"/>
      <c r="E168" s="443"/>
    </row>
    <row r="169" spans="1:5" ht="15.75">
      <c r="A169" s="443"/>
      <c r="B169" s="443"/>
      <c r="C169" s="443"/>
      <c r="D169" s="443"/>
      <c r="E169" s="443"/>
    </row>
    <row r="170" spans="1:5" ht="15.75">
      <c r="A170" s="443"/>
      <c r="B170" s="443"/>
      <c r="C170" s="443"/>
      <c r="D170" s="443"/>
      <c r="E170" s="443"/>
    </row>
    <row r="171" spans="1:5" ht="15.75">
      <c r="A171" s="443"/>
      <c r="B171" s="443"/>
      <c r="C171" s="443"/>
      <c r="D171" s="443"/>
      <c r="E171" s="443"/>
    </row>
    <row r="172" spans="1:5" ht="15.75">
      <c r="A172" s="443"/>
      <c r="B172" s="443"/>
      <c r="C172" s="443"/>
      <c r="D172" s="443"/>
      <c r="E172" s="443"/>
    </row>
    <row r="173" spans="1:5" ht="15.75">
      <c r="A173" s="443"/>
      <c r="B173" s="443"/>
      <c r="C173" s="443"/>
      <c r="D173" s="443"/>
      <c r="E173" s="443"/>
    </row>
    <row r="174" spans="1:5" ht="15.75">
      <c r="A174" s="443"/>
      <c r="B174" s="443"/>
      <c r="C174" s="443"/>
      <c r="D174" s="443"/>
      <c r="E174" s="443"/>
    </row>
    <row r="175" spans="1:5" ht="15.75">
      <c r="A175" s="443"/>
      <c r="B175" s="443"/>
      <c r="C175" s="443"/>
      <c r="D175" s="443"/>
      <c r="E175" s="443"/>
    </row>
    <row r="176" spans="1:5" ht="15.75">
      <c r="A176" s="443"/>
      <c r="B176" s="443"/>
      <c r="C176" s="443"/>
      <c r="D176" s="443"/>
      <c r="E176" s="443"/>
    </row>
    <row r="177" spans="1:5" ht="15.75">
      <c r="A177" s="443"/>
      <c r="B177" s="443"/>
      <c r="C177" s="443"/>
      <c r="D177" s="443"/>
      <c r="E177" s="443"/>
    </row>
    <row r="178" spans="1:5" ht="15.75">
      <c r="A178" s="443"/>
      <c r="B178" s="443"/>
      <c r="C178" s="443"/>
      <c r="D178" s="443"/>
      <c r="E178" s="443"/>
    </row>
    <row r="179" spans="1:5" ht="15.75">
      <c r="A179" s="443"/>
      <c r="B179" s="443"/>
      <c r="C179" s="443"/>
      <c r="D179" s="443"/>
      <c r="E179" s="443"/>
    </row>
    <row r="180" spans="1:5" ht="15.75">
      <c r="A180" s="443"/>
      <c r="B180" s="443"/>
      <c r="C180" s="443"/>
      <c r="D180" s="443"/>
      <c r="E180" s="443"/>
    </row>
    <row r="181" spans="1:5" ht="15.75">
      <c r="A181" s="443"/>
      <c r="B181" s="443"/>
      <c r="C181" s="443"/>
      <c r="D181" s="443"/>
      <c r="E181" s="443"/>
    </row>
    <row r="182" spans="1:5" ht="15.75">
      <c r="A182" s="443"/>
      <c r="B182" s="443"/>
      <c r="C182" s="443"/>
      <c r="D182" s="443"/>
      <c r="E182" s="443"/>
    </row>
    <row r="183" spans="1:5" ht="15.75">
      <c r="A183" s="443"/>
      <c r="B183" s="443"/>
      <c r="C183" s="443"/>
      <c r="D183" s="443"/>
      <c r="E183" s="443"/>
    </row>
    <row r="184" spans="1:5" ht="15.75">
      <c r="A184" s="443"/>
      <c r="B184" s="443"/>
      <c r="C184" s="443"/>
      <c r="D184" s="443"/>
      <c r="E184" s="443"/>
    </row>
    <row r="185" spans="1:5" ht="15.75">
      <c r="A185" s="443"/>
      <c r="B185" s="443"/>
      <c r="C185" s="443"/>
      <c r="D185" s="443"/>
      <c r="E185" s="44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4.421875" style="83" bestFit="1" customWidth="1"/>
    <col min="2" max="2" width="12.57421875" style="83" bestFit="1" customWidth="1"/>
    <col min="3" max="4" width="9.421875" style="83" bestFit="1" customWidth="1"/>
    <col min="5" max="6" width="9.140625" style="83" customWidth="1"/>
    <col min="7" max="7" width="7.28125" style="83" bestFit="1" customWidth="1"/>
    <col min="8" max="8" width="9.57421875" style="83" customWidth="1"/>
    <col min="9" max="9" width="7.28125" style="83" bestFit="1" customWidth="1"/>
    <col min="10" max="16384" width="9.140625" style="83" customWidth="1"/>
  </cols>
  <sheetData>
    <row r="1" spans="1:9" ht="12.75">
      <c r="A1" s="1729" t="s">
        <v>272</v>
      </c>
      <c r="B1" s="1729"/>
      <c r="C1" s="1729"/>
      <c r="D1" s="1729"/>
      <c r="E1" s="1729"/>
      <c r="F1" s="1729"/>
      <c r="G1" s="1729"/>
      <c r="H1" s="1729"/>
      <c r="I1" s="1729"/>
    </row>
    <row r="2" spans="1:9" ht="15.75">
      <c r="A2" s="1730" t="s">
        <v>273</v>
      </c>
      <c r="B2" s="1730"/>
      <c r="C2" s="1730"/>
      <c r="D2" s="1730"/>
      <c r="E2" s="1730"/>
      <c r="F2" s="1730"/>
      <c r="G2" s="1730"/>
      <c r="H2" s="1730"/>
      <c r="I2" s="1730"/>
    </row>
    <row r="3" spans="1:9" ht="13.5" thickBot="1">
      <c r="A3" s="193"/>
      <c r="B3" s="193"/>
      <c r="C3" s="193"/>
      <c r="D3" s="193"/>
      <c r="E3" s="193"/>
      <c r="F3" s="193"/>
      <c r="G3" s="193"/>
      <c r="H3" s="1731" t="s">
        <v>138</v>
      </c>
      <c r="I3" s="1731"/>
    </row>
    <row r="4" spans="1:9" ht="13.5" customHeight="1" thickTop="1">
      <c r="A4" s="194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</row>
    <row r="5" spans="1:9" ht="12.75">
      <c r="A5" s="195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</row>
    <row r="6" spans="1:9" ht="12.75">
      <c r="A6" s="196"/>
      <c r="B6" s="198"/>
      <c r="C6" s="198"/>
      <c r="D6" s="198"/>
      <c r="E6" s="198"/>
      <c r="F6" s="198" t="s">
        <v>12</v>
      </c>
      <c r="G6" s="198" t="s">
        <v>13</v>
      </c>
      <c r="H6" s="198" t="s">
        <v>12</v>
      </c>
      <c r="I6" s="199" t="s">
        <v>13</v>
      </c>
    </row>
    <row r="7" spans="1:9" s="193" customFormat="1" ht="12.75">
      <c r="A7" s="200" t="s">
        <v>274</v>
      </c>
      <c r="B7" s="244">
        <v>28785.760118538703</v>
      </c>
      <c r="C7" s="244">
        <v>29776.497937930002</v>
      </c>
      <c r="D7" s="244">
        <v>31131.010655409995</v>
      </c>
      <c r="E7" s="244">
        <v>31320.530542250006</v>
      </c>
      <c r="F7" s="244">
        <v>990.7378193912991</v>
      </c>
      <c r="G7" s="244">
        <v>3.4417636196212196</v>
      </c>
      <c r="H7" s="244">
        <v>189.51988684001117</v>
      </c>
      <c r="I7" s="245">
        <v>0.6087816709126856</v>
      </c>
    </row>
    <row r="8" spans="1:9" s="193" customFormat="1" ht="12.75">
      <c r="A8" s="200" t="s">
        <v>275</v>
      </c>
      <c r="B8" s="244">
        <v>3004.074038387942</v>
      </c>
      <c r="C8" s="244">
        <v>1115.2412193200007</v>
      </c>
      <c r="D8" s="244">
        <v>998.1809681700001</v>
      </c>
      <c r="E8" s="244">
        <v>899.58360708</v>
      </c>
      <c r="F8" s="244">
        <v>-1888.8328190679413</v>
      </c>
      <c r="G8" s="244">
        <v>-62.87570795297489</v>
      </c>
      <c r="H8" s="244">
        <v>-98.59736109000016</v>
      </c>
      <c r="I8" s="245">
        <v>-9.877703966923166</v>
      </c>
    </row>
    <row r="9" spans="1:9" s="193" customFormat="1" ht="12.75">
      <c r="A9" s="200" t="s">
        <v>276</v>
      </c>
      <c r="B9" s="244">
        <v>8218.970084495</v>
      </c>
      <c r="C9" s="244">
        <v>11070.577119219999</v>
      </c>
      <c r="D9" s="244">
        <v>14016.878224209997</v>
      </c>
      <c r="E9" s="244">
        <v>18554.801624000003</v>
      </c>
      <c r="F9" s="244">
        <v>2851.607034724999</v>
      </c>
      <c r="G9" s="244">
        <v>34.69543027178704</v>
      </c>
      <c r="H9" s="244">
        <v>4537.923399790006</v>
      </c>
      <c r="I9" s="245">
        <v>32.374708028440246</v>
      </c>
    </row>
    <row r="10" spans="1:9" s="193" customFormat="1" ht="12.75">
      <c r="A10" s="200" t="s">
        <v>277</v>
      </c>
      <c r="B10" s="244">
        <v>11671.487522469179</v>
      </c>
      <c r="C10" s="244">
        <v>10469.659522490001</v>
      </c>
      <c r="D10" s="244">
        <v>10941.39531124</v>
      </c>
      <c r="E10" s="244">
        <v>11273.998389508002</v>
      </c>
      <c r="F10" s="244">
        <v>-1201.8279999791775</v>
      </c>
      <c r="G10" s="244">
        <v>-10.297127916775796</v>
      </c>
      <c r="H10" s="244">
        <v>332.6030782680027</v>
      </c>
      <c r="I10" s="245">
        <v>3.0398598058724966</v>
      </c>
    </row>
    <row r="11" spans="1:10" ht="12.75">
      <c r="A11" s="207" t="s">
        <v>278</v>
      </c>
      <c r="B11" s="246">
        <v>10995.533197887009</v>
      </c>
      <c r="C11" s="246">
        <v>9798.97694737</v>
      </c>
      <c r="D11" s="246">
        <v>10060.285384929999</v>
      </c>
      <c r="E11" s="246">
        <v>10248.744807198002</v>
      </c>
      <c r="F11" s="246">
        <v>-1196.5562505170092</v>
      </c>
      <c r="G11" s="246">
        <v>-10.8822030635763</v>
      </c>
      <c r="H11" s="246">
        <v>188.45942226800253</v>
      </c>
      <c r="I11" s="247">
        <v>1.873300955759257</v>
      </c>
      <c r="J11" s="193"/>
    </row>
    <row r="12" spans="1:10" ht="12.75">
      <c r="A12" s="207" t="s">
        <v>279</v>
      </c>
      <c r="B12" s="246">
        <v>675.9543245821693</v>
      </c>
      <c r="C12" s="246">
        <v>670.6825751200001</v>
      </c>
      <c r="D12" s="246">
        <v>881.1099263100001</v>
      </c>
      <c r="E12" s="246">
        <v>1025.2535823100002</v>
      </c>
      <c r="F12" s="246">
        <v>-5.2717494621691685</v>
      </c>
      <c r="G12" s="246">
        <v>-0.7798972904608338</v>
      </c>
      <c r="H12" s="246">
        <v>144.14365600000008</v>
      </c>
      <c r="I12" s="247">
        <v>16.35932721852984</v>
      </c>
      <c r="J12" s="193"/>
    </row>
    <row r="13" spans="1:9" s="193" customFormat="1" ht="12.75">
      <c r="A13" s="200" t="s">
        <v>280</v>
      </c>
      <c r="B13" s="244">
        <v>820368.0953724033</v>
      </c>
      <c r="C13" s="244">
        <v>896587.0630484404</v>
      </c>
      <c r="D13" s="244">
        <v>936454.8555095992</v>
      </c>
      <c r="E13" s="244">
        <v>1105891.4051332944</v>
      </c>
      <c r="F13" s="244">
        <v>76218.96767603711</v>
      </c>
      <c r="G13" s="244">
        <v>9.29082543628635</v>
      </c>
      <c r="H13" s="244">
        <v>169436.5496236952</v>
      </c>
      <c r="I13" s="245">
        <v>18.09340286152837</v>
      </c>
    </row>
    <row r="14" spans="1:10" ht="12.75">
      <c r="A14" s="207" t="s">
        <v>281</v>
      </c>
      <c r="B14" s="246">
        <v>681333.9794985052</v>
      </c>
      <c r="C14" s="246">
        <v>744784.2883833864</v>
      </c>
      <c r="D14" s="246">
        <v>785736.4798745038</v>
      </c>
      <c r="E14" s="246">
        <v>933046.8555432885</v>
      </c>
      <c r="F14" s="246">
        <v>63450.308884881204</v>
      </c>
      <c r="G14" s="246">
        <v>9.31265881258171</v>
      </c>
      <c r="H14" s="246">
        <v>147310.37566878472</v>
      </c>
      <c r="I14" s="247">
        <v>18.74806368826261</v>
      </c>
      <c r="J14" s="193"/>
    </row>
    <row r="15" spans="1:10" ht="12.75">
      <c r="A15" s="207" t="s">
        <v>282</v>
      </c>
      <c r="B15" s="246">
        <v>569464.288572172</v>
      </c>
      <c r="C15" s="246">
        <v>629647.2255979811</v>
      </c>
      <c r="D15" s="246">
        <v>667193.7469102835</v>
      </c>
      <c r="E15" s="246">
        <v>792561.0320380038</v>
      </c>
      <c r="F15" s="246">
        <v>60182.93702580908</v>
      </c>
      <c r="G15" s="246">
        <v>10.568342604363625</v>
      </c>
      <c r="H15" s="246">
        <v>125367.28512772033</v>
      </c>
      <c r="I15" s="247">
        <v>18.790236825252844</v>
      </c>
      <c r="J15" s="193"/>
    </row>
    <row r="16" spans="1:10" ht="12.75">
      <c r="A16" s="207" t="s">
        <v>283</v>
      </c>
      <c r="B16" s="246">
        <v>29165.89213729244</v>
      </c>
      <c r="C16" s="246">
        <v>26819.918043946796</v>
      </c>
      <c r="D16" s="246">
        <v>24901.3498277888</v>
      </c>
      <c r="E16" s="246">
        <v>28864.945259770804</v>
      </c>
      <c r="F16" s="246">
        <v>-2345.974093345645</v>
      </c>
      <c r="G16" s="246">
        <v>-8.043553347528182</v>
      </c>
      <c r="H16" s="246">
        <v>3963.595431982005</v>
      </c>
      <c r="I16" s="247">
        <v>15.917191073548986</v>
      </c>
      <c r="J16" s="193"/>
    </row>
    <row r="17" spans="1:10" ht="12.75">
      <c r="A17" s="207" t="s">
        <v>284</v>
      </c>
      <c r="B17" s="246">
        <v>2754.5799867223095</v>
      </c>
      <c r="C17" s="246">
        <v>685.3433219700001</v>
      </c>
      <c r="D17" s="246">
        <v>704.64358072</v>
      </c>
      <c r="E17" s="246">
        <v>727.0584032100002</v>
      </c>
      <c r="F17" s="246">
        <v>-2069.2366647523095</v>
      </c>
      <c r="G17" s="246">
        <v>-75.11986127563884</v>
      </c>
      <c r="H17" s="246">
        <v>22.41482249000012</v>
      </c>
      <c r="I17" s="247">
        <v>3.1810156373094047</v>
      </c>
      <c r="J17" s="193"/>
    </row>
    <row r="18" spans="1:10" ht="12.75">
      <c r="A18" s="207" t="s">
        <v>285</v>
      </c>
      <c r="B18" s="246">
        <v>56760.62140034646</v>
      </c>
      <c r="C18" s="246">
        <v>62700.53880262459</v>
      </c>
      <c r="D18" s="246">
        <v>65732.2958622479</v>
      </c>
      <c r="E18" s="246">
        <v>79879.79941644102</v>
      </c>
      <c r="F18" s="246">
        <v>5939.91740227813</v>
      </c>
      <c r="G18" s="246">
        <v>10.464856190319779</v>
      </c>
      <c r="H18" s="246">
        <v>14147.503554193114</v>
      </c>
      <c r="I18" s="247">
        <v>21.52291102663046</v>
      </c>
      <c r="J18" s="193"/>
    </row>
    <row r="19" spans="1:10" ht="12.75">
      <c r="A19" s="207" t="s">
        <v>286</v>
      </c>
      <c r="B19" s="246">
        <v>23188.59740197203</v>
      </c>
      <c r="C19" s="246">
        <v>24931.262616863998</v>
      </c>
      <c r="D19" s="246">
        <v>27204.4436934635</v>
      </c>
      <c r="E19" s="246">
        <v>31014.020425863</v>
      </c>
      <c r="F19" s="246">
        <v>1742.6652148919675</v>
      </c>
      <c r="G19" s="246">
        <v>7.515181641575984</v>
      </c>
      <c r="H19" s="246">
        <v>3809.5767323994987</v>
      </c>
      <c r="I19" s="247">
        <v>14.00350904185127</v>
      </c>
      <c r="J19" s="193"/>
    </row>
    <row r="20" spans="1:10" ht="12.75">
      <c r="A20" s="207" t="s">
        <v>287</v>
      </c>
      <c r="B20" s="246">
        <v>139034.11587389812</v>
      </c>
      <c r="C20" s="246">
        <v>151802.7746650538</v>
      </c>
      <c r="D20" s="246">
        <v>150718.3756350955</v>
      </c>
      <c r="E20" s="246">
        <v>172844.54959000574</v>
      </c>
      <c r="F20" s="246">
        <v>12768.65879115567</v>
      </c>
      <c r="G20" s="246">
        <v>9.183831400587072</v>
      </c>
      <c r="H20" s="246">
        <v>22126.17395491025</v>
      </c>
      <c r="I20" s="247">
        <v>14.680475331342455</v>
      </c>
      <c r="J20" s="193"/>
    </row>
    <row r="21" spans="1:10" ht="12.75">
      <c r="A21" s="207" t="s">
        <v>288</v>
      </c>
      <c r="B21" s="246">
        <v>11662.705177613554</v>
      </c>
      <c r="C21" s="246">
        <v>10703.30271929599</v>
      </c>
      <c r="D21" s="246">
        <v>9319.821996192002</v>
      </c>
      <c r="E21" s="246">
        <v>12793.83100974</v>
      </c>
      <c r="F21" s="246">
        <v>-959.4024583175633</v>
      </c>
      <c r="G21" s="246">
        <v>-8.22624291454376</v>
      </c>
      <c r="H21" s="246">
        <v>3474.0090135479986</v>
      </c>
      <c r="I21" s="247">
        <v>37.27548675250931</v>
      </c>
      <c r="J21" s="193"/>
    </row>
    <row r="22" spans="1:10" ht="12.75">
      <c r="A22" s="207" t="s">
        <v>289</v>
      </c>
      <c r="B22" s="246">
        <v>4129.60152536308</v>
      </c>
      <c r="C22" s="246">
        <v>4672.99847855</v>
      </c>
      <c r="D22" s="246">
        <v>4510.362767390001</v>
      </c>
      <c r="E22" s="246">
        <v>5274.532575480001</v>
      </c>
      <c r="F22" s="246">
        <v>543.3969531869197</v>
      </c>
      <c r="G22" s="246">
        <v>13.158580794042676</v>
      </c>
      <c r="H22" s="246">
        <v>764.1698080899996</v>
      </c>
      <c r="I22" s="247">
        <v>16.94253539016773</v>
      </c>
      <c r="J22" s="193"/>
    </row>
    <row r="23" spans="1:10" ht="12.75">
      <c r="A23" s="207" t="s">
        <v>290</v>
      </c>
      <c r="B23" s="246">
        <v>531.6815165228193</v>
      </c>
      <c r="C23" s="246">
        <v>178.70595100999995</v>
      </c>
      <c r="D23" s="246">
        <v>148.73102008999993</v>
      </c>
      <c r="E23" s="246">
        <v>410.19316144000004</v>
      </c>
      <c r="F23" s="246">
        <v>-352.97556551281934</v>
      </c>
      <c r="G23" s="246">
        <v>-66.38853421523258</v>
      </c>
      <c r="H23" s="246">
        <v>261.46214135000014</v>
      </c>
      <c r="I23" s="247">
        <v>175.7952989173237</v>
      </c>
      <c r="J23" s="193"/>
    </row>
    <row r="24" spans="1:10" ht="12.75">
      <c r="A24" s="207" t="s">
        <v>291</v>
      </c>
      <c r="B24" s="246">
        <v>7001.422135727651</v>
      </c>
      <c r="C24" s="246">
        <v>5851.59828973599</v>
      </c>
      <c r="D24" s="246">
        <v>4660.728208712</v>
      </c>
      <c r="E24" s="246">
        <v>7109.10527282</v>
      </c>
      <c r="F24" s="246">
        <v>-1149.823845991661</v>
      </c>
      <c r="G24" s="246">
        <v>-16.422718466355708</v>
      </c>
      <c r="H24" s="246">
        <v>2448.377064108</v>
      </c>
      <c r="I24" s="247">
        <v>52.532071265846525</v>
      </c>
      <c r="J24" s="193"/>
    </row>
    <row r="25" spans="1:10" ht="12.75">
      <c r="A25" s="207" t="s">
        <v>292</v>
      </c>
      <c r="B25" s="246">
        <v>127371.4106962846</v>
      </c>
      <c r="C25" s="246">
        <v>141099.47194575783</v>
      </c>
      <c r="D25" s="246">
        <v>141398.55363890348</v>
      </c>
      <c r="E25" s="246">
        <v>160050.71858026576</v>
      </c>
      <c r="F25" s="246">
        <v>13728.061249473234</v>
      </c>
      <c r="G25" s="246">
        <v>10.777976921530382</v>
      </c>
      <c r="H25" s="246">
        <v>18652.16494136228</v>
      </c>
      <c r="I25" s="247">
        <v>13.19119924592386</v>
      </c>
      <c r="J25" s="193"/>
    </row>
    <row r="26" spans="1:10" ht="12.75">
      <c r="A26" s="207" t="s">
        <v>293</v>
      </c>
      <c r="B26" s="246">
        <v>22080.441490449168</v>
      </c>
      <c r="C26" s="246">
        <v>18812.945717690498</v>
      </c>
      <c r="D26" s="246">
        <v>16692.426604757</v>
      </c>
      <c r="E26" s="246">
        <v>19266.048000930386</v>
      </c>
      <c r="F26" s="246">
        <v>-3267.49577275867</v>
      </c>
      <c r="G26" s="246">
        <v>-14.798145110332218</v>
      </c>
      <c r="H26" s="246">
        <v>2573.6213961733847</v>
      </c>
      <c r="I26" s="247">
        <v>15.417898530342827</v>
      </c>
      <c r="J26" s="193"/>
    </row>
    <row r="27" spans="1:10" ht="12.75">
      <c r="A27" s="207" t="s">
        <v>294</v>
      </c>
      <c r="B27" s="246">
        <v>3585.2415711264593</v>
      </c>
      <c r="C27" s="246">
        <v>3182.82993328</v>
      </c>
      <c r="D27" s="246">
        <v>3407.83948167</v>
      </c>
      <c r="E27" s="246">
        <v>3551.0311216500013</v>
      </c>
      <c r="F27" s="246">
        <v>-402.41163784645914</v>
      </c>
      <c r="G27" s="246">
        <v>-11.224115024417282</v>
      </c>
      <c r="H27" s="246">
        <v>143.19163998000113</v>
      </c>
      <c r="I27" s="247">
        <v>4.2018305366258195</v>
      </c>
      <c r="J27" s="193"/>
    </row>
    <row r="28" spans="1:9" ht="12.75">
      <c r="A28" s="207" t="s">
        <v>295</v>
      </c>
      <c r="B28" s="246">
        <v>101705.72763470894</v>
      </c>
      <c r="C28" s="246">
        <v>119103.69629478731</v>
      </c>
      <c r="D28" s="246">
        <v>121298.28755247648</v>
      </c>
      <c r="E28" s="246">
        <v>137233.63945768538</v>
      </c>
      <c r="F28" s="246">
        <v>17397.968660078375</v>
      </c>
      <c r="G28" s="246">
        <v>17.106183756499668</v>
      </c>
      <c r="H28" s="246">
        <v>15935.351905208896</v>
      </c>
      <c r="I28" s="247">
        <v>13.13732636028756</v>
      </c>
    </row>
    <row r="29" spans="1:9" ht="12.75">
      <c r="A29" s="207" t="s">
        <v>296</v>
      </c>
      <c r="B29" s="246">
        <v>7421.656111661639</v>
      </c>
      <c r="C29" s="246">
        <v>4090.35192526</v>
      </c>
      <c r="D29" s="246">
        <v>5152.600128495</v>
      </c>
      <c r="E29" s="246">
        <v>5661.66770412</v>
      </c>
      <c r="F29" s="246">
        <v>-3331.3041864016395</v>
      </c>
      <c r="G29" s="246">
        <v>-44.886264417010175</v>
      </c>
      <c r="H29" s="246">
        <v>509.06757562500025</v>
      </c>
      <c r="I29" s="247">
        <v>9.879819177307118</v>
      </c>
    </row>
    <row r="30" spans="1:9" ht="12.75">
      <c r="A30" s="207" t="s">
        <v>297</v>
      </c>
      <c r="B30" s="246">
        <v>2826.4855717350033</v>
      </c>
      <c r="C30" s="246">
        <v>2490.39552676</v>
      </c>
      <c r="D30" s="246">
        <v>2598.1558661500007</v>
      </c>
      <c r="E30" s="246">
        <v>3784.97219327</v>
      </c>
      <c r="F30" s="246">
        <v>-336.09004497500337</v>
      </c>
      <c r="G30" s="246">
        <v>-11.890739805499825</v>
      </c>
      <c r="H30" s="246">
        <v>1186.8163271199992</v>
      </c>
      <c r="I30" s="247">
        <v>45.679181244759086</v>
      </c>
    </row>
    <row r="31" spans="1:9" ht="12.75">
      <c r="A31" s="207" t="s">
        <v>298</v>
      </c>
      <c r="B31" s="246">
        <v>91457.5859513123</v>
      </c>
      <c r="C31" s="246">
        <v>112522.9488427673</v>
      </c>
      <c r="D31" s="246">
        <v>113547.53155783148</v>
      </c>
      <c r="E31" s="246">
        <v>127786.99956029537</v>
      </c>
      <c r="F31" s="246">
        <v>21065.362891455006</v>
      </c>
      <c r="G31" s="246">
        <v>23.03293124604143</v>
      </c>
      <c r="H31" s="246">
        <v>14239.468002463895</v>
      </c>
      <c r="I31" s="247">
        <v>12.540535057965146</v>
      </c>
    </row>
    <row r="32" spans="1:9" s="193" customFormat="1" ht="12.75">
      <c r="A32" s="200" t="s">
        <v>299</v>
      </c>
      <c r="B32" s="244">
        <v>7711.553050845043</v>
      </c>
      <c r="C32" s="244">
        <v>11237.415642816999</v>
      </c>
      <c r="D32" s="244">
        <v>11913.811131974002</v>
      </c>
      <c r="E32" s="244">
        <v>16343.280926852047</v>
      </c>
      <c r="F32" s="244">
        <v>3525.862591971956</v>
      </c>
      <c r="G32" s="244">
        <v>45.72182242311861</v>
      </c>
      <c r="H32" s="244">
        <v>4429.469794878045</v>
      </c>
      <c r="I32" s="245">
        <v>37.17928499798305</v>
      </c>
    </row>
    <row r="33" spans="1:10" ht="12.75">
      <c r="A33" s="207" t="s">
        <v>300</v>
      </c>
      <c r="B33" s="246">
        <v>1011.6645413234219</v>
      </c>
      <c r="C33" s="246">
        <v>3412.4585102697483</v>
      </c>
      <c r="D33" s="246">
        <v>2798.5927896422486</v>
      </c>
      <c r="E33" s="246">
        <v>4933.023577927389</v>
      </c>
      <c r="F33" s="246">
        <v>2400.7939689463265</v>
      </c>
      <c r="G33" s="246">
        <v>237.3112697817497</v>
      </c>
      <c r="H33" s="246">
        <v>2134.4307882851404</v>
      </c>
      <c r="I33" s="247">
        <v>76.26800141073721</v>
      </c>
      <c r="J33" s="193"/>
    </row>
    <row r="34" spans="1:10" ht="12.75">
      <c r="A34" s="207" t="s">
        <v>301</v>
      </c>
      <c r="B34" s="246">
        <v>6699.88850952162</v>
      </c>
      <c r="C34" s="246">
        <v>7824.95713254725</v>
      </c>
      <c r="D34" s="246">
        <v>9115.218342331753</v>
      </c>
      <c r="E34" s="246">
        <v>11410.257348924657</v>
      </c>
      <c r="F34" s="246">
        <v>1125.0686230256297</v>
      </c>
      <c r="G34" s="246">
        <v>16.792348431272046</v>
      </c>
      <c r="H34" s="246">
        <v>2295.039006592904</v>
      </c>
      <c r="I34" s="247">
        <v>25.17810238219497</v>
      </c>
      <c r="J34" s="193"/>
    </row>
    <row r="35" spans="1:10" ht="12.75">
      <c r="A35" s="207" t="s">
        <v>302</v>
      </c>
      <c r="B35" s="246">
        <v>6249.04781457422</v>
      </c>
      <c r="C35" s="246">
        <v>7089.86462246525</v>
      </c>
      <c r="D35" s="246">
        <v>8492.211742571753</v>
      </c>
      <c r="E35" s="246">
        <v>10863.201492834656</v>
      </c>
      <c r="F35" s="246">
        <v>840.8168078910303</v>
      </c>
      <c r="G35" s="246">
        <v>13.455118809141636</v>
      </c>
      <c r="H35" s="246">
        <v>2370.989750262903</v>
      </c>
      <c r="I35" s="247">
        <v>27.919578810983346</v>
      </c>
      <c r="J35" s="193"/>
    </row>
    <row r="36" spans="1:10" ht="12.75">
      <c r="A36" s="207" t="s">
        <v>303</v>
      </c>
      <c r="B36" s="246">
        <v>222.6481791938001</v>
      </c>
      <c r="C36" s="246">
        <v>243.48545277000002</v>
      </c>
      <c r="D36" s="246">
        <v>278.74096392</v>
      </c>
      <c r="E36" s="246">
        <v>295.73917139</v>
      </c>
      <c r="F36" s="246">
        <v>20.83727357619992</v>
      </c>
      <c r="G36" s="246">
        <v>9.35883403657323</v>
      </c>
      <c r="H36" s="246">
        <v>16.99820747000001</v>
      </c>
      <c r="I36" s="247">
        <v>6.0982093306093965</v>
      </c>
      <c r="J36" s="193"/>
    </row>
    <row r="37" spans="1:10" ht="12.75">
      <c r="A37" s="207" t="s">
        <v>304</v>
      </c>
      <c r="B37" s="246">
        <v>151.3951668036</v>
      </c>
      <c r="C37" s="246">
        <v>386.00223</v>
      </c>
      <c r="D37" s="246">
        <v>288.0290049199999</v>
      </c>
      <c r="E37" s="246">
        <v>145.51183899999987</v>
      </c>
      <c r="F37" s="246">
        <v>234.6070631964</v>
      </c>
      <c r="G37" s="246">
        <v>154.96337706787432</v>
      </c>
      <c r="H37" s="246">
        <v>-142.51716592000005</v>
      </c>
      <c r="I37" s="247">
        <v>-49.48014383467533</v>
      </c>
      <c r="J37" s="193"/>
    </row>
    <row r="38" spans="1:10" ht="12.75">
      <c r="A38" s="207" t="s">
        <v>305</v>
      </c>
      <c r="B38" s="246">
        <v>76.79734895000001</v>
      </c>
      <c r="C38" s="246">
        <v>105.604827312</v>
      </c>
      <c r="D38" s="246">
        <v>56.236630919999996</v>
      </c>
      <c r="E38" s="246">
        <v>105.80484569999999</v>
      </c>
      <c r="F38" s="246">
        <v>28.807478361999983</v>
      </c>
      <c r="G38" s="246">
        <v>37.511032289350894</v>
      </c>
      <c r="H38" s="246">
        <v>49.56821477999999</v>
      </c>
      <c r="I38" s="247">
        <v>88.14221970465081</v>
      </c>
      <c r="J38" s="193"/>
    </row>
    <row r="39" spans="1:9" s="193" customFormat="1" ht="12.75">
      <c r="A39" s="200" t="s">
        <v>306</v>
      </c>
      <c r="B39" s="248">
        <v>21715.81045912234</v>
      </c>
      <c r="C39" s="248">
        <v>26389.47814349842</v>
      </c>
      <c r="D39" s="248">
        <v>29832.1202605196</v>
      </c>
      <c r="E39" s="248">
        <v>38360.04990482001</v>
      </c>
      <c r="F39" s="248">
        <v>4673.667684376083</v>
      </c>
      <c r="G39" s="248">
        <v>21.52195835920449</v>
      </c>
      <c r="H39" s="248">
        <v>8527.929644300406</v>
      </c>
      <c r="I39" s="249">
        <v>28.58640140166782</v>
      </c>
    </row>
    <row r="40" spans="1:10" ht="12.75">
      <c r="A40" s="207" t="s">
        <v>307</v>
      </c>
      <c r="B40" s="246">
        <v>3394.2993350829647</v>
      </c>
      <c r="C40" s="246">
        <v>1989.27596907</v>
      </c>
      <c r="D40" s="246">
        <v>2169.6615384</v>
      </c>
      <c r="E40" s="246">
        <v>2330.7806139199997</v>
      </c>
      <c r="F40" s="246">
        <v>-1405.0233660129647</v>
      </c>
      <c r="G40" s="246">
        <v>-41.39361992888652</v>
      </c>
      <c r="H40" s="246">
        <v>161.11907551999957</v>
      </c>
      <c r="I40" s="247">
        <v>7.42600044607951</v>
      </c>
      <c r="J40" s="193"/>
    </row>
    <row r="41" spans="1:10" ht="12.75">
      <c r="A41" s="207" t="s">
        <v>308</v>
      </c>
      <c r="B41" s="246">
        <v>13006.343370709508</v>
      </c>
      <c r="C41" s="246">
        <v>17031.730192468614</v>
      </c>
      <c r="D41" s="246">
        <v>20493.15509181979</v>
      </c>
      <c r="E41" s="246">
        <v>26154.188108720005</v>
      </c>
      <c r="F41" s="246">
        <v>4025.386821759106</v>
      </c>
      <c r="G41" s="246">
        <v>30.949412198545684</v>
      </c>
      <c r="H41" s="246">
        <v>5661.033016900215</v>
      </c>
      <c r="I41" s="247">
        <v>27.624018807918542</v>
      </c>
      <c r="J41" s="193"/>
    </row>
    <row r="42" spans="1:10" ht="12.75">
      <c r="A42" s="207" t="s">
        <v>309</v>
      </c>
      <c r="B42" s="246">
        <v>931.6331451309113</v>
      </c>
      <c r="C42" s="246">
        <v>2112.9344489</v>
      </c>
      <c r="D42" s="246">
        <v>2008.577815459999</v>
      </c>
      <c r="E42" s="246">
        <v>2393.305730479999</v>
      </c>
      <c r="F42" s="246">
        <v>1181.3013037690887</v>
      </c>
      <c r="G42" s="246">
        <v>126.79897768161679</v>
      </c>
      <c r="H42" s="246">
        <v>384.72791501999995</v>
      </c>
      <c r="I42" s="247">
        <v>19.154244961721368</v>
      </c>
      <c r="J42" s="193"/>
    </row>
    <row r="43" spans="1:10" ht="12.75">
      <c r="A43" s="207" t="s">
        <v>310</v>
      </c>
      <c r="B43" s="246">
        <v>1364.9240254499987</v>
      </c>
      <c r="C43" s="246">
        <v>1958.5195738699992</v>
      </c>
      <c r="D43" s="246">
        <v>2261.9029490800003</v>
      </c>
      <c r="E43" s="246">
        <v>3631.6433599700013</v>
      </c>
      <c r="F43" s="246">
        <v>593.5955484200006</v>
      </c>
      <c r="G43" s="246">
        <v>43.48927393407845</v>
      </c>
      <c r="H43" s="246">
        <v>1369.740410890001</v>
      </c>
      <c r="I43" s="247">
        <v>60.556993015422044</v>
      </c>
      <c r="J43" s="193"/>
    </row>
    <row r="44" spans="1:10" ht="12.75">
      <c r="A44" s="207" t="s">
        <v>311</v>
      </c>
      <c r="B44" s="246">
        <v>3018.6349822800003</v>
      </c>
      <c r="C44" s="246">
        <v>3297.00763046981</v>
      </c>
      <c r="D44" s="246">
        <v>2898.8224067200003</v>
      </c>
      <c r="E44" s="246">
        <v>3850.13417259</v>
      </c>
      <c r="F44" s="246">
        <v>278.37264818980975</v>
      </c>
      <c r="G44" s="246">
        <v>9.221805545351248</v>
      </c>
      <c r="H44" s="246">
        <v>951.3117658699998</v>
      </c>
      <c r="I44" s="247">
        <v>32.817179957788554</v>
      </c>
      <c r="J44" s="193"/>
    </row>
    <row r="45" spans="1:9" s="193" customFormat="1" ht="12.75">
      <c r="A45" s="200" t="s">
        <v>312</v>
      </c>
      <c r="B45" s="244">
        <v>373.5875696494924</v>
      </c>
      <c r="C45" s="244">
        <v>468.70965621480053</v>
      </c>
      <c r="D45" s="244">
        <v>410.885689375</v>
      </c>
      <c r="E45" s="244">
        <v>519.4433528904002</v>
      </c>
      <c r="F45" s="244">
        <v>95.12208656530811</v>
      </c>
      <c r="G45" s="244">
        <v>25.46179110149559</v>
      </c>
      <c r="H45" s="244">
        <v>108.55766351540018</v>
      </c>
      <c r="I45" s="245">
        <v>26.420405071913727</v>
      </c>
    </row>
    <row r="46" spans="1:9" s="193" customFormat="1" ht="12.75">
      <c r="A46" s="200" t="s">
        <v>313</v>
      </c>
      <c r="B46" s="244">
        <v>0</v>
      </c>
      <c r="C46" s="244">
        <v>0</v>
      </c>
      <c r="D46" s="244">
        <v>0</v>
      </c>
      <c r="E46" s="244">
        <v>0</v>
      </c>
      <c r="F46" s="244">
        <v>0</v>
      </c>
      <c r="G46" s="250"/>
      <c r="H46" s="250">
        <v>0</v>
      </c>
      <c r="I46" s="251"/>
    </row>
    <row r="47" spans="1:9" s="193" customFormat="1" ht="12.75">
      <c r="A47" s="200" t="s">
        <v>314</v>
      </c>
      <c r="B47" s="244">
        <v>53687.721726968535</v>
      </c>
      <c r="C47" s="244">
        <v>94041.36225009759</v>
      </c>
      <c r="D47" s="244">
        <v>97648.89767212688</v>
      </c>
      <c r="E47" s="244">
        <v>106840.16713650675</v>
      </c>
      <c r="F47" s="244">
        <v>40353.640523129056</v>
      </c>
      <c r="G47" s="244">
        <v>75.16363001646711</v>
      </c>
      <c r="H47" s="244">
        <v>9191.26946437986</v>
      </c>
      <c r="I47" s="245">
        <v>9.4125685834582</v>
      </c>
    </row>
    <row r="48" spans="1:10" ht="13.5" thickBot="1">
      <c r="A48" s="252" t="s">
        <v>315</v>
      </c>
      <c r="B48" s="253">
        <v>955537.0599428795</v>
      </c>
      <c r="C48" s="253">
        <v>1081156.1045400281</v>
      </c>
      <c r="D48" s="253">
        <v>1133348.0354226248</v>
      </c>
      <c r="E48" s="253">
        <v>1330003.2606172017</v>
      </c>
      <c r="F48" s="253">
        <v>125618.94459714867</v>
      </c>
      <c r="G48" s="253">
        <v>13.146423081137007</v>
      </c>
      <c r="H48" s="253">
        <v>196655.22519457695</v>
      </c>
      <c r="I48" s="254">
        <v>17.35170654098715</v>
      </c>
      <c r="J48" s="193"/>
    </row>
    <row r="49" spans="1:8" ht="13.5" thickTop="1">
      <c r="A49" s="240" t="s">
        <v>160</v>
      </c>
      <c r="B49" s="150"/>
      <c r="C49" s="150"/>
      <c r="D49" s="150"/>
      <c r="E49" s="150"/>
      <c r="F49" s="150"/>
      <c r="H49" s="15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23.140625" style="169" bestFit="1" customWidth="1"/>
    <col min="2" max="2" width="7.421875" style="169" bestFit="1" customWidth="1"/>
    <col min="3" max="3" width="7.421875" style="255" bestFit="1" customWidth="1"/>
    <col min="4" max="5" width="7.421875" style="169" bestFit="1" customWidth="1"/>
    <col min="6" max="9" width="7.140625" style="169" bestFit="1" customWidth="1"/>
    <col min="10" max="16384" width="9.140625" style="169" customWidth="1"/>
  </cols>
  <sheetData>
    <row r="1" spans="1:9" ht="12.75">
      <c r="A1" s="1732" t="s">
        <v>316</v>
      </c>
      <c r="B1" s="1732"/>
      <c r="C1" s="1732"/>
      <c r="D1" s="1732"/>
      <c r="E1" s="1732"/>
      <c r="F1" s="1732"/>
      <c r="G1" s="1732"/>
      <c r="H1" s="1732"/>
      <c r="I1" s="1732"/>
    </row>
    <row r="2" spans="1:10" ht="15.75" customHeight="1">
      <c r="A2" s="1733" t="s">
        <v>317</v>
      </c>
      <c r="B2" s="1733"/>
      <c r="C2" s="1733"/>
      <c r="D2" s="1733"/>
      <c r="E2" s="1733"/>
      <c r="F2" s="1733"/>
      <c r="G2" s="1733"/>
      <c r="H2" s="1733"/>
      <c r="I2" s="1733"/>
      <c r="J2" s="184"/>
    </row>
    <row r="3" spans="8:9" ht="13.5" thickBot="1">
      <c r="H3" s="1721" t="s">
        <v>138</v>
      </c>
      <c r="I3" s="1721"/>
    </row>
    <row r="4" spans="1:9" s="257" customFormat="1" ht="13.5" customHeight="1" thickTop="1">
      <c r="A4" s="256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</row>
    <row r="5" spans="1:9" s="257" customFormat="1" ht="14.25" customHeight="1">
      <c r="A5" s="159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</row>
    <row r="6" spans="1:9" s="257" customFormat="1" ht="12.75">
      <c r="A6" s="258"/>
      <c r="B6" s="259"/>
      <c r="C6" s="260"/>
      <c r="D6" s="259"/>
      <c r="E6" s="259"/>
      <c r="F6" s="261" t="s">
        <v>12</v>
      </c>
      <c r="G6" s="261" t="s">
        <v>13</v>
      </c>
      <c r="H6" s="261" t="s">
        <v>12</v>
      </c>
      <c r="I6" s="262" t="s">
        <v>13</v>
      </c>
    </row>
    <row r="7" spans="1:9" s="257" customFormat="1" ht="12.75">
      <c r="A7" s="263" t="s">
        <v>318</v>
      </c>
      <c r="B7" s="264">
        <v>11074.042600198094</v>
      </c>
      <c r="C7" s="264">
        <v>11662.02014027</v>
      </c>
      <c r="D7" s="264">
        <v>10398.222919500002</v>
      </c>
      <c r="E7" s="264">
        <v>10652.23226751</v>
      </c>
      <c r="F7" s="264">
        <v>587.9775400719063</v>
      </c>
      <c r="G7" s="264">
        <v>5.309511271533203</v>
      </c>
      <c r="H7" s="264">
        <v>254.00934800999858</v>
      </c>
      <c r="I7" s="265">
        <v>2.44281498845009</v>
      </c>
    </row>
    <row r="8" spans="1:9" s="257" customFormat="1" ht="12.75">
      <c r="A8" s="233" t="s">
        <v>319</v>
      </c>
      <c r="B8" s="266">
        <v>10843.322600198095</v>
      </c>
      <c r="C8" s="266">
        <v>11358.25014027</v>
      </c>
      <c r="D8" s="266">
        <v>10047.264570730002</v>
      </c>
      <c r="E8" s="266">
        <v>10421.15452625</v>
      </c>
      <c r="F8" s="266">
        <v>514.9275400719052</v>
      </c>
      <c r="G8" s="266">
        <v>4.748798491548136</v>
      </c>
      <c r="H8" s="266">
        <v>373.8899555199987</v>
      </c>
      <c r="I8" s="267">
        <v>3.7213109387924983</v>
      </c>
    </row>
    <row r="9" spans="1:12" ht="12.75">
      <c r="A9" s="233" t="s">
        <v>320</v>
      </c>
      <c r="B9" s="266">
        <v>452.35230931999996</v>
      </c>
      <c r="C9" s="266">
        <v>628.98</v>
      </c>
      <c r="D9" s="266">
        <v>530.91652659</v>
      </c>
      <c r="E9" s="266">
        <v>478.64790306</v>
      </c>
      <c r="F9" s="266">
        <v>176.62769068000006</v>
      </c>
      <c r="G9" s="266">
        <v>39.046488111338746</v>
      </c>
      <c r="H9" s="266">
        <v>-52.26862353000001</v>
      </c>
      <c r="I9" s="267">
        <v>-9.844979561234195</v>
      </c>
      <c r="K9" s="257"/>
      <c r="L9" s="257"/>
    </row>
    <row r="10" spans="1:12" ht="12.75">
      <c r="A10" s="233" t="s">
        <v>321</v>
      </c>
      <c r="B10" s="266">
        <v>6640.137821530001</v>
      </c>
      <c r="C10" s="266">
        <v>8244.932781700001</v>
      </c>
      <c r="D10" s="266">
        <v>6977.46813351</v>
      </c>
      <c r="E10" s="266">
        <v>7383.47231015</v>
      </c>
      <c r="F10" s="266">
        <v>1604.7949601700002</v>
      </c>
      <c r="G10" s="266">
        <v>24.16809715856512</v>
      </c>
      <c r="H10" s="266">
        <v>406.00417663999997</v>
      </c>
      <c r="I10" s="267">
        <v>5.818789407150763</v>
      </c>
      <c r="K10" s="257"/>
      <c r="L10" s="257"/>
    </row>
    <row r="11" spans="1:12" ht="12.75">
      <c r="A11" s="233" t="s">
        <v>322</v>
      </c>
      <c r="B11" s="266">
        <v>875.74548923</v>
      </c>
      <c r="C11" s="266">
        <v>818.8085650900001</v>
      </c>
      <c r="D11" s="266">
        <v>848.7388204099999</v>
      </c>
      <c r="E11" s="266">
        <v>805.61428796</v>
      </c>
      <c r="F11" s="266">
        <v>-56.93692413999986</v>
      </c>
      <c r="G11" s="266">
        <v>-6.501537814378206</v>
      </c>
      <c r="H11" s="266">
        <v>-43.12453244999995</v>
      </c>
      <c r="I11" s="267">
        <v>-5.081013312100865</v>
      </c>
      <c r="K11" s="257"/>
      <c r="L11" s="257"/>
    </row>
    <row r="12" spans="1:12" ht="12.75">
      <c r="A12" s="233" t="s">
        <v>323</v>
      </c>
      <c r="B12" s="266">
        <v>2875.0869801180925</v>
      </c>
      <c r="C12" s="266">
        <v>1665.5287934799999</v>
      </c>
      <c r="D12" s="266">
        <v>1690.14109022</v>
      </c>
      <c r="E12" s="266">
        <v>1753.4200250800002</v>
      </c>
      <c r="F12" s="266">
        <v>-1209.5581866380926</v>
      </c>
      <c r="G12" s="266">
        <v>-42.070316307036066</v>
      </c>
      <c r="H12" s="266">
        <v>63.27893486000016</v>
      </c>
      <c r="I12" s="267">
        <v>3.7440031028275493</v>
      </c>
      <c r="K12" s="257"/>
      <c r="L12" s="257"/>
    </row>
    <row r="13" spans="1:12" ht="12.75">
      <c r="A13" s="233" t="s">
        <v>324</v>
      </c>
      <c r="B13" s="266">
        <v>1197.1031866380924</v>
      </c>
      <c r="C13" s="266">
        <v>0</v>
      </c>
      <c r="D13" s="266">
        <v>0</v>
      </c>
      <c r="E13" s="266">
        <v>0</v>
      </c>
      <c r="F13" s="266">
        <v>-1197.1031866380924</v>
      </c>
      <c r="G13" s="266"/>
      <c r="H13" s="266">
        <v>0</v>
      </c>
      <c r="I13" s="267"/>
      <c r="K13" s="257"/>
      <c r="L13" s="257"/>
    </row>
    <row r="14" spans="1:12" ht="12.75">
      <c r="A14" s="233" t="s">
        <v>325</v>
      </c>
      <c r="B14" s="266">
        <v>1677.98379348</v>
      </c>
      <c r="C14" s="266">
        <v>1665.5287934799999</v>
      </c>
      <c r="D14" s="266">
        <v>1690.14109022</v>
      </c>
      <c r="E14" s="266">
        <v>1753.4200250800002</v>
      </c>
      <c r="F14" s="266">
        <v>-12.455000000000155</v>
      </c>
      <c r="G14" s="266">
        <v>-0.7422598506848217</v>
      </c>
      <c r="H14" s="266">
        <v>63.27893486000016</v>
      </c>
      <c r="I14" s="267">
        <v>3.7440031028275493</v>
      </c>
      <c r="K14" s="257"/>
      <c r="L14" s="257"/>
    </row>
    <row r="15" spans="1:9" s="257" customFormat="1" ht="12.75">
      <c r="A15" s="233" t="s">
        <v>326</v>
      </c>
      <c r="B15" s="266">
        <v>230.72</v>
      </c>
      <c r="C15" s="266">
        <v>303.77</v>
      </c>
      <c r="D15" s="266">
        <v>350.95834877000004</v>
      </c>
      <c r="E15" s="266">
        <v>231.07774126</v>
      </c>
      <c r="F15" s="266">
        <v>73.04999999999998</v>
      </c>
      <c r="G15" s="266">
        <v>31.661754507628288</v>
      </c>
      <c r="H15" s="266">
        <v>-119.88060751000003</v>
      </c>
      <c r="I15" s="267">
        <v>-34.158072583297795</v>
      </c>
    </row>
    <row r="16" spans="1:12" ht="12.75">
      <c r="A16" s="263" t="s">
        <v>327</v>
      </c>
      <c r="B16" s="264">
        <v>1083.5204343599999</v>
      </c>
      <c r="C16" s="264">
        <v>1094.3824596700001</v>
      </c>
      <c r="D16" s="264">
        <v>998.8926769799999</v>
      </c>
      <c r="E16" s="264">
        <v>877.81997731</v>
      </c>
      <c r="F16" s="264">
        <v>10.862025310000263</v>
      </c>
      <c r="G16" s="264">
        <v>1.0024753539988478</v>
      </c>
      <c r="H16" s="264">
        <v>-121.0726996699999</v>
      </c>
      <c r="I16" s="265">
        <v>-12.120691487702642</v>
      </c>
      <c r="K16" s="257"/>
      <c r="L16" s="257"/>
    </row>
    <row r="17" spans="1:12" ht="12.75">
      <c r="A17" s="233" t="s">
        <v>319</v>
      </c>
      <c r="B17" s="266">
        <v>1075.47043436</v>
      </c>
      <c r="C17" s="266">
        <v>1077.93245967</v>
      </c>
      <c r="D17" s="266">
        <v>996.6286769799999</v>
      </c>
      <c r="E17" s="266">
        <v>876.49698476</v>
      </c>
      <c r="F17" s="266">
        <v>2.462025310000172</v>
      </c>
      <c r="G17" s="266">
        <v>0.22892542940664795</v>
      </c>
      <c r="H17" s="266">
        <v>-120.13169221999988</v>
      </c>
      <c r="I17" s="267">
        <v>-12.05380649732304</v>
      </c>
      <c r="K17" s="257"/>
      <c r="L17" s="257"/>
    </row>
    <row r="18" spans="1:12" ht="12.75">
      <c r="A18" s="233" t="s">
        <v>326</v>
      </c>
      <c r="B18" s="266">
        <v>8.05</v>
      </c>
      <c r="C18" s="266">
        <v>16.45</v>
      </c>
      <c r="D18" s="266">
        <v>2.264</v>
      </c>
      <c r="E18" s="266">
        <v>1.32299255</v>
      </c>
      <c r="F18" s="266">
        <v>8.399999999999999</v>
      </c>
      <c r="G18" s="266">
        <v>104.3478260869565</v>
      </c>
      <c r="H18" s="266">
        <v>-0.9410074499999999</v>
      </c>
      <c r="I18" s="267">
        <v>-41.56393330388693</v>
      </c>
      <c r="K18" s="257"/>
      <c r="L18" s="257"/>
    </row>
    <row r="19" spans="1:12" ht="12.75">
      <c r="A19" s="263" t="s">
        <v>328</v>
      </c>
      <c r="B19" s="264">
        <v>12157.563034558094</v>
      </c>
      <c r="C19" s="264">
        <v>12756.40259994</v>
      </c>
      <c r="D19" s="264">
        <v>11397.115596480002</v>
      </c>
      <c r="E19" s="264">
        <v>11530.05224482</v>
      </c>
      <c r="F19" s="264">
        <v>598.8395653819061</v>
      </c>
      <c r="G19" s="264">
        <v>4.925654620746722</v>
      </c>
      <c r="H19" s="264">
        <v>132.936648339999</v>
      </c>
      <c r="I19" s="265">
        <v>1.1664060719104796</v>
      </c>
      <c r="K19" s="257"/>
      <c r="L19" s="257"/>
    </row>
    <row r="20" spans="1:12" ht="12.75">
      <c r="A20" s="233" t="s">
        <v>319</v>
      </c>
      <c r="B20" s="266">
        <v>11918.793034558095</v>
      </c>
      <c r="C20" s="266">
        <v>12436.18259994</v>
      </c>
      <c r="D20" s="266">
        <v>11043.893247710002</v>
      </c>
      <c r="E20" s="266">
        <v>11297.65151101</v>
      </c>
      <c r="F20" s="266">
        <v>517.3895653819054</v>
      </c>
      <c r="G20" s="266">
        <v>4.3409560337338995</v>
      </c>
      <c r="H20" s="266">
        <v>253.75826329999836</v>
      </c>
      <c r="I20" s="267">
        <v>2.2977247027683485</v>
      </c>
      <c r="K20" s="257"/>
      <c r="L20" s="257"/>
    </row>
    <row r="21" spans="1:10" s="257" customFormat="1" ht="13.5" thickBot="1">
      <c r="A21" s="268" t="s">
        <v>326</v>
      </c>
      <c r="B21" s="269">
        <v>238.77</v>
      </c>
      <c r="C21" s="269">
        <v>320.21999999999997</v>
      </c>
      <c r="D21" s="269">
        <v>353.22234877000005</v>
      </c>
      <c r="E21" s="269">
        <v>232.40073381000002</v>
      </c>
      <c r="F21" s="269">
        <v>81.44999999999996</v>
      </c>
      <c r="G21" s="269">
        <v>34.11232566905388</v>
      </c>
      <c r="H21" s="269">
        <v>-120.82161496000003</v>
      </c>
      <c r="I21" s="270">
        <v>-34.205540895339205</v>
      </c>
      <c r="J21" s="169"/>
    </row>
    <row r="22" spans="1:11" ht="13.5" thickTop="1">
      <c r="A22" s="240" t="s">
        <v>160</v>
      </c>
      <c r="D22" s="255"/>
      <c r="K22" s="257"/>
    </row>
    <row r="23" spans="3:5" ht="12.75">
      <c r="C23" s="169"/>
      <c r="D23" s="255"/>
      <c r="E23" s="255"/>
    </row>
    <row r="24" ht="12.75">
      <c r="C24" s="169"/>
    </row>
    <row r="25" ht="12.75">
      <c r="C25" s="169"/>
    </row>
    <row r="26" ht="12.75">
      <c r="C26" s="16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C7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W13" sqref="W13"/>
    </sheetView>
  </sheetViews>
  <sheetFormatPr defaultColWidth="9.140625" defaultRowHeight="12.75"/>
  <cols>
    <col min="1" max="1" width="9.140625" style="272" customWidth="1"/>
    <col min="2" max="2" width="10.00390625" style="272" customWidth="1"/>
    <col min="3" max="3" width="9.00390625" style="272" customWidth="1"/>
    <col min="4" max="4" width="10.57421875" style="272" customWidth="1"/>
    <col min="5" max="5" width="9.28125" style="272" customWidth="1"/>
    <col min="6" max="6" width="9.7109375" style="272" customWidth="1"/>
    <col min="7" max="10" width="10.28125" style="272" customWidth="1"/>
    <col min="11" max="11" width="10.7109375" style="272" customWidth="1"/>
    <col min="12" max="12" width="9.28125" style="272" customWidth="1"/>
    <col min="13" max="14" width="9.140625" style="272" customWidth="1"/>
    <col min="15" max="15" width="9.8515625" style="272" customWidth="1"/>
    <col min="16" max="16" width="10.00390625" style="272" customWidth="1"/>
    <col min="17" max="16384" width="9.140625" style="272" customWidth="1"/>
  </cols>
  <sheetData>
    <row r="1" spans="2:18" ht="12.75">
      <c r="B1" s="1742" t="s">
        <v>329</v>
      </c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</row>
    <row r="2" spans="2:18" ht="15.75" customHeight="1">
      <c r="B2" s="1743" t="s">
        <v>330</v>
      </c>
      <c r="C2" s="1743"/>
      <c r="D2" s="1743"/>
      <c r="E2" s="1743"/>
      <c r="F2" s="1743"/>
      <c r="G2" s="1743"/>
      <c r="H2" s="1743"/>
      <c r="I2" s="1743"/>
      <c r="J2" s="1743"/>
      <c r="K2" s="1743"/>
      <c r="L2" s="1743"/>
      <c r="M2" s="1743"/>
      <c r="N2" s="1743"/>
      <c r="O2" s="1743"/>
      <c r="P2" s="1743"/>
      <c r="Q2" s="1743"/>
      <c r="R2" s="1743"/>
    </row>
    <row r="3" spans="2:18" ht="13.5" thickBot="1">
      <c r="B3" s="1"/>
      <c r="D3" s="1"/>
      <c r="O3" s="1744" t="s">
        <v>138</v>
      </c>
      <c r="P3" s="1744"/>
      <c r="Q3" s="1744"/>
      <c r="R3" s="1744"/>
    </row>
    <row r="4" spans="2:18" ht="18.75" customHeight="1" thickTop="1">
      <c r="B4" s="273"/>
      <c r="C4" s="1745" t="s">
        <v>331</v>
      </c>
      <c r="D4" s="1745"/>
      <c r="E4" s="1745"/>
      <c r="F4" s="1745"/>
      <c r="G4" s="1745"/>
      <c r="H4" s="1745"/>
      <c r="I4" s="1745"/>
      <c r="J4" s="1746"/>
      <c r="K4" s="1747" t="s">
        <v>332</v>
      </c>
      <c r="L4" s="1745"/>
      <c r="M4" s="1745"/>
      <c r="N4" s="1745"/>
      <c r="O4" s="1745"/>
      <c r="P4" s="1745"/>
      <c r="Q4" s="1745"/>
      <c r="R4" s="1746"/>
    </row>
    <row r="5" spans="2:18" ht="17.25" customHeight="1">
      <c r="B5" s="1748" t="s">
        <v>333</v>
      </c>
      <c r="C5" s="1734" t="s">
        <v>334</v>
      </c>
      <c r="D5" s="1735"/>
      <c r="E5" s="1736" t="s">
        <v>335</v>
      </c>
      <c r="F5" s="1735"/>
      <c r="G5" s="1736" t="s">
        <v>10</v>
      </c>
      <c r="H5" s="1734"/>
      <c r="I5" s="1737" t="s">
        <v>11</v>
      </c>
      <c r="J5" s="1738"/>
      <c r="K5" s="1734" t="s">
        <v>334</v>
      </c>
      <c r="L5" s="1735"/>
      <c r="M5" s="1739" t="s">
        <v>335</v>
      </c>
      <c r="N5" s="1740"/>
      <c r="O5" s="1741" t="s">
        <v>10</v>
      </c>
      <c r="P5" s="1741"/>
      <c r="Q5" s="1737" t="s">
        <v>11</v>
      </c>
      <c r="R5" s="1738"/>
    </row>
    <row r="6" spans="2:18" ht="38.25">
      <c r="B6" s="1749"/>
      <c r="C6" s="276" t="s">
        <v>12</v>
      </c>
      <c r="D6" s="278" t="s">
        <v>336</v>
      </c>
      <c r="E6" s="279" t="s">
        <v>12</v>
      </c>
      <c r="F6" s="278" t="s">
        <v>336</v>
      </c>
      <c r="G6" s="275" t="s">
        <v>12</v>
      </c>
      <c r="H6" s="280" t="s">
        <v>336</v>
      </c>
      <c r="I6" s="281" t="s">
        <v>12</v>
      </c>
      <c r="J6" s="282" t="s">
        <v>336</v>
      </c>
      <c r="K6" s="276" t="s">
        <v>12</v>
      </c>
      <c r="L6" s="278" t="s">
        <v>336</v>
      </c>
      <c r="M6" s="279" t="s">
        <v>12</v>
      </c>
      <c r="N6" s="278" t="s">
        <v>336</v>
      </c>
      <c r="O6" s="274" t="s">
        <v>12</v>
      </c>
      <c r="P6" s="283" t="s">
        <v>336</v>
      </c>
      <c r="Q6" s="274" t="s">
        <v>12</v>
      </c>
      <c r="R6" s="284" t="s">
        <v>336</v>
      </c>
    </row>
    <row r="7" spans="2:18" ht="15.75" customHeight="1">
      <c r="B7" s="285" t="s">
        <v>337</v>
      </c>
      <c r="C7" s="286">
        <v>0</v>
      </c>
      <c r="D7" s="287">
        <v>0</v>
      </c>
      <c r="E7" s="288">
        <v>0</v>
      </c>
      <c r="F7" s="289">
        <v>0</v>
      </c>
      <c r="G7" s="290">
        <v>0</v>
      </c>
      <c r="H7" s="291">
        <v>0</v>
      </c>
      <c r="I7" s="292">
        <v>0</v>
      </c>
      <c r="J7" s="293">
        <v>0</v>
      </c>
      <c r="K7" s="286">
        <v>0</v>
      </c>
      <c r="L7" s="287">
        <v>0</v>
      </c>
      <c r="M7" s="288">
        <v>0</v>
      </c>
      <c r="N7" s="289">
        <v>0</v>
      </c>
      <c r="O7" s="290">
        <v>0</v>
      </c>
      <c r="P7" s="291">
        <v>0</v>
      </c>
      <c r="Q7" s="291">
        <v>0</v>
      </c>
      <c r="R7" s="294">
        <v>0</v>
      </c>
    </row>
    <row r="8" spans="2:18" ht="15.75" customHeight="1">
      <c r="B8" s="285" t="s">
        <v>338</v>
      </c>
      <c r="C8" s="289">
        <v>0</v>
      </c>
      <c r="D8" s="287">
        <v>0</v>
      </c>
      <c r="E8" s="288">
        <v>3500</v>
      </c>
      <c r="F8" s="289">
        <v>1.0092</v>
      </c>
      <c r="G8" s="290">
        <v>0</v>
      </c>
      <c r="H8" s="291">
        <v>0</v>
      </c>
      <c r="I8" s="292">
        <v>0</v>
      </c>
      <c r="J8" s="293">
        <v>0</v>
      </c>
      <c r="K8" s="289">
        <v>0</v>
      </c>
      <c r="L8" s="287">
        <v>0</v>
      </c>
      <c r="M8" s="288">
        <v>0</v>
      </c>
      <c r="N8" s="289">
        <v>0</v>
      </c>
      <c r="O8" s="290">
        <v>0</v>
      </c>
      <c r="P8" s="291">
        <v>0</v>
      </c>
      <c r="Q8" s="291">
        <v>0</v>
      </c>
      <c r="R8" s="295">
        <v>0</v>
      </c>
    </row>
    <row r="9" spans="2:18" ht="15.75" customHeight="1">
      <c r="B9" s="285" t="s">
        <v>339</v>
      </c>
      <c r="C9" s="296">
        <v>0</v>
      </c>
      <c r="D9" s="287">
        <v>0</v>
      </c>
      <c r="E9" s="288">
        <v>5000</v>
      </c>
      <c r="F9" s="289">
        <v>0.9421</v>
      </c>
      <c r="G9" s="290">
        <v>8500</v>
      </c>
      <c r="H9" s="291">
        <v>0.05</v>
      </c>
      <c r="I9" s="292">
        <v>0</v>
      </c>
      <c r="J9" s="293">
        <v>0</v>
      </c>
      <c r="K9" s="289">
        <v>0</v>
      </c>
      <c r="L9" s="287">
        <v>0</v>
      </c>
      <c r="M9" s="288">
        <v>0</v>
      </c>
      <c r="N9" s="289">
        <v>0</v>
      </c>
      <c r="O9" s="290">
        <v>0</v>
      </c>
      <c r="P9" s="291">
        <v>0</v>
      </c>
      <c r="Q9" s="291">
        <v>0</v>
      </c>
      <c r="R9" s="295">
        <v>0</v>
      </c>
    </row>
    <row r="10" spans="2:18" ht="15.75" customHeight="1">
      <c r="B10" s="285" t="s">
        <v>340</v>
      </c>
      <c r="C10" s="289">
        <v>0</v>
      </c>
      <c r="D10" s="287">
        <v>0</v>
      </c>
      <c r="E10" s="288">
        <v>0</v>
      </c>
      <c r="F10" s="289">
        <v>0</v>
      </c>
      <c r="G10" s="289">
        <v>0</v>
      </c>
      <c r="H10" s="291">
        <v>0</v>
      </c>
      <c r="I10" s="292">
        <v>0</v>
      </c>
      <c r="J10" s="293">
        <v>0</v>
      </c>
      <c r="K10" s="289">
        <v>0</v>
      </c>
      <c r="L10" s="287">
        <v>0</v>
      </c>
      <c r="M10" s="288">
        <v>0</v>
      </c>
      <c r="N10" s="289">
        <v>0</v>
      </c>
      <c r="O10" s="289">
        <v>0</v>
      </c>
      <c r="P10" s="291">
        <v>0</v>
      </c>
      <c r="Q10" s="291">
        <v>0</v>
      </c>
      <c r="R10" s="295">
        <v>0</v>
      </c>
    </row>
    <row r="11" spans="2:18" ht="15.75" customHeight="1">
      <c r="B11" s="285" t="s">
        <v>341</v>
      </c>
      <c r="C11" s="289">
        <v>5400</v>
      </c>
      <c r="D11" s="287">
        <v>3.5852</v>
      </c>
      <c r="E11" s="292">
        <v>0</v>
      </c>
      <c r="F11" s="289">
        <v>0</v>
      </c>
      <c r="G11" s="291">
        <v>0</v>
      </c>
      <c r="H11" s="291">
        <v>0</v>
      </c>
      <c r="I11" s="292">
        <v>0</v>
      </c>
      <c r="J11" s="293">
        <v>0</v>
      </c>
      <c r="K11" s="289">
        <v>0</v>
      </c>
      <c r="L11" s="287">
        <v>0</v>
      </c>
      <c r="M11" s="288">
        <v>0</v>
      </c>
      <c r="N11" s="289">
        <v>0</v>
      </c>
      <c r="O11" s="291">
        <v>0</v>
      </c>
      <c r="P11" s="291">
        <v>0</v>
      </c>
      <c r="Q11" s="291">
        <v>0</v>
      </c>
      <c r="R11" s="295">
        <v>0</v>
      </c>
    </row>
    <row r="12" spans="2:18" ht="15.75" customHeight="1">
      <c r="B12" s="285" t="s">
        <v>342</v>
      </c>
      <c r="C12" s="289">
        <v>3000</v>
      </c>
      <c r="D12" s="287">
        <v>2.98</v>
      </c>
      <c r="E12" s="292">
        <v>0</v>
      </c>
      <c r="F12" s="289">
        <v>0</v>
      </c>
      <c r="G12" s="291">
        <v>0</v>
      </c>
      <c r="H12" s="291">
        <v>0</v>
      </c>
      <c r="I12" s="292">
        <v>0</v>
      </c>
      <c r="J12" s="293">
        <v>0</v>
      </c>
      <c r="K12" s="289">
        <v>0</v>
      </c>
      <c r="L12" s="287">
        <v>0</v>
      </c>
      <c r="M12" s="288">
        <v>0</v>
      </c>
      <c r="N12" s="289">
        <v>0</v>
      </c>
      <c r="O12" s="291">
        <v>0</v>
      </c>
      <c r="P12" s="291">
        <v>0</v>
      </c>
      <c r="Q12" s="291">
        <v>0</v>
      </c>
      <c r="R12" s="295">
        <v>0</v>
      </c>
    </row>
    <row r="13" spans="2:18" ht="15.75" customHeight="1">
      <c r="B13" s="285" t="s">
        <v>343</v>
      </c>
      <c r="C13" s="289">
        <v>0</v>
      </c>
      <c r="D13" s="287">
        <v>0</v>
      </c>
      <c r="E13" s="292">
        <v>0</v>
      </c>
      <c r="F13" s="289">
        <v>0</v>
      </c>
      <c r="G13" s="291">
        <v>0</v>
      </c>
      <c r="H13" s="291">
        <v>0</v>
      </c>
      <c r="I13" s="292">
        <v>0</v>
      </c>
      <c r="J13" s="293">
        <v>0</v>
      </c>
      <c r="K13" s="289">
        <v>0</v>
      </c>
      <c r="L13" s="287">
        <v>0</v>
      </c>
      <c r="M13" s="292">
        <v>0</v>
      </c>
      <c r="N13" s="289">
        <v>0</v>
      </c>
      <c r="O13" s="291">
        <v>0</v>
      </c>
      <c r="P13" s="291">
        <v>0</v>
      </c>
      <c r="Q13" s="291">
        <v>0</v>
      </c>
      <c r="R13" s="295">
        <v>0</v>
      </c>
    </row>
    <row r="14" spans="2:18" ht="15.75" customHeight="1">
      <c r="B14" s="285" t="s">
        <v>344</v>
      </c>
      <c r="C14" s="289">
        <v>0</v>
      </c>
      <c r="D14" s="287">
        <v>0</v>
      </c>
      <c r="E14" s="292">
        <v>0</v>
      </c>
      <c r="F14" s="289">
        <v>0</v>
      </c>
      <c r="G14" s="291">
        <v>0</v>
      </c>
      <c r="H14" s="291">
        <v>0</v>
      </c>
      <c r="I14" s="292">
        <v>0</v>
      </c>
      <c r="J14" s="293">
        <v>0</v>
      </c>
      <c r="K14" s="289">
        <v>0</v>
      </c>
      <c r="L14" s="287">
        <v>0</v>
      </c>
      <c r="M14" s="292">
        <v>0</v>
      </c>
      <c r="N14" s="289">
        <v>0</v>
      </c>
      <c r="O14" s="297">
        <v>0</v>
      </c>
      <c r="P14" s="291">
        <v>0</v>
      </c>
      <c r="Q14" s="291">
        <v>0</v>
      </c>
      <c r="R14" s="295">
        <v>0</v>
      </c>
    </row>
    <row r="15" spans="2:18" ht="15.75" customHeight="1">
      <c r="B15" s="285" t="s">
        <v>345</v>
      </c>
      <c r="C15" s="296">
        <v>0</v>
      </c>
      <c r="D15" s="287">
        <v>0</v>
      </c>
      <c r="E15" s="292">
        <v>0</v>
      </c>
      <c r="F15" s="289">
        <v>0</v>
      </c>
      <c r="G15" s="291">
        <v>0</v>
      </c>
      <c r="H15" s="291">
        <v>0</v>
      </c>
      <c r="I15" s="292">
        <v>0</v>
      </c>
      <c r="J15" s="293">
        <v>0</v>
      </c>
      <c r="K15" s="296">
        <v>0</v>
      </c>
      <c r="L15" s="287">
        <v>0</v>
      </c>
      <c r="M15" s="292">
        <v>0</v>
      </c>
      <c r="N15" s="289">
        <v>0</v>
      </c>
      <c r="O15" s="291">
        <v>0</v>
      </c>
      <c r="P15" s="291">
        <v>0</v>
      </c>
      <c r="Q15" s="291">
        <v>0</v>
      </c>
      <c r="R15" s="295">
        <v>0</v>
      </c>
    </row>
    <row r="16" spans="2:18" ht="15.75" customHeight="1">
      <c r="B16" s="285" t="s">
        <v>346</v>
      </c>
      <c r="C16" s="296">
        <v>0</v>
      </c>
      <c r="D16" s="287">
        <v>0</v>
      </c>
      <c r="E16" s="288">
        <v>0</v>
      </c>
      <c r="F16" s="289">
        <v>0</v>
      </c>
      <c r="G16" s="290">
        <v>0</v>
      </c>
      <c r="H16" s="291">
        <v>0</v>
      </c>
      <c r="I16" s="292"/>
      <c r="J16" s="293"/>
      <c r="K16" s="296">
        <v>0</v>
      </c>
      <c r="L16" s="287">
        <v>0</v>
      </c>
      <c r="M16" s="288">
        <v>0</v>
      </c>
      <c r="N16" s="289">
        <v>0</v>
      </c>
      <c r="O16" s="290">
        <v>0</v>
      </c>
      <c r="P16" s="291">
        <v>0</v>
      </c>
      <c r="Q16" s="291"/>
      <c r="R16" s="295"/>
    </row>
    <row r="17" spans="2:18" ht="15.75" customHeight="1">
      <c r="B17" s="285" t="s">
        <v>347</v>
      </c>
      <c r="C17" s="296">
        <v>0</v>
      </c>
      <c r="D17" s="287">
        <v>0</v>
      </c>
      <c r="E17" s="288">
        <v>0</v>
      </c>
      <c r="F17" s="289">
        <v>0</v>
      </c>
      <c r="G17" s="290">
        <v>0</v>
      </c>
      <c r="H17" s="291">
        <v>0</v>
      </c>
      <c r="I17" s="292"/>
      <c r="J17" s="293"/>
      <c r="K17" s="296">
        <v>0</v>
      </c>
      <c r="L17" s="287">
        <v>0</v>
      </c>
      <c r="M17" s="288">
        <v>0</v>
      </c>
      <c r="N17" s="289">
        <v>0</v>
      </c>
      <c r="O17" s="290">
        <v>0</v>
      </c>
      <c r="P17" s="291">
        <v>0</v>
      </c>
      <c r="Q17" s="298"/>
      <c r="R17" s="299"/>
    </row>
    <row r="18" spans="2:18" ht="15.75" customHeight="1">
      <c r="B18" s="300" t="s">
        <v>348</v>
      </c>
      <c r="C18" s="301">
        <v>0</v>
      </c>
      <c r="D18" s="302">
        <v>0</v>
      </c>
      <c r="E18" s="288">
        <v>0</v>
      </c>
      <c r="F18" s="289">
        <v>0</v>
      </c>
      <c r="G18" s="303">
        <v>0</v>
      </c>
      <c r="H18" s="297">
        <v>0</v>
      </c>
      <c r="I18" s="292"/>
      <c r="J18" s="293"/>
      <c r="K18" s="301">
        <v>0</v>
      </c>
      <c r="L18" s="302">
        <v>0</v>
      </c>
      <c r="M18" s="288">
        <v>0</v>
      </c>
      <c r="N18" s="289">
        <v>0</v>
      </c>
      <c r="O18" s="304">
        <v>0</v>
      </c>
      <c r="P18" s="291">
        <v>0</v>
      </c>
      <c r="Q18" s="298"/>
      <c r="R18" s="299"/>
    </row>
    <row r="19" spans="2:18" ht="15.75" customHeight="1" thickBot="1">
      <c r="B19" s="305" t="s">
        <v>153</v>
      </c>
      <c r="C19" s="306">
        <v>8400</v>
      </c>
      <c r="D19" s="307">
        <v>3.28</v>
      </c>
      <c r="E19" s="308">
        <v>8500</v>
      </c>
      <c r="F19" s="309">
        <v>0.97</v>
      </c>
      <c r="G19" s="310">
        <v>8500</v>
      </c>
      <c r="H19" s="311">
        <v>0.05</v>
      </c>
      <c r="I19" s="307">
        <v>0</v>
      </c>
      <c r="J19" s="312"/>
      <c r="K19" s="306">
        <v>0</v>
      </c>
      <c r="L19" s="307">
        <v>0</v>
      </c>
      <c r="M19" s="308">
        <v>0</v>
      </c>
      <c r="N19" s="309">
        <v>0</v>
      </c>
      <c r="O19" s="310">
        <v>0</v>
      </c>
      <c r="P19" s="311">
        <v>0</v>
      </c>
      <c r="Q19" s="310">
        <v>0</v>
      </c>
      <c r="R19" s="312"/>
    </row>
    <row r="20" ht="13.5" thickTop="1">
      <c r="B20" s="3" t="s">
        <v>349</v>
      </c>
    </row>
    <row r="21" ht="12.75">
      <c r="B21" s="3"/>
    </row>
    <row r="22" ht="12.75">
      <c r="B22" s="3"/>
    </row>
  </sheetData>
  <sheetProtection/>
  <mergeCells count="14">
    <mergeCell ref="O5:P5"/>
    <mergeCell ref="Q5:R5"/>
    <mergeCell ref="B1:R1"/>
    <mergeCell ref="B2:R2"/>
    <mergeCell ref="O3:R3"/>
    <mergeCell ref="C4:J4"/>
    <mergeCell ref="K4:R4"/>
    <mergeCell ref="B5:B6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H7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12.421875" style="1" customWidth="1"/>
    <col min="2" max="2" width="9.57421875" style="1" customWidth="1"/>
    <col min="3" max="3" width="9.8515625" style="1" customWidth="1"/>
    <col min="4" max="4" width="10.28125" style="1" customWidth="1"/>
    <col min="5" max="5" width="9.57421875" style="1" customWidth="1"/>
    <col min="6" max="6" width="9.7109375" style="1" customWidth="1"/>
    <col min="7" max="9" width="10.28125" style="1" customWidth="1"/>
    <col min="10" max="10" width="10.7109375" style="1" customWidth="1"/>
    <col min="11" max="11" width="10.140625" style="1" customWidth="1"/>
    <col min="12" max="12" width="10.28125" style="1" customWidth="1"/>
    <col min="13" max="13" width="10.421875" style="1" customWidth="1"/>
    <col min="14" max="15" width="10.140625" style="1" customWidth="1"/>
    <col min="16" max="16" width="10.00390625" style="1" bestFit="1" customWidth="1"/>
    <col min="17" max="16384" width="9.140625" style="1" customWidth="1"/>
  </cols>
  <sheetData>
    <row r="1" spans="1:17" ht="12.75">
      <c r="A1" s="1742" t="s">
        <v>350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</row>
    <row r="2" spans="1:17" ht="15.75">
      <c r="A2" s="1743" t="s">
        <v>351</v>
      </c>
      <c r="B2" s="1743"/>
      <c r="C2" s="1743"/>
      <c r="D2" s="1743"/>
      <c r="E2" s="1743"/>
      <c r="F2" s="1743"/>
      <c r="G2" s="1743"/>
      <c r="H2" s="1743"/>
      <c r="I2" s="1743"/>
      <c r="J2" s="1743"/>
      <c r="K2" s="1743"/>
      <c r="L2" s="1743"/>
      <c r="M2" s="1743"/>
      <c r="N2" s="1743"/>
      <c r="O2" s="1743"/>
      <c r="P2" s="1743"/>
      <c r="Q2" s="1743"/>
    </row>
    <row r="3" spans="1:17" ht="16.5" customHeight="1" thickBot="1">
      <c r="A3" s="1744" t="s">
        <v>138</v>
      </c>
      <c r="B3" s="1744"/>
      <c r="C3" s="1744"/>
      <c r="D3" s="1744"/>
      <c r="E3" s="1744"/>
      <c r="F3" s="1744"/>
      <c r="G3" s="1744"/>
      <c r="H3" s="1744"/>
      <c r="I3" s="1744"/>
      <c r="J3" s="1744"/>
      <c r="K3" s="1744"/>
      <c r="L3" s="1744"/>
      <c r="M3" s="1744"/>
      <c r="N3" s="1744"/>
      <c r="O3" s="1744"/>
      <c r="P3" s="1744"/>
      <c r="Q3" s="1744"/>
    </row>
    <row r="4" spans="1:17" ht="19.5" customHeight="1" thickTop="1">
      <c r="A4" s="273"/>
      <c r="B4" s="1745" t="s">
        <v>352</v>
      </c>
      <c r="C4" s="1745"/>
      <c r="D4" s="1745"/>
      <c r="E4" s="1745"/>
      <c r="F4" s="1745"/>
      <c r="G4" s="1745"/>
      <c r="H4" s="1745"/>
      <c r="I4" s="1746"/>
      <c r="J4" s="1750" t="s">
        <v>353</v>
      </c>
      <c r="K4" s="1751"/>
      <c r="L4" s="1751"/>
      <c r="M4" s="1751"/>
      <c r="N4" s="1751"/>
      <c r="O4" s="1751"/>
      <c r="P4" s="1751"/>
      <c r="Q4" s="1752"/>
    </row>
    <row r="5" spans="1:17" s="272" customFormat="1" ht="19.5" customHeight="1">
      <c r="A5" s="1748" t="s">
        <v>333</v>
      </c>
      <c r="B5" s="1741" t="s">
        <v>334</v>
      </c>
      <c r="C5" s="1740"/>
      <c r="D5" s="1739" t="s">
        <v>335</v>
      </c>
      <c r="E5" s="1740"/>
      <c r="F5" s="1739" t="s">
        <v>10</v>
      </c>
      <c r="G5" s="1741"/>
      <c r="H5" s="1737" t="s">
        <v>11</v>
      </c>
      <c r="I5" s="1738"/>
      <c r="J5" s="1741" t="s">
        <v>334</v>
      </c>
      <c r="K5" s="1740"/>
      <c r="L5" s="1739" t="s">
        <v>335</v>
      </c>
      <c r="M5" s="1740"/>
      <c r="N5" s="1739" t="s">
        <v>10</v>
      </c>
      <c r="O5" s="1741"/>
      <c r="P5" s="1737" t="s">
        <v>11</v>
      </c>
      <c r="Q5" s="1738"/>
    </row>
    <row r="6" spans="1:17" s="272" customFormat="1" ht="24" customHeight="1">
      <c r="A6" s="1749"/>
      <c r="B6" s="276" t="s">
        <v>12</v>
      </c>
      <c r="C6" s="278" t="s">
        <v>336</v>
      </c>
      <c r="D6" s="279" t="s">
        <v>12</v>
      </c>
      <c r="E6" s="278" t="s">
        <v>336</v>
      </c>
      <c r="F6" s="275" t="s">
        <v>12</v>
      </c>
      <c r="G6" s="280" t="s">
        <v>336</v>
      </c>
      <c r="H6" s="280" t="s">
        <v>12</v>
      </c>
      <c r="I6" s="282" t="s">
        <v>336</v>
      </c>
      <c r="J6" s="276" t="s">
        <v>12</v>
      </c>
      <c r="K6" s="278" t="s">
        <v>336</v>
      </c>
      <c r="L6" s="279" t="s">
        <v>12</v>
      </c>
      <c r="M6" s="278" t="s">
        <v>336</v>
      </c>
      <c r="N6" s="275" t="s">
        <v>12</v>
      </c>
      <c r="O6" s="280" t="s">
        <v>336</v>
      </c>
      <c r="P6" s="275" t="s">
        <v>12</v>
      </c>
      <c r="Q6" s="282" t="s">
        <v>336</v>
      </c>
    </row>
    <row r="7" spans="1:17" ht="15.75" customHeight="1">
      <c r="A7" s="285" t="s">
        <v>337</v>
      </c>
      <c r="B7" s="313">
        <v>727.98</v>
      </c>
      <c r="C7" s="314">
        <v>9.1787</v>
      </c>
      <c r="D7" s="315">
        <v>0</v>
      </c>
      <c r="E7" s="316">
        <v>0</v>
      </c>
      <c r="F7" s="317">
        <v>0</v>
      </c>
      <c r="G7" s="318">
        <v>0</v>
      </c>
      <c r="H7" s="318">
        <v>0</v>
      </c>
      <c r="I7" s="319">
        <v>0</v>
      </c>
      <c r="J7" s="313">
        <v>0</v>
      </c>
      <c r="K7" s="314">
        <v>0</v>
      </c>
      <c r="L7" s="315">
        <v>0</v>
      </c>
      <c r="M7" s="316">
        <v>0</v>
      </c>
      <c r="N7" s="317">
        <v>0</v>
      </c>
      <c r="O7" s="318">
        <v>0</v>
      </c>
      <c r="P7" s="320">
        <v>99500</v>
      </c>
      <c r="Q7" s="321">
        <v>0.0009</v>
      </c>
    </row>
    <row r="8" spans="1:17" ht="15.75" customHeight="1">
      <c r="A8" s="285" t="s">
        <v>338</v>
      </c>
      <c r="B8" s="313">
        <v>15.76</v>
      </c>
      <c r="C8" s="314">
        <v>9.2528</v>
      </c>
      <c r="D8" s="322">
        <v>0</v>
      </c>
      <c r="E8" s="316">
        <v>0</v>
      </c>
      <c r="F8" s="317">
        <v>0</v>
      </c>
      <c r="G8" s="318">
        <v>0</v>
      </c>
      <c r="H8" s="318">
        <v>0</v>
      </c>
      <c r="I8" s="319">
        <v>0</v>
      </c>
      <c r="J8" s="313">
        <v>0</v>
      </c>
      <c r="K8" s="314">
        <v>0</v>
      </c>
      <c r="L8" s="322">
        <v>0</v>
      </c>
      <c r="M8" s="316">
        <v>0</v>
      </c>
      <c r="N8" s="317">
        <v>15000</v>
      </c>
      <c r="O8" s="318">
        <v>0.07</v>
      </c>
      <c r="P8" s="320">
        <v>68500</v>
      </c>
      <c r="Q8" s="321">
        <v>0.0513</v>
      </c>
    </row>
    <row r="9" spans="1:17" ht="15.75" customHeight="1">
      <c r="A9" s="285" t="s">
        <v>339</v>
      </c>
      <c r="B9" s="313">
        <v>0</v>
      </c>
      <c r="C9" s="314">
        <v>0</v>
      </c>
      <c r="D9" s="322">
        <v>0</v>
      </c>
      <c r="E9" s="322">
        <v>0</v>
      </c>
      <c r="F9" s="317">
        <v>0</v>
      </c>
      <c r="G9" s="318">
        <v>0</v>
      </c>
      <c r="H9" s="318">
        <v>0</v>
      </c>
      <c r="I9" s="319">
        <v>0</v>
      </c>
      <c r="J9" s="313">
        <v>0</v>
      </c>
      <c r="K9" s="322">
        <v>0</v>
      </c>
      <c r="L9" s="322">
        <v>0</v>
      </c>
      <c r="M9" s="316">
        <v>0</v>
      </c>
      <c r="N9" s="317">
        <v>20000</v>
      </c>
      <c r="O9" s="318">
        <v>0.05</v>
      </c>
      <c r="P9" s="320">
        <v>19000</v>
      </c>
      <c r="Q9" s="321">
        <v>0.1107</v>
      </c>
    </row>
    <row r="10" spans="1:17" ht="15.75" customHeight="1">
      <c r="A10" s="285" t="s">
        <v>340</v>
      </c>
      <c r="B10" s="313">
        <v>0</v>
      </c>
      <c r="C10" s="314">
        <v>0</v>
      </c>
      <c r="D10" s="322">
        <v>0</v>
      </c>
      <c r="E10" s="316">
        <v>0</v>
      </c>
      <c r="F10" s="317">
        <v>0</v>
      </c>
      <c r="G10" s="318">
        <v>0</v>
      </c>
      <c r="H10" s="318">
        <v>0</v>
      </c>
      <c r="I10" s="319">
        <v>0</v>
      </c>
      <c r="J10" s="313">
        <v>0</v>
      </c>
      <c r="K10" s="322">
        <v>0</v>
      </c>
      <c r="L10" s="322">
        <v>0</v>
      </c>
      <c r="M10" s="316">
        <v>0</v>
      </c>
      <c r="N10" s="317">
        <v>0</v>
      </c>
      <c r="O10" s="318">
        <v>0</v>
      </c>
      <c r="P10" s="320">
        <v>11000</v>
      </c>
      <c r="Q10" s="321">
        <v>0.0292</v>
      </c>
    </row>
    <row r="11" spans="1:17" ht="15.75" customHeight="1">
      <c r="A11" s="285" t="s">
        <v>341</v>
      </c>
      <c r="B11" s="313">
        <v>0</v>
      </c>
      <c r="C11" s="314">
        <v>0</v>
      </c>
      <c r="D11" s="322">
        <v>0</v>
      </c>
      <c r="E11" s="316">
        <v>0</v>
      </c>
      <c r="F11" s="318">
        <v>0</v>
      </c>
      <c r="G11" s="318">
        <v>0</v>
      </c>
      <c r="H11" s="318">
        <v>0</v>
      </c>
      <c r="I11" s="319">
        <v>0</v>
      </c>
      <c r="J11" s="313">
        <v>0</v>
      </c>
      <c r="K11" s="322">
        <v>0</v>
      </c>
      <c r="L11" s="322">
        <v>0</v>
      </c>
      <c r="M11" s="316">
        <v>0</v>
      </c>
      <c r="N11" s="317">
        <v>29500</v>
      </c>
      <c r="O11" s="318">
        <v>0.0579</v>
      </c>
      <c r="P11" s="320">
        <v>22500</v>
      </c>
      <c r="Q11" s="321">
        <v>0.053</v>
      </c>
    </row>
    <row r="12" spans="1:17" ht="15.75" customHeight="1">
      <c r="A12" s="285" t="s">
        <v>342</v>
      </c>
      <c r="B12" s="313">
        <v>0</v>
      </c>
      <c r="C12" s="314">
        <v>0</v>
      </c>
      <c r="D12" s="322">
        <v>0</v>
      </c>
      <c r="E12" s="316">
        <v>0</v>
      </c>
      <c r="F12" s="318">
        <v>0</v>
      </c>
      <c r="G12" s="318">
        <v>0</v>
      </c>
      <c r="H12" s="318">
        <v>0</v>
      </c>
      <c r="I12" s="319">
        <v>0</v>
      </c>
      <c r="J12" s="313">
        <v>0</v>
      </c>
      <c r="K12" s="322">
        <v>0</v>
      </c>
      <c r="L12" s="322">
        <v>0</v>
      </c>
      <c r="M12" s="316">
        <v>0</v>
      </c>
      <c r="N12" s="317">
        <v>54000</v>
      </c>
      <c r="O12" s="318">
        <v>0.6801</v>
      </c>
      <c r="P12" s="320">
        <v>40000</v>
      </c>
      <c r="Q12" s="321">
        <v>0.0114</v>
      </c>
    </row>
    <row r="13" spans="1:17" ht="15.75" customHeight="1">
      <c r="A13" s="285" t="s">
        <v>343</v>
      </c>
      <c r="B13" s="313">
        <v>0</v>
      </c>
      <c r="C13" s="314">
        <v>0</v>
      </c>
      <c r="D13" s="322">
        <v>0</v>
      </c>
      <c r="E13" s="316">
        <v>0</v>
      </c>
      <c r="F13" s="318">
        <v>0</v>
      </c>
      <c r="G13" s="318">
        <v>0</v>
      </c>
      <c r="H13" s="318">
        <v>0</v>
      </c>
      <c r="I13" s="319">
        <v>0</v>
      </c>
      <c r="J13" s="313">
        <v>0</v>
      </c>
      <c r="K13" s="322">
        <v>0</v>
      </c>
      <c r="L13" s="322">
        <v>0</v>
      </c>
      <c r="M13" s="316">
        <v>0</v>
      </c>
      <c r="N13" s="317">
        <v>58500</v>
      </c>
      <c r="O13" s="318">
        <v>0.3898</v>
      </c>
      <c r="P13" s="320">
        <v>9750</v>
      </c>
      <c r="Q13" s="321">
        <v>0.1726</v>
      </c>
    </row>
    <row r="14" spans="1:17" ht="15.75" customHeight="1">
      <c r="A14" s="285" t="s">
        <v>344</v>
      </c>
      <c r="B14" s="313">
        <v>0</v>
      </c>
      <c r="C14" s="314">
        <v>0</v>
      </c>
      <c r="D14" s="322">
        <v>0</v>
      </c>
      <c r="E14" s="316">
        <v>0</v>
      </c>
      <c r="F14" s="318">
        <v>0</v>
      </c>
      <c r="G14" s="318">
        <v>0</v>
      </c>
      <c r="H14" s="318">
        <v>0</v>
      </c>
      <c r="I14" s="319">
        <v>0</v>
      </c>
      <c r="J14" s="313">
        <v>0</v>
      </c>
      <c r="K14" s="322">
        <v>0</v>
      </c>
      <c r="L14" s="322">
        <v>0</v>
      </c>
      <c r="M14" s="316">
        <v>0</v>
      </c>
      <c r="N14" s="317">
        <v>93000</v>
      </c>
      <c r="O14" s="318">
        <v>0.18154677419354842</v>
      </c>
      <c r="P14" s="320">
        <v>850</v>
      </c>
      <c r="Q14" s="321">
        <v>0.3983</v>
      </c>
    </row>
    <row r="15" spans="1:17" ht="15.75" customHeight="1">
      <c r="A15" s="285" t="s">
        <v>345</v>
      </c>
      <c r="B15" s="323">
        <v>0</v>
      </c>
      <c r="C15" s="314">
        <v>0</v>
      </c>
      <c r="D15" s="322">
        <v>0</v>
      </c>
      <c r="E15" s="316">
        <v>0</v>
      </c>
      <c r="F15" s="318">
        <v>0</v>
      </c>
      <c r="G15" s="318">
        <v>0</v>
      </c>
      <c r="H15" s="318">
        <v>0</v>
      </c>
      <c r="I15" s="319">
        <v>0</v>
      </c>
      <c r="J15" s="324">
        <v>0</v>
      </c>
      <c r="K15" s="325">
        <v>0</v>
      </c>
      <c r="L15" s="322">
        <v>0</v>
      </c>
      <c r="M15" s="316">
        <v>0</v>
      </c>
      <c r="N15" s="317">
        <v>78000</v>
      </c>
      <c r="O15" s="318">
        <v>0.08</v>
      </c>
      <c r="P15" s="320">
        <v>2700</v>
      </c>
      <c r="Q15" s="321">
        <v>0.0424</v>
      </c>
    </row>
    <row r="16" spans="1:17" ht="15.75" customHeight="1">
      <c r="A16" s="285" t="s">
        <v>346</v>
      </c>
      <c r="B16" s="323">
        <v>0</v>
      </c>
      <c r="C16" s="314">
        <v>0</v>
      </c>
      <c r="D16" s="326">
        <v>0</v>
      </c>
      <c r="E16" s="316">
        <v>0</v>
      </c>
      <c r="F16" s="317">
        <v>0</v>
      </c>
      <c r="G16" s="318">
        <v>0</v>
      </c>
      <c r="H16" s="318"/>
      <c r="I16" s="319"/>
      <c r="J16" s="327">
        <v>0</v>
      </c>
      <c r="K16" s="328">
        <v>0</v>
      </c>
      <c r="L16" s="322">
        <v>0</v>
      </c>
      <c r="M16" s="316">
        <v>0</v>
      </c>
      <c r="N16" s="317">
        <v>78000</v>
      </c>
      <c r="O16" s="318">
        <v>0.0459</v>
      </c>
      <c r="P16" s="329"/>
      <c r="Q16" s="330"/>
    </row>
    <row r="17" spans="1:17" ht="15.75" customHeight="1">
      <c r="A17" s="285" t="s">
        <v>347</v>
      </c>
      <c r="B17" s="323">
        <v>0</v>
      </c>
      <c r="C17" s="314">
        <v>0</v>
      </c>
      <c r="D17" s="326">
        <v>0</v>
      </c>
      <c r="E17" s="316">
        <v>0</v>
      </c>
      <c r="F17" s="317">
        <v>0</v>
      </c>
      <c r="G17" s="318">
        <v>0</v>
      </c>
      <c r="H17" s="318"/>
      <c r="I17" s="319"/>
      <c r="J17" s="327">
        <v>0</v>
      </c>
      <c r="K17" s="328">
        <v>0</v>
      </c>
      <c r="L17" s="322">
        <v>0</v>
      </c>
      <c r="M17" s="316">
        <v>0</v>
      </c>
      <c r="N17" s="317">
        <v>97500</v>
      </c>
      <c r="O17" s="318">
        <v>0.041</v>
      </c>
      <c r="P17" s="329"/>
      <c r="Q17" s="330"/>
    </row>
    <row r="18" spans="1:17" ht="15.75" customHeight="1">
      <c r="A18" s="300" t="s">
        <v>348</v>
      </c>
      <c r="B18" s="313">
        <v>0</v>
      </c>
      <c r="C18" s="331">
        <v>0</v>
      </c>
      <c r="D18" s="326">
        <v>0</v>
      </c>
      <c r="E18" s="316">
        <v>0</v>
      </c>
      <c r="F18" s="332"/>
      <c r="G18" s="333">
        <v>0</v>
      </c>
      <c r="H18" s="318"/>
      <c r="I18" s="319"/>
      <c r="J18" s="327">
        <v>0</v>
      </c>
      <c r="K18" s="328">
        <v>0</v>
      </c>
      <c r="L18" s="334">
        <v>0</v>
      </c>
      <c r="M18" s="316">
        <v>0</v>
      </c>
      <c r="N18" s="317">
        <v>79000</v>
      </c>
      <c r="O18" s="335">
        <v>0.02</v>
      </c>
      <c r="P18" s="336"/>
      <c r="Q18" s="337"/>
    </row>
    <row r="19" spans="1:17" ht="15.75" customHeight="1" thickBot="1">
      <c r="A19" s="305" t="s">
        <v>153</v>
      </c>
      <c r="B19" s="338">
        <v>743.74</v>
      </c>
      <c r="C19" s="339">
        <v>9.18</v>
      </c>
      <c r="D19" s="340">
        <v>0</v>
      </c>
      <c r="E19" s="341">
        <v>0</v>
      </c>
      <c r="F19" s="342">
        <v>0</v>
      </c>
      <c r="G19" s="343">
        <v>0</v>
      </c>
      <c r="H19" s="344">
        <f>SUM(H7:H18)</f>
        <v>0</v>
      </c>
      <c r="I19" s="345"/>
      <c r="J19" s="338">
        <v>0</v>
      </c>
      <c r="K19" s="339">
        <v>0</v>
      </c>
      <c r="L19" s="340">
        <v>0</v>
      </c>
      <c r="M19" s="341">
        <v>0</v>
      </c>
      <c r="N19" s="346">
        <v>602500</v>
      </c>
      <c r="O19" s="343">
        <v>0.16</v>
      </c>
      <c r="P19" s="347">
        <f>SUM(P7:P18)</f>
        <v>273800</v>
      </c>
      <c r="Q19" s="348"/>
    </row>
    <row r="20" spans="1:9" ht="15.75" customHeight="1" thickTop="1">
      <c r="A20" s="3" t="s">
        <v>349</v>
      </c>
      <c r="B20" s="349"/>
      <c r="C20" s="349"/>
      <c r="D20" s="349"/>
      <c r="E20" s="349"/>
      <c r="F20" s="349"/>
      <c r="G20" s="349"/>
      <c r="H20" s="349"/>
      <c r="I20" s="349"/>
    </row>
    <row r="21" ht="15.75" customHeight="1">
      <c r="A21" s="3"/>
    </row>
    <row r="26" spans="2:4" ht="12.75">
      <c r="B26" s="350"/>
      <c r="C26" s="350"/>
      <c r="D26" s="350"/>
    </row>
  </sheetData>
  <sheetProtection/>
  <mergeCells count="14">
    <mergeCell ref="N5:O5"/>
    <mergeCell ref="P5:Q5"/>
    <mergeCell ref="A1:Q1"/>
    <mergeCell ref="A2:Q2"/>
    <mergeCell ref="A3:Q3"/>
    <mergeCell ref="B4:I4"/>
    <mergeCell ref="J4:Q4"/>
    <mergeCell ref="A5:A6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12.00390625" style="352" customWidth="1"/>
    <col min="2" max="2" width="15.57421875" style="352" customWidth="1"/>
    <col min="3" max="3" width="16.28125" style="352" customWidth="1"/>
    <col min="4" max="4" width="16.57421875" style="352" customWidth="1"/>
    <col min="5" max="5" width="17.00390625" style="352" customWidth="1"/>
    <col min="6" max="6" width="15.140625" style="352" customWidth="1"/>
    <col min="7" max="16384" width="9.140625" style="352" customWidth="1"/>
  </cols>
  <sheetData>
    <row r="1" spans="1:5" ht="12.75">
      <c r="A1" s="1753" t="s">
        <v>354</v>
      </c>
      <c r="B1" s="1753"/>
      <c r="C1" s="1753"/>
      <c r="D1" s="1753"/>
      <c r="E1" s="1753"/>
    </row>
    <row r="2" spans="1:5" ht="12.75" customHeight="1">
      <c r="A2" s="1754" t="s">
        <v>355</v>
      </c>
      <c r="B2" s="1754"/>
      <c r="C2" s="1754"/>
      <c r="D2" s="1754"/>
      <c r="E2" s="1754"/>
    </row>
    <row r="3" spans="1:2" ht="12.75" customHeight="1" hidden="1">
      <c r="A3" s="192" t="s">
        <v>356</v>
      </c>
      <c r="B3" s="192"/>
    </row>
    <row r="4" spans="1:6" ht="12.75" customHeight="1" thickBot="1">
      <c r="A4" s="1755" t="s">
        <v>138</v>
      </c>
      <c r="B4" s="1755"/>
      <c r="C4" s="1755"/>
      <c r="D4" s="1755"/>
      <c r="E4" s="1755"/>
      <c r="F4" s="1755"/>
    </row>
    <row r="5" spans="1:6" ht="21.75" customHeight="1" thickTop="1">
      <c r="A5" s="1756" t="s">
        <v>333</v>
      </c>
      <c r="B5" s="356" t="s">
        <v>357</v>
      </c>
      <c r="C5" s="356" t="s">
        <v>334</v>
      </c>
      <c r="D5" s="356" t="s">
        <v>335</v>
      </c>
      <c r="E5" s="356" t="s">
        <v>10</v>
      </c>
      <c r="F5" s="357" t="s">
        <v>11</v>
      </c>
    </row>
    <row r="6" spans="1:6" ht="17.25" customHeight="1">
      <c r="A6" s="1749"/>
      <c r="B6" s="279" t="s">
        <v>12</v>
      </c>
      <c r="C6" s="279" t="s">
        <v>12</v>
      </c>
      <c r="D6" s="279" t="s">
        <v>12</v>
      </c>
      <c r="E6" s="275" t="s">
        <v>12</v>
      </c>
      <c r="F6" s="358" t="s">
        <v>12</v>
      </c>
    </row>
    <row r="7" spans="1:6" ht="15" customHeight="1">
      <c r="A7" s="207" t="s">
        <v>337</v>
      </c>
      <c r="B7" s="359">
        <v>2950</v>
      </c>
      <c r="C7" s="360">
        <v>3935.92</v>
      </c>
      <c r="D7" s="361">
        <v>0</v>
      </c>
      <c r="E7" s="362">
        <v>0</v>
      </c>
      <c r="F7" s="363">
        <v>0</v>
      </c>
    </row>
    <row r="8" spans="1:6" ht="15" customHeight="1">
      <c r="A8" s="207" t="s">
        <v>338</v>
      </c>
      <c r="B8" s="361">
        <v>0</v>
      </c>
      <c r="C8" s="360">
        <v>203.64</v>
      </c>
      <c r="D8" s="361">
        <v>0</v>
      </c>
      <c r="E8" s="362">
        <v>0</v>
      </c>
      <c r="F8" s="364">
        <v>0</v>
      </c>
    </row>
    <row r="9" spans="1:6" ht="15" customHeight="1">
      <c r="A9" s="207" t="s">
        <v>339</v>
      </c>
      <c r="B9" s="361">
        <v>17892.4</v>
      </c>
      <c r="C9" s="360">
        <v>69.6</v>
      </c>
      <c r="D9" s="361">
        <v>0</v>
      </c>
      <c r="E9" s="362">
        <v>0</v>
      </c>
      <c r="F9" s="364">
        <v>0</v>
      </c>
    </row>
    <row r="10" spans="1:6" ht="15" customHeight="1">
      <c r="A10" s="207" t="s">
        <v>340</v>
      </c>
      <c r="B10" s="361">
        <v>30968</v>
      </c>
      <c r="C10" s="360">
        <v>2.88</v>
      </c>
      <c r="D10" s="361">
        <v>0</v>
      </c>
      <c r="E10" s="362">
        <v>0</v>
      </c>
      <c r="F10" s="364">
        <v>0</v>
      </c>
    </row>
    <row r="11" spans="1:6" ht="15" customHeight="1">
      <c r="A11" s="207" t="s">
        <v>341</v>
      </c>
      <c r="B11" s="361">
        <v>29865.26</v>
      </c>
      <c r="C11" s="360">
        <v>0</v>
      </c>
      <c r="D11" s="359">
        <v>0</v>
      </c>
      <c r="E11" s="362">
        <v>0</v>
      </c>
      <c r="F11" s="364">
        <v>0</v>
      </c>
    </row>
    <row r="12" spans="1:6" ht="15" customHeight="1">
      <c r="A12" s="207" t="s">
        <v>342</v>
      </c>
      <c r="B12" s="361">
        <v>40038.26</v>
      </c>
      <c r="C12" s="360">
        <v>36</v>
      </c>
      <c r="D12" s="361">
        <v>1586.4</v>
      </c>
      <c r="E12" s="360">
        <v>0</v>
      </c>
      <c r="F12" s="364">
        <v>0</v>
      </c>
    </row>
    <row r="13" spans="1:6" ht="15" customHeight="1">
      <c r="A13" s="207" t="s">
        <v>343</v>
      </c>
      <c r="B13" s="361">
        <v>14924.88</v>
      </c>
      <c r="C13" s="360">
        <v>45</v>
      </c>
      <c r="D13" s="361">
        <v>1802.4</v>
      </c>
      <c r="E13" s="360">
        <v>0</v>
      </c>
      <c r="F13" s="365">
        <f>210000000/1000000</f>
        <v>210</v>
      </c>
    </row>
    <row r="14" spans="1:6" ht="15" customHeight="1">
      <c r="A14" s="207" t="s">
        <v>344</v>
      </c>
      <c r="B14" s="361">
        <v>19473.1</v>
      </c>
      <c r="C14" s="360">
        <v>54</v>
      </c>
      <c r="D14" s="361">
        <v>13170</v>
      </c>
      <c r="E14" s="360">
        <v>0</v>
      </c>
      <c r="F14" s="366">
        <v>1510</v>
      </c>
    </row>
    <row r="15" spans="1:6" ht="15" customHeight="1">
      <c r="A15" s="207" t="s">
        <v>345</v>
      </c>
      <c r="B15" s="361">
        <v>15559.85</v>
      </c>
      <c r="C15" s="367">
        <v>27</v>
      </c>
      <c r="D15" s="361">
        <v>15664.24612</v>
      </c>
      <c r="E15" s="360">
        <v>0</v>
      </c>
      <c r="F15" s="366">
        <v>4900</v>
      </c>
    </row>
    <row r="16" spans="1:6" ht="15" customHeight="1">
      <c r="A16" s="207" t="s">
        <v>346</v>
      </c>
      <c r="B16" s="361">
        <v>15101.14</v>
      </c>
      <c r="C16" s="367">
        <v>0</v>
      </c>
      <c r="D16" s="361">
        <v>20988.8</v>
      </c>
      <c r="E16" s="360">
        <v>0</v>
      </c>
      <c r="F16" s="368"/>
    </row>
    <row r="17" spans="1:6" ht="15" customHeight="1">
      <c r="A17" s="207" t="s">
        <v>347</v>
      </c>
      <c r="B17" s="361">
        <v>18952</v>
      </c>
      <c r="C17" s="360">
        <v>1200</v>
      </c>
      <c r="D17" s="361">
        <v>985.1</v>
      </c>
      <c r="E17" s="360">
        <v>0</v>
      </c>
      <c r="F17" s="368"/>
    </row>
    <row r="18" spans="1:6" ht="15" customHeight="1">
      <c r="A18" s="369" t="s">
        <v>348</v>
      </c>
      <c r="B18" s="370">
        <v>10949.11</v>
      </c>
      <c r="C18" s="371">
        <v>0</v>
      </c>
      <c r="D18" s="372">
        <v>780.6</v>
      </c>
      <c r="E18" s="371">
        <v>0</v>
      </c>
      <c r="F18" s="373"/>
    </row>
    <row r="19" spans="1:6" s="379" customFormat="1" ht="15.75" customHeight="1" thickBot="1">
      <c r="A19" s="374" t="s">
        <v>153</v>
      </c>
      <c r="B19" s="375">
        <v>216674</v>
      </c>
      <c r="C19" s="376">
        <v>5574.04</v>
      </c>
      <c r="D19" s="375">
        <v>54977.54612</v>
      </c>
      <c r="E19" s="377">
        <v>0</v>
      </c>
      <c r="F19" s="378">
        <f>SUM(F7:F18)</f>
        <v>6620</v>
      </c>
    </row>
    <row r="20" spans="1:2" s="380" customFormat="1" ht="15" customHeight="1" thickTop="1">
      <c r="A20" s="3"/>
      <c r="B20" s="3"/>
    </row>
    <row r="21" spans="1:2" s="380" customFormat="1" ht="15" customHeight="1">
      <c r="A21" s="3"/>
      <c r="B21" s="3"/>
    </row>
    <row r="22" spans="1:3" s="380" customFormat="1" ht="15" customHeight="1">
      <c r="A22" s="1753" t="s">
        <v>358</v>
      </c>
      <c r="B22" s="1753"/>
      <c r="C22" s="351"/>
    </row>
    <row r="23" spans="1:3" s="380" customFormat="1" ht="15" customHeight="1">
      <c r="A23" s="1754" t="s">
        <v>92</v>
      </c>
      <c r="B23" s="1754"/>
      <c r="C23" s="353"/>
    </row>
    <row r="24" spans="1:2" s="380" customFormat="1" ht="12.75">
      <c r="A24" s="192"/>
      <c r="B24" s="381" t="s">
        <v>138</v>
      </c>
    </row>
    <row r="25" spans="1:2" s="380" customFormat="1" ht="3" customHeight="1" thickBot="1">
      <c r="A25" s="192"/>
      <c r="B25" s="381"/>
    </row>
    <row r="26" spans="1:2" ht="13.5" thickTop="1">
      <c r="A26" s="355" t="s">
        <v>333</v>
      </c>
      <c r="B26" s="382" t="s">
        <v>11</v>
      </c>
    </row>
    <row r="27" spans="1:2" ht="18.75" customHeight="1">
      <c r="A27" s="277"/>
      <c r="B27" s="383" t="s">
        <v>12</v>
      </c>
    </row>
    <row r="28" spans="1:2" ht="12.75">
      <c r="A28" s="207" t="s">
        <v>359</v>
      </c>
      <c r="B28" s="384" t="s">
        <v>93</v>
      </c>
    </row>
    <row r="29" spans="1:2" ht="21.75" customHeight="1">
      <c r="A29" s="207" t="s">
        <v>360</v>
      </c>
      <c r="B29" s="385">
        <v>20000</v>
      </c>
    </row>
    <row r="30" spans="1:2" ht="12.75">
      <c r="A30" s="207" t="s">
        <v>361</v>
      </c>
      <c r="B30" s="385">
        <v>20000</v>
      </c>
    </row>
    <row r="31" spans="1:2" ht="15.75" customHeight="1">
      <c r="A31" s="207" t="s">
        <v>362</v>
      </c>
      <c r="B31" s="386" t="s">
        <v>93</v>
      </c>
    </row>
    <row r="32" spans="1:2" ht="15.75" customHeight="1">
      <c r="A32" s="207" t="s">
        <v>363</v>
      </c>
      <c r="B32" s="385">
        <v>15000</v>
      </c>
    </row>
    <row r="33" spans="1:2" ht="15.75" customHeight="1">
      <c r="A33" s="207" t="s">
        <v>364</v>
      </c>
      <c r="B33" s="385">
        <v>20000</v>
      </c>
    </row>
    <row r="34" spans="1:2" ht="15.75" customHeight="1">
      <c r="A34" s="207" t="s">
        <v>365</v>
      </c>
      <c r="B34" s="387">
        <v>5000</v>
      </c>
    </row>
    <row r="35" spans="1:2" ht="15.75" customHeight="1">
      <c r="A35" s="207" t="s">
        <v>366</v>
      </c>
      <c r="B35" s="385">
        <v>5000</v>
      </c>
    </row>
    <row r="36" spans="1:2" ht="15.75" customHeight="1">
      <c r="A36" s="207" t="s">
        <v>367</v>
      </c>
      <c r="B36" s="385">
        <v>10000</v>
      </c>
    </row>
    <row r="37" spans="1:2" ht="15.75" customHeight="1">
      <c r="A37" s="207" t="s">
        <v>368</v>
      </c>
      <c r="B37" s="330"/>
    </row>
    <row r="38" spans="1:2" ht="15.75" customHeight="1">
      <c r="A38" s="207" t="s">
        <v>369</v>
      </c>
      <c r="B38" s="330"/>
    </row>
    <row r="39" spans="1:2" ht="15.75" customHeight="1">
      <c r="A39" s="369" t="s">
        <v>370</v>
      </c>
      <c r="B39" s="337"/>
    </row>
    <row r="40" spans="1:2" ht="15.75" customHeight="1" thickBot="1">
      <c r="A40" s="374" t="s">
        <v>153</v>
      </c>
      <c r="B40" s="388">
        <f>SUM(B28:B39)</f>
        <v>95000</v>
      </c>
    </row>
    <row r="41" ht="15.75" customHeight="1" thickTop="1"/>
    <row r="42" ht="15.75" customHeight="1"/>
  </sheetData>
  <sheetProtection/>
  <mergeCells count="6">
    <mergeCell ref="A1:E1"/>
    <mergeCell ref="A2:E2"/>
    <mergeCell ref="A4:F4"/>
    <mergeCell ref="A5:A6"/>
    <mergeCell ref="A22:B22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5.7109375" style="393" customWidth="1"/>
    <col min="2" max="2" width="14.28125" style="393" customWidth="1"/>
    <col min="3" max="3" width="10.7109375" style="390" customWidth="1"/>
    <col min="4" max="4" width="14.140625" style="390" customWidth="1"/>
    <col min="5" max="6" width="13.421875" style="390" customWidth="1"/>
    <col min="7" max="7" width="15.7109375" style="390" customWidth="1"/>
    <col min="8" max="8" width="13.421875" style="390" customWidth="1"/>
    <col min="9" max="9" width="14.421875" style="390" customWidth="1"/>
    <col min="10" max="10" width="10.00390625" style="390" customWidth="1"/>
    <col min="11" max="16384" width="9.140625" style="390" customWidth="1"/>
  </cols>
  <sheetData>
    <row r="1" spans="1:10" ht="12.75">
      <c r="A1" s="389"/>
      <c r="B1" s="1742" t="s">
        <v>371</v>
      </c>
      <c r="C1" s="1742"/>
      <c r="D1" s="1742"/>
      <c r="E1" s="1742"/>
      <c r="F1" s="1742"/>
      <c r="G1" s="1742"/>
      <c r="H1" s="1742"/>
      <c r="I1" s="1742"/>
      <c r="J1" s="1742"/>
    </row>
    <row r="2" spans="1:10" ht="15.75" customHeight="1">
      <c r="A2" s="389"/>
      <c r="B2" s="1742" t="s">
        <v>372</v>
      </c>
      <c r="C2" s="1742"/>
      <c r="D2" s="1742"/>
      <c r="E2" s="1742"/>
      <c r="F2" s="1742"/>
      <c r="G2" s="1742"/>
      <c r="H2" s="1742"/>
      <c r="I2" s="1742"/>
      <c r="J2" s="1742"/>
    </row>
    <row r="3" spans="1:6" ht="12.75" hidden="1">
      <c r="A3" s="271"/>
      <c r="B3" s="271"/>
      <c r="C3" s="391"/>
      <c r="D3" s="392"/>
      <c r="E3" s="392"/>
      <c r="F3" s="392"/>
    </row>
    <row r="4" spans="2:10" ht="13.5" customHeight="1" thickBot="1">
      <c r="B4" s="1757" t="s">
        <v>373</v>
      </c>
      <c r="C4" s="1757"/>
      <c r="D4" s="1757"/>
      <c r="E4" s="1757"/>
      <c r="F4" s="1757"/>
      <c r="G4" s="1757"/>
      <c r="H4" s="1757"/>
      <c r="I4" s="1757"/>
      <c r="J4" s="1757"/>
    </row>
    <row r="5" spans="2:10" ht="13.5" thickTop="1">
      <c r="B5" s="1758" t="s">
        <v>333</v>
      </c>
      <c r="C5" s="1760" t="s">
        <v>374</v>
      </c>
      <c r="D5" s="1760"/>
      <c r="E5" s="1760"/>
      <c r="F5" s="1761"/>
      <c r="G5" s="1762" t="s">
        <v>375</v>
      </c>
      <c r="H5" s="1763"/>
      <c r="I5" s="1763"/>
      <c r="J5" s="1764"/>
    </row>
    <row r="6" spans="2:10" ht="12.75">
      <c r="B6" s="1759"/>
      <c r="C6" s="394" t="s">
        <v>334</v>
      </c>
      <c r="D6" s="395" t="s">
        <v>335</v>
      </c>
      <c r="E6" s="396" t="s">
        <v>10</v>
      </c>
      <c r="F6" s="397" t="s">
        <v>11</v>
      </c>
      <c r="G6" s="394" t="s">
        <v>334</v>
      </c>
      <c r="H6" s="395" t="s">
        <v>335</v>
      </c>
      <c r="I6" s="396" t="s">
        <v>10</v>
      </c>
      <c r="J6" s="398" t="s">
        <v>11</v>
      </c>
    </row>
    <row r="7" spans="2:10" ht="12.75">
      <c r="B7" s="399" t="s">
        <v>337</v>
      </c>
      <c r="C7" s="400">
        <v>3.98</v>
      </c>
      <c r="D7" s="400">
        <v>0.18</v>
      </c>
      <c r="E7" s="401">
        <v>0.25</v>
      </c>
      <c r="F7" s="402">
        <v>0.0044</v>
      </c>
      <c r="G7" s="403" t="s">
        <v>93</v>
      </c>
      <c r="H7" s="404" t="s">
        <v>93</v>
      </c>
      <c r="I7" s="405" t="s">
        <v>93</v>
      </c>
      <c r="J7" s="406" t="s">
        <v>93</v>
      </c>
    </row>
    <row r="8" spans="2:10" ht="12.75">
      <c r="B8" s="407" t="s">
        <v>338</v>
      </c>
      <c r="C8" s="408">
        <v>2.28</v>
      </c>
      <c r="D8" s="408">
        <v>0.1463</v>
      </c>
      <c r="E8" s="409">
        <v>0.14</v>
      </c>
      <c r="F8" s="410">
        <v>0.0656</v>
      </c>
      <c r="G8" s="411">
        <v>4.46</v>
      </c>
      <c r="H8" s="412">
        <v>1.16</v>
      </c>
      <c r="I8" s="409">
        <v>1</v>
      </c>
      <c r="J8" s="413">
        <v>0.54</v>
      </c>
    </row>
    <row r="9" spans="2:10" ht="12.75">
      <c r="B9" s="407" t="s">
        <v>339</v>
      </c>
      <c r="C9" s="408">
        <v>1.82</v>
      </c>
      <c r="D9" s="408">
        <v>0.31</v>
      </c>
      <c r="E9" s="409">
        <v>0.07</v>
      </c>
      <c r="F9" s="410">
        <v>0.9267</v>
      </c>
      <c r="G9" s="411">
        <v>4.43</v>
      </c>
      <c r="H9" s="412">
        <v>0.93</v>
      </c>
      <c r="I9" s="409">
        <v>0.79</v>
      </c>
      <c r="J9" s="413">
        <v>0.9349</v>
      </c>
    </row>
    <row r="10" spans="2:10" ht="12.75">
      <c r="B10" s="407" t="s">
        <v>340</v>
      </c>
      <c r="C10" s="408">
        <v>0.97</v>
      </c>
      <c r="D10" s="408">
        <v>0.60496</v>
      </c>
      <c r="E10" s="409">
        <v>0.03</v>
      </c>
      <c r="F10" s="410">
        <v>0.5235</v>
      </c>
      <c r="G10" s="411">
        <v>3.27</v>
      </c>
      <c r="H10" s="412">
        <v>1.4799466666666667</v>
      </c>
      <c r="I10" s="409">
        <v>0.5</v>
      </c>
      <c r="J10" s="413">
        <v>0.8726</v>
      </c>
    </row>
    <row r="11" spans="2:10" ht="12.75">
      <c r="B11" s="407" t="s">
        <v>341</v>
      </c>
      <c r="C11" s="408">
        <v>0.8</v>
      </c>
      <c r="D11" s="408">
        <v>0.74</v>
      </c>
      <c r="E11" s="409">
        <v>0.08</v>
      </c>
      <c r="F11" s="414">
        <v>0.128</v>
      </c>
      <c r="G11" s="411">
        <v>2.68</v>
      </c>
      <c r="H11" s="412">
        <v>2.11</v>
      </c>
      <c r="I11" s="409">
        <v>0.75</v>
      </c>
      <c r="J11" s="406">
        <v>0.5803</v>
      </c>
    </row>
    <row r="12" spans="2:10" ht="12.75">
      <c r="B12" s="407" t="s">
        <v>342</v>
      </c>
      <c r="C12" s="408">
        <v>0.7</v>
      </c>
      <c r="D12" s="408">
        <v>1.52</v>
      </c>
      <c r="E12" s="409">
        <v>0.47</v>
      </c>
      <c r="F12" s="414">
        <v>0.1551</v>
      </c>
      <c r="G12" s="411">
        <v>3.03</v>
      </c>
      <c r="H12" s="412">
        <v>2.26</v>
      </c>
      <c r="I12" s="409">
        <v>1.06</v>
      </c>
      <c r="J12" s="406">
        <v>0.369</v>
      </c>
    </row>
    <row r="13" spans="2:10" ht="12.75">
      <c r="B13" s="407" t="s">
        <v>343</v>
      </c>
      <c r="C13" s="408">
        <v>0.61</v>
      </c>
      <c r="D13" s="408">
        <v>1.9281166666666665</v>
      </c>
      <c r="E13" s="415">
        <v>0.234</v>
      </c>
      <c r="F13" s="416">
        <v>0.7409</v>
      </c>
      <c r="G13" s="411" t="s">
        <v>93</v>
      </c>
      <c r="H13" s="417" t="s">
        <v>93</v>
      </c>
      <c r="I13" s="418" t="s">
        <v>93</v>
      </c>
      <c r="J13" s="406" t="s">
        <v>93</v>
      </c>
    </row>
    <row r="14" spans="2:10" ht="12.75">
      <c r="B14" s="407" t="s">
        <v>344</v>
      </c>
      <c r="C14" s="408">
        <v>0.97</v>
      </c>
      <c r="D14" s="408">
        <v>4.02</v>
      </c>
      <c r="E14" s="419">
        <v>0.08</v>
      </c>
      <c r="F14" s="420">
        <v>1.1286</v>
      </c>
      <c r="G14" s="421">
        <v>2.41</v>
      </c>
      <c r="H14" s="417">
        <v>4.03</v>
      </c>
      <c r="I14" s="422">
        <v>0.83</v>
      </c>
      <c r="J14" s="406">
        <v>1.3759</v>
      </c>
    </row>
    <row r="15" spans="2:10" ht="12.75">
      <c r="B15" s="407" t="s">
        <v>345</v>
      </c>
      <c r="C15" s="408">
        <v>1.09</v>
      </c>
      <c r="D15" s="408">
        <v>3.4946865983623683</v>
      </c>
      <c r="E15" s="415">
        <v>0.06</v>
      </c>
      <c r="F15" s="416">
        <v>0.687</v>
      </c>
      <c r="G15" s="411">
        <v>2.65</v>
      </c>
      <c r="H15" s="417">
        <v>4.04</v>
      </c>
      <c r="I15" s="409">
        <v>0.68</v>
      </c>
      <c r="J15" s="406">
        <v>1.1623</v>
      </c>
    </row>
    <row r="16" spans="2:10" ht="12.75">
      <c r="B16" s="407" t="s">
        <v>346</v>
      </c>
      <c r="C16" s="408">
        <v>0.83</v>
      </c>
      <c r="D16" s="408">
        <v>4.46</v>
      </c>
      <c r="E16" s="419">
        <v>0.04</v>
      </c>
      <c r="F16" s="423"/>
      <c r="G16" s="421" t="s">
        <v>93</v>
      </c>
      <c r="H16" s="417">
        <v>4.12</v>
      </c>
      <c r="I16" s="409">
        <v>0.64</v>
      </c>
      <c r="J16" s="406"/>
    </row>
    <row r="17" spans="2:10" ht="12.75">
      <c r="B17" s="407" t="s">
        <v>347</v>
      </c>
      <c r="C17" s="408">
        <v>1.34</v>
      </c>
      <c r="D17" s="408">
        <v>2.67</v>
      </c>
      <c r="E17" s="409">
        <v>0.13</v>
      </c>
      <c r="F17" s="410"/>
      <c r="G17" s="411">
        <v>3.44</v>
      </c>
      <c r="H17" s="417" t="s">
        <v>93</v>
      </c>
      <c r="I17" s="418" t="s">
        <v>93</v>
      </c>
      <c r="J17" s="406"/>
    </row>
    <row r="18" spans="2:10" ht="12.75">
      <c r="B18" s="424" t="s">
        <v>348</v>
      </c>
      <c r="C18" s="425">
        <v>1.15</v>
      </c>
      <c r="D18" s="425">
        <v>1.19</v>
      </c>
      <c r="E18" s="426">
        <v>0.02</v>
      </c>
      <c r="F18" s="427"/>
      <c r="G18" s="428">
        <v>2.72</v>
      </c>
      <c r="H18" s="429">
        <v>2.71</v>
      </c>
      <c r="I18" s="430">
        <v>0.72</v>
      </c>
      <c r="J18" s="406"/>
    </row>
    <row r="19" spans="2:10" ht="15.75" customHeight="1" thickBot="1">
      <c r="B19" s="431" t="s">
        <v>376</v>
      </c>
      <c r="C19" s="432">
        <v>1.31</v>
      </c>
      <c r="D19" s="433">
        <v>1.74</v>
      </c>
      <c r="E19" s="434">
        <v>0.1327766719972371</v>
      </c>
      <c r="F19" s="435"/>
      <c r="G19" s="433">
        <v>2.94</v>
      </c>
      <c r="H19" s="433">
        <v>2.69</v>
      </c>
      <c r="I19" s="434">
        <v>0.7614812880000341</v>
      </c>
      <c r="J19" s="436"/>
    </row>
    <row r="20" ht="12.75" thickTop="1">
      <c r="J20" s="437"/>
    </row>
    <row r="21" ht="12">
      <c r="J21" s="437"/>
    </row>
    <row r="22" spans="4:6" ht="15.75">
      <c r="D22" s="438"/>
      <c r="E22" s="439"/>
      <c r="F22" s="439"/>
    </row>
    <row r="23" spans="4:6" ht="15.75">
      <c r="D23" s="440"/>
      <c r="E23" s="441"/>
      <c r="F23" s="441"/>
    </row>
    <row r="24" spans="4:6" ht="15.75">
      <c r="D24" s="440"/>
      <c r="E24" s="441"/>
      <c r="F24" s="441"/>
    </row>
    <row r="25" spans="4:6" ht="15.75">
      <c r="D25" s="440"/>
      <c r="E25" s="441"/>
      <c r="F25" s="441"/>
    </row>
    <row r="26" spans="4:6" ht="15.75">
      <c r="D26" s="440"/>
      <c r="E26" s="441"/>
      <c r="F26" s="441"/>
    </row>
    <row r="27" spans="4:6" ht="15.75">
      <c r="D27" s="440"/>
      <c r="E27" s="441"/>
      <c r="F27" s="441"/>
    </row>
    <row r="28" spans="4:6" ht="15">
      <c r="D28" s="440"/>
      <c r="E28" s="442"/>
      <c r="F28" s="442"/>
    </row>
    <row r="29" spans="4:6" ht="15.75">
      <c r="D29" s="438"/>
      <c r="E29" s="441"/>
      <c r="F29" s="441"/>
    </row>
    <row r="30" spans="4:6" ht="15.75">
      <c r="D30" s="440"/>
      <c r="E30" s="443"/>
      <c r="F30" s="443"/>
    </row>
    <row r="31" spans="4:6" ht="15.75">
      <c r="D31" s="438"/>
      <c r="E31" s="444"/>
      <c r="F31" s="444"/>
    </row>
    <row r="32" spans="4:6" ht="15.75">
      <c r="D32" s="440"/>
      <c r="E32" s="443"/>
      <c r="F32" s="443"/>
    </row>
    <row r="33" spans="4:6" ht="15.75">
      <c r="D33" s="440"/>
      <c r="E33" s="444"/>
      <c r="F33" s="444"/>
    </row>
    <row r="34" spans="4:6" ht="15.75">
      <c r="D34" s="445"/>
      <c r="E34" s="444"/>
      <c r="F34" s="444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42" t="s">
        <v>377</v>
      </c>
      <c r="C1" s="1742"/>
      <c r="D1" s="1742"/>
      <c r="E1" s="1742"/>
      <c r="F1" s="1742"/>
      <c r="G1" s="1742"/>
      <c r="H1" s="1742"/>
      <c r="I1" s="1742"/>
      <c r="J1" s="1742"/>
    </row>
    <row r="2" spans="2:14" ht="12.75" hidden="1">
      <c r="B2" s="1753" t="s">
        <v>378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</row>
    <row r="3" spans="2:14" ht="15.75" hidden="1">
      <c r="B3" s="1754" t="s">
        <v>379</v>
      </c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</row>
    <row r="4" spans="2:14" ht="15.75" hidden="1"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2:14" ht="15.75" hidden="1"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6" spans="2:14" ht="12.75" hidden="1">
      <c r="B6" s="83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446" t="s">
        <v>138</v>
      </c>
    </row>
    <row r="7" spans="2:14" ht="13.5" hidden="1" thickTop="1">
      <c r="B7" s="1756" t="s">
        <v>333</v>
      </c>
      <c r="C7" s="1767"/>
      <c r="D7" s="1767"/>
      <c r="E7" s="1767"/>
      <c r="F7" s="1767"/>
      <c r="G7" s="1767"/>
      <c r="H7" s="1767"/>
      <c r="I7" s="1767"/>
      <c r="J7" s="1767"/>
      <c r="K7" s="1767"/>
      <c r="L7" s="1767"/>
      <c r="M7" s="1767"/>
      <c r="N7" s="1768"/>
    </row>
    <row r="8" spans="2:14" ht="12.75" customHeight="1" hidden="1">
      <c r="B8" s="1748"/>
      <c r="C8" s="1769" t="s">
        <v>380</v>
      </c>
      <c r="D8" s="1770"/>
      <c r="E8" s="447"/>
      <c r="F8" s="447"/>
      <c r="G8" s="1769" t="s">
        <v>381</v>
      </c>
      <c r="H8" s="1770"/>
      <c r="I8" s="1769" t="s">
        <v>382</v>
      </c>
      <c r="J8" s="1770"/>
      <c r="K8" s="1769" t="s">
        <v>383</v>
      </c>
      <c r="L8" s="1770"/>
      <c r="M8" s="1769" t="s">
        <v>153</v>
      </c>
      <c r="N8" s="1771"/>
    </row>
    <row r="9" spans="2:14" ht="12.75" hidden="1">
      <c r="B9" s="1749"/>
      <c r="C9" s="448" t="s">
        <v>12</v>
      </c>
      <c r="D9" s="448" t="s">
        <v>384</v>
      </c>
      <c r="E9" s="448"/>
      <c r="F9" s="448"/>
      <c r="G9" s="448" t="s">
        <v>12</v>
      </c>
      <c r="H9" s="448" t="s">
        <v>384</v>
      </c>
      <c r="I9" s="448" t="s">
        <v>12</v>
      </c>
      <c r="J9" s="448" t="s">
        <v>384</v>
      </c>
      <c r="K9" s="448" t="s">
        <v>12</v>
      </c>
      <c r="L9" s="448" t="s">
        <v>384</v>
      </c>
      <c r="M9" s="449" t="s">
        <v>12</v>
      </c>
      <c r="N9" s="450" t="s">
        <v>384</v>
      </c>
    </row>
    <row r="10" spans="2:16" ht="12.75" hidden="1">
      <c r="B10" s="207" t="s">
        <v>385</v>
      </c>
      <c r="C10" s="451">
        <v>2971.95</v>
      </c>
      <c r="D10" s="451">
        <v>1.52</v>
      </c>
      <c r="E10" s="451"/>
      <c r="F10" s="451"/>
      <c r="G10" s="452" t="s">
        <v>93</v>
      </c>
      <c r="H10" s="452" t="s">
        <v>93</v>
      </c>
      <c r="I10" s="451">
        <v>1376.9</v>
      </c>
      <c r="J10" s="451">
        <v>12.87</v>
      </c>
      <c r="K10" s="451">
        <v>748.61</v>
      </c>
      <c r="L10" s="453">
        <v>15.66</v>
      </c>
      <c r="M10" s="453">
        <v>13804.33</v>
      </c>
      <c r="N10" s="373">
        <v>4.13</v>
      </c>
      <c r="P10" s="454" t="e">
        <f>#REF!+C10+#REF!+I10+K10</f>
        <v>#REF!</v>
      </c>
    </row>
    <row r="11" spans="2:16" ht="12.75" hidden="1">
      <c r="B11" s="207" t="s">
        <v>360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3"/>
      <c r="M11" s="453"/>
      <c r="N11" s="373"/>
      <c r="P11" t="e">
        <f>#REF!*#REF!+C10*D10+#REF!*#REF!+I10*J10+K10*L10</f>
        <v>#REF!</v>
      </c>
    </row>
    <row r="12" spans="2:16" ht="12.75" hidden="1">
      <c r="B12" s="207" t="s">
        <v>386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3"/>
      <c r="M12" s="453"/>
      <c r="N12" s="373"/>
      <c r="P12" s="454" t="e">
        <f>P11/P10</f>
        <v>#REF!</v>
      </c>
    </row>
    <row r="13" spans="2:14" ht="12.75" hidden="1">
      <c r="B13" s="207" t="s">
        <v>362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3"/>
      <c r="M13" s="453"/>
      <c r="N13" s="373"/>
    </row>
    <row r="14" spans="2:14" ht="12.75" hidden="1">
      <c r="B14" s="207" t="s">
        <v>363</v>
      </c>
      <c r="C14" s="451"/>
      <c r="D14" s="451"/>
      <c r="E14" s="451"/>
      <c r="F14" s="451"/>
      <c r="G14" s="451"/>
      <c r="H14" s="451"/>
      <c r="I14" s="451"/>
      <c r="J14" s="451"/>
      <c r="K14" s="451"/>
      <c r="L14" s="453"/>
      <c r="M14" s="453"/>
      <c r="N14" s="373"/>
    </row>
    <row r="15" spans="2:14" ht="12.75" hidden="1">
      <c r="B15" s="207" t="s">
        <v>364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3"/>
      <c r="M15" s="453"/>
      <c r="N15" s="373"/>
    </row>
    <row r="16" spans="2:14" ht="12.75" hidden="1">
      <c r="B16" s="207" t="s">
        <v>365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3"/>
      <c r="M16" s="453"/>
      <c r="N16" s="373"/>
    </row>
    <row r="17" spans="2:14" ht="12.75" hidden="1">
      <c r="B17" s="207" t="s">
        <v>366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3"/>
      <c r="M17" s="453"/>
      <c r="N17" s="373"/>
    </row>
    <row r="18" spans="2:14" ht="12.75" hidden="1">
      <c r="B18" s="207" t="s">
        <v>367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3"/>
      <c r="M18" s="453"/>
      <c r="N18" s="373"/>
    </row>
    <row r="19" spans="2:14" ht="12.75" hidden="1">
      <c r="B19" s="207" t="s">
        <v>368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3"/>
      <c r="M19" s="453"/>
      <c r="N19" s="373"/>
    </row>
    <row r="20" spans="2:14" ht="12.75" hidden="1">
      <c r="B20" s="207" t="s">
        <v>369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3"/>
      <c r="M20" s="453"/>
      <c r="N20" s="373"/>
    </row>
    <row r="21" spans="2:14" ht="12.75" hidden="1">
      <c r="B21" s="369" t="s">
        <v>370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6"/>
      <c r="M21" s="456"/>
      <c r="N21" s="457"/>
    </row>
    <row r="22" spans="2:14" ht="13.5" hidden="1" thickBot="1">
      <c r="B22" s="458" t="s">
        <v>387</v>
      </c>
      <c r="C22" s="459"/>
      <c r="D22" s="459"/>
      <c r="E22" s="459"/>
      <c r="F22" s="459"/>
      <c r="G22" s="460"/>
      <c r="H22" s="460"/>
      <c r="I22" s="460"/>
      <c r="J22" s="460"/>
      <c r="K22" s="460"/>
      <c r="L22" s="461"/>
      <c r="M22" s="461"/>
      <c r="N22" s="462"/>
    </row>
    <row r="23" ht="12.75" hidden="1"/>
    <row r="24" ht="12.75" hidden="1">
      <c r="B24" s="3" t="s">
        <v>388</v>
      </c>
    </row>
    <row r="25" spans="2:10" ht="15.75">
      <c r="B25" s="1754" t="s">
        <v>389</v>
      </c>
      <c r="C25" s="1754"/>
      <c r="D25" s="1754"/>
      <c r="E25" s="1754"/>
      <c r="F25" s="1754"/>
      <c r="G25" s="1754"/>
      <c r="H25" s="1754"/>
      <c r="I25" s="1754"/>
      <c r="J25" s="1754"/>
    </row>
    <row r="26" spans="2:10" ht="13.5" thickBot="1">
      <c r="B26" s="1744" t="s">
        <v>138</v>
      </c>
      <c r="C26" s="1744"/>
      <c r="D26" s="1744"/>
      <c r="E26" s="1744"/>
      <c r="F26" s="1744"/>
      <c r="G26" s="1744"/>
      <c r="H26" s="1744"/>
      <c r="I26" s="1744"/>
      <c r="J26" s="1744"/>
    </row>
    <row r="27" spans="2:10" ht="16.5" thickTop="1">
      <c r="B27" s="1756" t="s">
        <v>333</v>
      </c>
      <c r="C27" s="1745" t="s">
        <v>390</v>
      </c>
      <c r="D27" s="1745"/>
      <c r="E27" s="1745"/>
      <c r="F27" s="1746"/>
      <c r="G27" s="1745" t="s">
        <v>391</v>
      </c>
      <c r="H27" s="1745"/>
      <c r="I27" s="1745"/>
      <c r="J27" s="1746"/>
    </row>
    <row r="28" spans="2:10" ht="12.75">
      <c r="B28" s="1748"/>
      <c r="C28" s="1739" t="s">
        <v>10</v>
      </c>
      <c r="D28" s="1740"/>
      <c r="E28" s="1737" t="s">
        <v>11</v>
      </c>
      <c r="F28" s="1738"/>
      <c r="G28" s="1739" t="s">
        <v>10</v>
      </c>
      <c r="H28" s="1741"/>
      <c r="I28" s="1765" t="s">
        <v>11</v>
      </c>
      <c r="J28" s="1766"/>
    </row>
    <row r="29" spans="2:11" ht="12.75">
      <c r="B29" s="1749"/>
      <c r="C29" s="463" t="s">
        <v>12</v>
      </c>
      <c r="D29" s="464" t="s">
        <v>392</v>
      </c>
      <c r="E29" s="465" t="s">
        <v>12</v>
      </c>
      <c r="F29" s="466" t="s">
        <v>392</v>
      </c>
      <c r="G29" s="463" t="s">
        <v>12</v>
      </c>
      <c r="H29" s="467" t="s">
        <v>392</v>
      </c>
      <c r="I29" s="468" t="s">
        <v>12</v>
      </c>
      <c r="J29" s="469" t="s">
        <v>392</v>
      </c>
      <c r="K29" s="1"/>
    </row>
    <row r="30" spans="2:10" ht="12.75">
      <c r="B30" s="207" t="s">
        <v>337</v>
      </c>
      <c r="C30" s="470">
        <v>10815.02</v>
      </c>
      <c r="D30" s="471">
        <v>0.3</v>
      </c>
      <c r="E30" s="470">
        <v>4183.63</v>
      </c>
      <c r="F30" s="472">
        <v>0.15</v>
      </c>
      <c r="G30" s="473">
        <v>11885.08</v>
      </c>
      <c r="H30" s="474">
        <v>4.27</v>
      </c>
      <c r="I30" s="475">
        <v>13110.36</v>
      </c>
      <c r="J30" s="476">
        <v>2.5</v>
      </c>
    </row>
    <row r="31" spans="2:10" ht="12.75">
      <c r="B31" s="207" t="s">
        <v>338</v>
      </c>
      <c r="C31" s="470">
        <v>21040.69</v>
      </c>
      <c r="D31" s="471">
        <v>0.27</v>
      </c>
      <c r="E31" s="470">
        <v>16785.21</v>
      </c>
      <c r="F31" s="472">
        <v>0.17</v>
      </c>
      <c r="G31" s="473">
        <v>8668.3</v>
      </c>
      <c r="H31" s="474">
        <v>3.62</v>
      </c>
      <c r="I31" s="475">
        <v>11316.23</v>
      </c>
      <c r="J31" s="476">
        <v>2.3</v>
      </c>
    </row>
    <row r="32" spans="2:10" ht="12.75">
      <c r="B32" s="207" t="s">
        <v>339</v>
      </c>
      <c r="C32" s="477">
        <v>16295.09</v>
      </c>
      <c r="D32" s="471">
        <v>0.25</v>
      </c>
      <c r="E32" s="470">
        <v>59148.29</v>
      </c>
      <c r="F32" s="472">
        <v>1.03</v>
      </c>
      <c r="G32" s="478">
        <v>12653.76</v>
      </c>
      <c r="H32" s="474">
        <v>2.64</v>
      </c>
      <c r="I32" s="475">
        <v>15610.65</v>
      </c>
      <c r="J32" s="476">
        <v>2.55</v>
      </c>
    </row>
    <row r="33" spans="2:10" ht="12.75">
      <c r="B33" s="207" t="s">
        <v>340</v>
      </c>
      <c r="C33" s="477">
        <v>9331.01</v>
      </c>
      <c r="D33" s="471">
        <v>0.22</v>
      </c>
      <c r="E33" s="470">
        <v>46623.9</v>
      </c>
      <c r="F33" s="472">
        <v>0.42</v>
      </c>
      <c r="G33" s="478">
        <v>10743.11</v>
      </c>
      <c r="H33" s="474">
        <v>2.65</v>
      </c>
      <c r="I33" s="475">
        <v>21289.8</v>
      </c>
      <c r="J33" s="476">
        <v>2.41</v>
      </c>
    </row>
    <row r="34" spans="2:10" ht="12.75">
      <c r="B34" s="207" t="s">
        <v>341</v>
      </c>
      <c r="C34" s="477">
        <v>12496.45</v>
      </c>
      <c r="D34" s="471">
        <v>0.2</v>
      </c>
      <c r="E34" s="470">
        <v>13937.5</v>
      </c>
      <c r="F34" s="472">
        <v>0.15</v>
      </c>
      <c r="G34" s="477">
        <v>9684.85</v>
      </c>
      <c r="H34" s="474">
        <v>2.73</v>
      </c>
      <c r="I34" s="475">
        <v>20484.52</v>
      </c>
      <c r="J34" s="476">
        <v>2.48</v>
      </c>
    </row>
    <row r="35" spans="2:10" ht="12.75">
      <c r="B35" s="207" t="s">
        <v>342</v>
      </c>
      <c r="C35" s="477">
        <v>24365.02</v>
      </c>
      <c r="D35" s="471">
        <v>0.21</v>
      </c>
      <c r="E35" s="470">
        <v>11820.02</v>
      </c>
      <c r="F35" s="472">
        <v>0.15</v>
      </c>
      <c r="G35" s="477">
        <v>10642.76</v>
      </c>
      <c r="H35" s="474">
        <v>2.62</v>
      </c>
      <c r="I35" s="475">
        <v>14851.03</v>
      </c>
      <c r="J35" s="476">
        <v>2.51</v>
      </c>
    </row>
    <row r="36" spans="2:10" ht="12.75">
      <c r="B36" s="207" t="s">
        <v>343</v>
      </c>
      <c r="C36" s="477">
        <v>43041.61</v>
      </c>
      <c r="D36" s="471">
        <v>0.20773918429166563</v>
      </c>
      <c r="E36" s="470">
        <v>60027.97</v>
      </c>
      <c r="F36" s="472">
        <v>2.23</v>
      </c>
      <c r="G36" s="477">
        <v>18525.68</v>
      </c>
      <c r="H36" s="474">
        <v>2.2069377101947136</v>
      </c>
      <c r="I36" s="479">
        <v>15211</v>
      </c>
      <c r="J36" s="476">
        <v>2.97</v>
      </c>
    </row>
    <row r="37" spans="2:10" ht="12.75">
      <c r="B37" s="207" t="s">
        <v>344</v>
      </c>
      <c r="C37" s="480">
        <v>20209.02</v>
      </c>
      <c r="D37" s="471">
        <v>0.2017363513916063</v>
      </c>
      <c r="E37" s="470">
        <v>62774.45</v>
      </c>
      <c r="F37" s="472">
        <v>1.8</v>
      </c>
      <c r="G37" s="477">
        <v>24703.4</v>
      </c>
      <c r="H37" s="474">
        <v>2.1268719058914973</v>
      </c>
      <c r="I37" s="479">
        <v>23015.72</v>
      </c>
      <c r="J37" s="476">
        <v>4.06</v>
      </c>
    </row>
    <row r="38" spans="2:10" ht="12.75">
      <c r="B38" s="207" t="s">
        <v>345</v>
      </c>
      <c r="C38" s="480">
        <v>10380.09</v>
      </c>
      <c r="D38" s="471">
        <v>0.19</v>
      </c>
      <c r="E38" s="470">
        <v>54194.88</v>
      </c>
      <c r="F38" s="472">
        <v>0.64</v>
      </c>
      <c r="G38" s="480">
        <v>16163.79</v>
      </c>
      <c r="H38" s="481">
        <v>2.29</v>
      </c>
      <c r="I38" s="479">
        <v>28246.99</v>
      </c>
      <c r="J38" s="476">
        <v>3.87</v>
      </c>
    </row>
    <row r="39" spans="2:10" ht="12.75">
      <c r="B39" s="207" t="s">
        <v>346</v>
      </c>
      <c r="C39" s="480">
        <v>17176.57</v>
      </c>
      <c r="D39" s="471">
        <v>0.19</v>
      </c>
      <c r="E39" s="470"/>
      <c r="F39" s="472"/>
      <c r="G39" s="480">
        <v>17203.14</v>
      </c>
      <c r="H39" s="481">
        <v>2.11</v>
      </c>
      <c r="I39" s="479"/>
      <c r="J39" s="476"/>
    </row>
    <row r="40" spans="2:10" ht="12.75">
      <c r="B40" s="207" t="s">
        <v>347</v>
      </c>
      <c r="C40" s="480">
        <v>8599.57</v>
      </c>
      <c r="D40" s="471">
        <v>0.18</v>
      </c>
      <c r="E40" s="470"/>
      <c r="F40" s="482"/>
      <c r="G40" s="480">
        <v>14133.99</v>
      </c>
      <c r="H40" s="481">
        <v>2.2</v>
      </c>
      <c r="I40" s="479"/>
      <c r="J40" s="476"/>
    </row>
    <row r="41" spans="2:10" ht="12.75">
      <c r="B41" s="369" t="s">
        <v>348</v>
      </c>
      <c r="C41" s="483">
        <v>7010.36</v>
      </c>
      <c r="D41" s="484">
        <v>0.1633696910001769</v>
      </c>
      <c r="E41" s="485"/>
      <c r="F41" s="486"/>
      <c r="G41" s="483">
        <v>16051.79</v>
      </c>
      <c r="H41" s="487">
        <v>2.4049605139173407</v>
      </c>
      <c r="I41" s="479"/>
      <c r="J41" s="488"/>
    </row>
    <row r="42" spans="2:10" ht="13.5" thickBot="1">
      <c r="B42" s="489" t="s">
        <v>153</v>
      </c>
      <c r="C42" s="490">
        <v>200760.5</v>
      </c>
      <c r="D42" s="491">
        <v>0.21811313787794637</v>
      </c>
      <c r="E42" s="492">
        <f>SUM(E30:E41)</f>
        <v>329495.85</v>
      </c>
      <c r="F42" s="493"/>
      <c r="G42" s="494">
        <v>171059.65</v>
      </c>
      <c r="H42" s="495">
        <v>2.5416786581037276</v>
      </c>
      <c r="I42" s="496">
        <f>SUM(I30:I41)</f>
        <v>163136.3</v>
      </c>
      <c r="J42" s="493"/>
    </row>
    <row r="43" ht="13.5" thickTop="1">
      <c r="B43" s="3" t="s">
        <v>393</v>
      </c>
    </row>
    <row r="44" ht="12.75">
      <c r="B44" s="3"/>
    </row>
    <row r="48" ht="12.75">
      <c r="C48" s="454"/>
    </row>
  </sheetData>
  <sheetProtection/>
  <mergeCells count="19"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zoomScalePageLayoutView="0" workbookViewId="0" topLeftCell="A1">
      <pane xSplit="4" ySplit="70" topLeftCell="E71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9.140625" style="352" customWidth="1"/>
    <col min="2" max="2" width="3.140625" style="352" customWidth="1"/>
    <col min="3" max="3" width="2.7109375" style="352" customWidth="1"/>
    <col min="4" max="4" width="41.57421875" style="352" customWidth="1"/>
    <col min="5" max="5" width="9.8515625" style="352" hidden="1" customWidth="1"/>
    <col min="6" max="6" width="12.00390625" style="352" customWidth="1"/>
    <col min="7" max="7" width="12.28125" style="352" customWidth="1"/>
    <col min="8" max="8" width="9.8515625" style="352" hidden="1" customWidth="1"/>
    <col min="9" max="9" width="11.00390625" style="352" customWidth="1"/>
    <col min="10" max="10" width="10.421875" style="352" hidden="1" customWidth="1"/>
    <col min="11" max="12" width="0" style="352" hidden="1" customWidth="1"/>
    <col min="13" max="13" width="9.140625" style="352" hidden="1" customWidth="1"/>
    <col min="14" max="14" width="9.140625" style="352" customWidth="1"/>
    <col min="15" max="16" width="9.57421875" style="352" customWidth="1"/>
    <col min="17" max="21" width="9.140625" style="352" customWidth="1"/>
    <col min="22" max="22" width="11.00390625" style="352" customWidth="1"/>
    <col min="23" max="27" width="9.140625" style="352" customWidth="1"/>
    <col min="28" max="30" width="9.57421875" style="352" bestFit="1" customWidth="1"/>
    <col min="31" max="16384" width="9.140625" style="352" customWidth="1"/>
  </cols>
  <sheetData>
    <row r="1" spans="2:4" ht="12.75" customHeight="1" hidden="1">
      <c r="B1" s="1729" t="s">
        <v>162</v>
      </c>
      <c r="C1" s="1729"/>
      <c r="D1" s="1729"/>
    </row>
    <row r="2" spans="2:4" ht="12.75" customHeight="1" hidden="1">
      <c r="B2" s="1729" t="s">
        <v>394</v>
      </c>
      <c r="C2" s="1729"/>
      <c r="D2" s="1729"/>
    </row>
    <row r="3" spans="2:4" ht="12.75" customHeight="1" hidden="1">
      <c r="B3" s="1729" t="s">
        <v>395</v>
      </c>
      <c r="C3" s="1729"/>
      <c r="D3" s="1729"/>
    </row>
    <row r="4" spans="2:4" ht="5.25" customHeight="1" hidden="1">
      <c r="B4" s="192"/>
      <c r="C4" s="192"/>
      <c r="D4" s="192"/>
    </row>
    <row r="5" spans="2:4" ht="12.75" customHeight="1" hidden="1">
      <c r="B5" s="1729" t="s">
        <v>396</v>
      </c>
      <c r="C5" s="1729"/>
      <c r="D5" s="1729"/>
    </row>
    <row r="6" spans="2:4" ht="12.75" customHeight="1" hidden="1">
      <c r="B6" s="1729" t="s">
        <v>397</v>
      </c>
      <c r="C6" s="1729"/>
      <c r="D6" s="1729"/>
    </row>
    <row r="7" spans="2:4" ht="5.25" customHeight="1" hidden="1">
      <c r="B7" s="83"/>
      <c r="C7" s="83"/>
      <c r="D7" s="83"/>
    </row>
    <row r="8" spans="2:4" s="497" customFormat="1" ht="12.75" customHeight="1" hidden="1">
      <c r="B8" s="1780" t="s">
        <v>398</v>
      </c>
      <c r="C8" s="1781"/>
      <c r="D8" s="1782"/>
    </row>
    <row r="9" spans="2:4" s="497" customFormat="1" ht="12.75" customHeight="1" hidden="1">
      <c r="B9" s="1773" t="s">
        <v>399</v>
      </c>
      <c r="C9" s="1774"/>
      <c r="D9" s="1775"/>
    </row>
    <row r="10" spans="2:4" ht="12.75" hidden="1">
      <c r="B10" s="498" t="s">
        <v>400</v>
      </c>
      <c r="C10" s="499"/>
      <c r="D10" s="500"/>
    </row>
    <row r="11" spans="2:4" ht="12.75" hidden="1">
      <c r="B11" s="501"/>
      <c r="C11" s="64" t="s">
        <v>401</v>
      </c>
      <c r="D11" s="45"/>
    </row>
    <row r="12" spans="2:4" ht="12.75" hidden="1">
      <c r="B12" s="502"/>
      <c r="C12" s="64" t="s">
        <v>402</v>
      </c>
      <c r="D12" s="45"/>
    </row>
    <row r="13" spans="2:4" ht="12.75" hidden="1">
      <c r="B13" s="502"/>
      <c r="C13" s="64" t="s">
        <v>403</v>
      </c>
      <c r="D13" s="45"/>
    </row>
    <row r="14" spans="2:4" ht="12.75" hidden="1">
      <c r="B14" s="502"/>
      <c r="C14" s="64" t="s">
        <v>404</v>
      </c>
      <c r="D14" s="45"/>
    </row>
    <row r="15" spans="2:4" ht="12.75" hidden="1">
      <c r="B15" s="502"/>
      <c r="C15" s="3" t="s">
        <v>405</v>
      </c>
      <c r="D15" s="45"/>
    </row>
    <row r="16" spans="2:4" ht="12.75" hidden="1">
      <c r="B16" s="502"/>
      <c r="C16" s="3" t="s">
        <v>406</v>
      </c>
      <c r="D16" s="45"/>
    </row>
    <row r="17" spans="2:4" ht="7.5" customHeight="1" hidden="1">
      <c r="B17" s="503"/>
      <c r="C17" s="504"/>
      <c r="D17" s="505"/>
    </row>
    <row r="18" spans="2:4" ht="12.75" hidden="1">
      <c r="B18" s="501" t="s">
        <v>407</v>
      </c>
      <c r="C18" s="3"/>
      <c r="D18" s="45"/>
    </row>
    <row r="19" spans="2:4" ht="12.75" hidden="1">
      <c r="B19" s="501"/>
      <c r="C19" s="3" t="s">
        <v>408</v>
      </c>
      <c r="D19" s="45"/>
    </row>
    <row r="20" spans="2:4" ht="12.75" hidden="1">
      <c r="B20" s="502"/>
      <c r="C20" s="3" t="s">
        <v>409</v>
      </c>
      <c r="D20" s="45"/>
    </row>
    <row r="21" spans="2:4" ht="12.75" hidden="1">
      <c r="B21" s="502"/>
      <c r="C21" s="64" t="s">
        <v>410</v>
      </c>
      <c r="D21" s="45"/>
    </row>
    <row r="22" spans="2:4" ht="12.75" hidden="1">
      <c r="B22" s="506" t="s">
        <v>411</v>
      </c>
      <c r="C22" s="507"/>
      <c r="D22" s="110"/>
    </row>
    <row r="23" spans="2:4" ht="12.75" hidden="1">
      <c r="B23" s="501" t="s">
        <v>412</v>
      </c>
      <c r="C23" s="3"/>
      <c r="D23" s="45"/>
    </row>
    <row r="24" spans="2:4" ht="12.75" hidden="1">
      <c r="B24" s="502"/>
      <c r="C24" s="508" t="s">
        <v>413</v>
      </c>
      <c r="D24" s="45"/>
    </row>
    <row r="25" spans="2:4" ht="12.75" hidden="1">
      <c r="B25" s="502"/>
      <c r="C25" s="3" t="s">
        <v>414</v>
      </c>
      <c r="D25" s="45"/>
    </row>
    <row r="26" spans="2:4" ht="12.75" hidden="1">
      <c r="B26" s="502"/>
      <c r="C26" s="3" t="s">
        <v>415</v>
      </c>
      <c r="D26" s="45"/>
    </row>
    <row r="27" spans="2:4" ht="12.75" hidden="1">
      <c r="B27" s="502"/>
      <c r="C27" s="3"/>
      <c r="D27" s="45" t="s">
        <v>416</v>
      </c>
    </row>
    <row r="28" spans="2:4" ht="12.75" hidden="1">
      <c r="B28" s="502"/>
      <c r="C28" s="3"/>
      <c r="D28" s="45" t="s">
        <v>417</v>
      </c>
    </row>
    <row r="29" spans="2:4" ht="12.75" hidden="1">
      <c r="B29" s="502"/>
      <c r="C29" s="3"/>
      <c r="D29" s="45" t="s">
        <v>418</v>
      </c>
    </row>
    <row r="30" spans="2:4" ht="12.75" hidden="1">
      <c r="B30" s="502"/>
      <c r="C30" s="3"/>
      <c r="D30" s="45" t="s">
        <v>419</v>
      </c>
    </row>
    <row r="31" spans="2:4" ht="12.75" hidden="1">
      <c r="B31" s="502"/>
      <c r="C31" s="3"/>
      <c r="D31" s="45" t="s">
        <v>420</v>
      </c>
    </row>
    <row r="32" spans="2:4" ht="7.5" customHeight="1" hidden="1">
      <c r="B32" s="502"/>
      <c r="C32" s="3"/>
      <c r="D32" s="45"/>
    </row>
    <row r="33" spans="2:4" ht="12.75" hidden="1">
      <c r="B33" s="502"/>
      <c r="C33" s="508" t="s">
        <v>421</v>
      </c>
      <c r="D33" s="45"/>
    </row>
    <row r="34" spans="2:4" ht="12.75" hidden="1">
      <c r="B34" s="502"/>
      <c r="C34" s="3" t="s">
        <v>422</v>
      </c>
      <c r="D34" s="45"/>
    </row>
    <row r="35" spans="2:4" ht="12.75" hidden="1">
      <c r="B35" s="502"/>
      <c r="C35" s="64" t="s">
        <v>423</v>
      </c>
      <c r="D35" s="45"/>
    </row>
    <row r="36" spans="2:4" ht="12.75" hidden="1">
      <c r="B36" s="502"/>
      <c r="C36" s="64" t="s">
        <v>424</v>
      </c>
      <c r="D36" s="45"/>
    </row>
    <row r="37" spans="2:4" ht="12.75" hidden="1">
      <c r="B37" s="502"/>
      <c r="C37" s="64" t="s">
        <v>425</v>
      </c>
      <c r="D37" s="45"/>
    </row>
    <row r="38" spans="2:4" ht="12.75" hidden="1">
      <c r="B38" s="502"/>
      <c r="C38" s="64" t="s">
        <v>426</v>
      </c>
      <c r="D38" s="45"/>
    </row>
    <row r="39" spans="2:4" ht="7.5" customHeight="1" hidden="1">
      <c r="B39" s="503"/>
      <c r="C39" s="509"/>
      <c r="D39" s="505"/>
    </row>
    <row r="40" spans="2:4" s="513" customFormat="1" ht="12.75" hidden="1">
      <c r="B40" s="510"/>
      <c r="C40" s="511" t="s">
        <v>427</v>
      </c>
      <c r="D40" s="512"/>
    </row>
    <row r="41" spans="2:4" ht="12.75" hidden="1">
      <c r="B41" s="83" t="s">
        <v>428</v>
      </c>
      <c r="C41" s="3"/>
      <c r="D41" s="3"/>
    </row>
    <row r="42" spans="2:4" ht="12.75" hidden="1">
      <c r="B42" s="83"/>
      <c r="C42" s="3" t="s">
        <v>429</v>
      </c>
      <c r="D42" s="3"/>
    </row>
    <row r="43" spans="2:4" ht="12.75" hidden="1">
      <c r="B43" s="83"/>
      <c r="C43" s="3" t="s">
        <v>430</v>
      </c>
      <c r="D43" s="3"/>
    </row>
    <row r="44" spans="2:4" ht="12.75" hidden="1">
      <c r="B44" s="83"/>
      <c r="C44" s="3" t="s">
        <v>431</v>
      </c>
      <c r="D44" s="3"/>
    </row>
    <row r="45" spans="2:4" ht="12.75" hidden="1">
      <c r="B45" s="83"/>
      <c r="C45" s="3" t="s">
        <v>432</v>
      </c>
      <c r="D45" s="3"/>
    </row>
    <row r="46" spans="2:4" ht="12.75" hidden="1">
      <c r="B46" s="83"/>
      <c r="C46" s="3"/>
      <c r="D46" s="3"/>
    </row>
    <row r="47" spans="2:4" ht="12.75" hidden="1">
      <c r="B47" s="83" t="s">
        <v>433</v>
      </c>
      <c r="C47" s="3" t="s">
        <v>434</v>
      </c>
      <c r="D47" s="3"/>
    </row>
    <row r="48" spans="2:4" ht="12.75" hidden="1">
      <c r="B48" s="83"/>
      <c r="C48" s="3"/>
      <c r="D48" s="3" t="s">
        <v>413</v>
      </c>
    </row>
    <row r="49" spans="2:4" ht="12.75" hidden="1">
      <c r="B49" s="83"/>
      <c r="C49" s="3"/>
      <c r="D49" s="3" t="s">
        <v>415</v>
      </c>
    </row>
    <row r="50" spans="2:4" ht="12.75" hidden="1">
      <c r="B50" s="83"/>
      <c r="C50" s="3"/>
      <c r="D50" s="514" t="s">
        <v>417</v>
      </c>
    </row>
    <row r="51" spans="2:4" ht="12.75" hidden="1">
      <c r="B51" s="83"/>
      <c r="C51" s="3"/>
      <c r="D51" s="514" t="s">
        <v>418</v>
      </c>
    </row>
    <row r="52" spans="2:4" ht="12.75" hidden="1">
      <c r="B52" s="83"/>
      <c r="C52" s="3"/>
      <c r="D52" s="514" t="s">
        <v>419</v>
      </c>
    </row>
    <row r="53" spans="2:4" ht="12.75" hidden="1">
      <c r="B53" s="83"/>
      <c r="C53" s="3"/>
      <c r="D53" s="514" t="s">
        <v>435</v>
      </c>
    </row>
    <row r="54" spans="2:4" ht="12.75" hidden="1">
      <c r="B54" s="83"/>
      <c r="C54" s="3"/>
      <c r="D54" s="514" t="s">
        <v>436</v>
      </c>
    </row>
    <row r="55" spans="2:4" ht="12.75" hidden="1">
      <c r="B55" s="83"/>
      <c r="C55" s="3"/>
      <c r="D55" s="514" t="s">
        <v>437</v>
      </c>
    </row>
    <row r="56" spans="2:4" ht="12.75" hidden="1">
      <c r="B56" s="83"/>
      <c r="C56" s="3"/>
      <c r="D56" s="514" t="s">
        <v>438</v>
      </c>
    </row>
    <row r="57" spans="2:4" ht="12.75" hidden="1">
      <c r="B57" s="83"/>
      <c r="C57" s="3"/>
      <c r="D57" s="3" t="s">
        <v>421</v>
      </c>
    </row>
    <row r="58" spans="2:4" ht="12.75" hidden="1">
      <c r="B58" s="83"/>
      <c r="C58" s="3"/>
      <c r="D58" s="3" t="s">
        <v>422</v>
      </c>
    </row>
    <row r="59" spans="2:4" ht="12.75" hidden="1">
      <c r="B59" s="83"/>
      <c r="C59" s="3"/>
      <c r="D59" s="186" t="s">
        <v>439</v>
      </c>
    </row>
    <row r="60" spans="2:4" ht="12.75" hidden="1">
      <c r="B60" s="83"/>
      <c r="C60" s="3"/>
      <c r="D60" s="186" t="s">
        <v>440</v>
      </c>
    </row>
    <row r="61" spans="2:4" ht="12.75" hidden="1">
      <c r="B61" s="83"/>
      <c r="C61" s="3"/>
      <c r="D61" s="64" t="s">
        <v>425</v>
      </c>
    </row>
    <row r="62" spans="2:4" ht="12.75" hidden="1">
      <c r="B62" s="83"/>
      <c r="C62" s="3"/>
      <c r="D62" s="64"/>
    </row>
    <row r="63" spans="2:4" ht="12.75" hidden="1">
      <c r="B63" s="515" t="s">
        <v>441</v>
      </c>
      <c r="C63" s="3"/>
      <c r="D63" s="3"/>
    </row>
    <row r="64" spans="2:4" ht="12.75" hidden="1">
      <c r="B64" s="515" t="s">
        <v>442</v>
      </c>
      <c r="C64" s="3"/>
      <c r="D64" s="3"/>
    </row>
    <row r="65" spans="3:4" ht="12.75" hidden="1">
      <c r="C65" s="380"/>
      <c r="D65" s="380"/>
    </row>
    <row r="66" spans="2:25" ht="15.75" customHeight="1">
      <c r="B66" s="1753" t="s">
        <v>443</v>
      </c>
      <c r="C66" s="1753"/>
      <c r="D66" s="1753"/>
      <c r="E66" s="1753"/>
      <c r="F66" s="1753"/>
      <c r="G66" s="1753"/>
      <c r="H66" s="1753"/>
      <c r="I66" s="1753"/>
      <c r="J66" s="1753"/>
      <c r="K66" s="1753"/>
      <c r="L66" s="1753"/>
      <c r="M66" s="1753"/>
      <c r="N66" s="1753"/>
      <c r="O66" s="1753"/>
      <c r="P66" s="1753"/>
      <c r="Q66" s="1753"/>
      <c r="R66" s="1753"/>
      <c r="S66" s="1753"/>
      <c r="T66" s="1753"/>
      <c r="U66" s="1753"/>
      <c r="V66" s="1753"/>
      <c r="W66" s="1753"/>
      <c r="X66" s="1753"/>
      <c r="Y66" s="1753"/>
    </row>
    <row r="67" spans="2:25" ht="15.75">
      <c r="B67" s="1730" t="s">
        <v>396</v>
      </c>
      <c r="C67" s="1730"/>
      <c r="D67" s="1730"/>
      <c r="E67" s="1730"/>
      <c r="F67" s="1730"/>
      <c r="G67" s="1730"/>
      <c r="H67" s="1730"/>
      <c r="I67" s="1730"/>
      <c r="J67" s="1730"/>
      <c r="K67" s="1730"/>
      <c r="L67" s="1730"/>
      <c r="M67" s="1730"/>
      <c r="N67" s="1730"/>
      <c r="O67" s="1730"/>
      <c r="P67" s="1730"/>
      <c r="Q67" s="1730"/>
      <c r="R67" s="1730"/>
      <c r="S67" s="1730"/>
      <c r="T67" s="1730"/>
      <c r="U67" s="1730"/>
      <c r="V67" s="1730"/>
      <c r="W67" s="1730"/>
      <c r="X67" s="1730"/>
      <c r="Y67" s="1730"/>
    </row>
    <row r="68" spans="2:30" ht="13.5" thickBot="1"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AA68" s="354"/>
      <c r="AB68" s="354"/>
      <c r="AC68" s="1755" t="s">
        <v>397</v>
      </c>
      <c r="AD68" s="1755"/>
    </row>
    <row r="69" spans="2:30" ht="12.75" customHeight="1" thickTop="1">
      <c r="B69" s="1776" t="s">
        <v>398</v>
      </c>
      <c r="C69" s="1777"/>
      <c r="D69" s="1777"/>
      <c r="E69" s="517">
        <v>2010</v>
      </c>
      <c r="F69" s="517">
        <v>2011</v>
      </c>
      <c r="G69" s="517">
        <v>2012</v>
      </c>
      <c r="H69" s="518">
        <v>2013</v>
      </c>
      <c r="I69" s="518">
        <v>2013</v>
      </c>
      <c r="J69" s="518">
        <v>2013</v>
      </c>
      <c r="K69" s="518">
        <v>2013</v>
      </c>
      <c r="L69" s="518">
        <v>2013</v>
      </c>
      <c r="M69" s="518">
        <v>2013</v>
      </c>
      <c r="N69" s="518">
        <v>2013</v>
      </c>
      <c r="O69" s="518">
        <v>2014</v>
      </c>
      <c r="P69" s="518">
        <v>2014</v>
      </c>
      <c r="Q69" s="518">
        <v>2014</v>
      </c>
      <c r="R69" s="518">
        <v>2014</v>
      </c>
      <c r="S69" s="518">
        <v>2014</v>
      </c>
      <c r="T69" s="518">
        <v>2014</v>
      </c>
      <c r="U69" s="518">
        <v>2014</v>
      </c>
      <c r="V69" s="518">
        <v>2014</v>
      </c>
      <c r="W69" s="518">
        <v>2014</v>
      </c>
      <c r="X69" s="518">
        <v>2014</v>
      </c>
      <c r="Y69" s="518">
        <v>2014</v>
      </c>
      <c r="Z69" s="518">
        <v>2014</v>
      </c>
      <c r="AA69" s="518">
        <v>2015</v>
      </c>
      <c r="AB69" s="518">
        <v>2015</v>
      </c>
      <c r="AC69" s="518">
        <v>2015</v>
      </c>
      <c r="AD69" s="519">
        <v>2015</v>
      </c>
    </row>
    <row r="70" spans="2:30" ht="12.75">
      <c r="B70" s="1778" t="s">
        <v>444</v>
      </c>
      <c r="C70" s="1779"/>
      <c r="D70" s="1779"/>
      <c r="E70" s="520" t="s">
        <v>445</v>
      </c>
      <c r="F70" s="520" t="s">
        <v>445</v>
      </c>
      <c r="G70" s="520" t="s">
        <v>445</v>
      </c>
      <c r="H70" s="520" t="s">
        <v>446</v>
      </c>
      <c r="I70" s="520" t="s">
        <v>445</v>
      </c>
      <c r="J70" s="520" t="s">
        <v>447</v>
      </c>
      <c r="K70" s="520" t="s">
        <v>448</v>
      </c>
      <c r="L70" s="520" t="s">
        <v>449</v>
      </c>
      <c r="M70" s="520" t="s">
        <v>450</v>
      </c>
      <c r="N70" s="520" t="s">
        <v>451</v>
      </c>
      <c r="O70" s="520" t="s">
        <v>452</v>
      </c>
      <c r="P70" s="520" t="s">
        <v>453</v>
      </c>
      <c r="Q70" s="520" t="s">
        <v>454</v>
      </c>
      <c r="R70" s="520" t="s">
        <v>7</v>
      </c>
      <c r="S70" s="520" t="s">
        <v>368</v>
      </c>
      <c r="T70" s="520" t="s">
        <v>446</v>
      </c>
      <c r="U70" s="520" t="s">
        <v>445</v>
      </c>
      <c r="V70" s="520" t="s">
        <v>447</v>
      </c>
      <c r="W70" s="520" t="s">
        <v>448</v>
      </c>
      <c r="X70" s="520" t="s">
        <v>449</v>
      </c>
      <c r="Y70" s="520" t="s">
        <v>450</v>
      </c>
      <c r="Z70" s="520" t="s">
        <v>451</v>
      </c>
      <c r="AA70" s="520" t="s">
        <v>452</v>
      </c>
      <c r="AB70" s="520" t="s">
        <v>453</v>
      </c>
      <c r="AC70" s="520" t="s">
        <v>454</v>
      </c>
      <c r="AD70" s="521" t="s">
        <v>7</v>
      </c>
    </row>
    <row r="71" spans="2:30" ht="12.75">
      <c r="B71" s="522" t="s">
        <v>455</v>
      </c>
      <c r="C71" s="523"/>
      <c r="D71" s="523"/>
      <c r="E71" s="524"/>
      <c r="F71" s="524"/>
      <c r="G71" s="524"/>
      <c r="H71" s="524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525"/>
      <c r="U71" s="451"/>
      <c r="V71" s="451"/>
      <c r="W71" s="451"/>
      <c r="X71" s="451"/>
      <c r="Y71" s="451"/>
      <c r="Z71" s="451"/>
      <c r="AA71" s="451"/>
      <c r="AB71" s="451"/>
      <c r="AC71" s="451"/>
      <c r="AD71" s="373"/>
    </row>
    <row r="72" spans="2:30" ht="12.75">
      <c r="B72" s="522"/>
      <c r="C72" s="523" t="s">
        <v>408</v>
      </c>
      <c r="D72" s="523"/>
      <c r="E72" s="451"/>
      <c r="F72" s="451"/>
      <c r="G72" s="451"/>
      <c r="H72" s="524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373"/>
    </row>
    <row r="73" spans="2:30" ht="12.75">
      <c r="B73" s="522"/>
      <c r="C73" s="526" t="s">
        <v>456</v>
      </c>
      <c r="D73" s="526"/>
      <c r="E73" s="524" t="s">
        <v>2</v>
      </c>
      <c r="F73" s="524">
        <v>5.5</v>
      </c>
      <c r="G73" s="525">
        <v>5</v>
      </c>
      <c r="H73" s="525">
        <v>6</v>
      </c>
      <c r="I73" s="525">
        <v>6</v>
      </c>
      <c r="J73" s="525">
        <v>5</v>
      </c>
      <c r="K73" s="525">
        <v>5</v>
      </c>
      <c r="L73" s="525">
        <v>5</v>
      </c>
      <c r="M73" s="525">
        <v>5</v>
      </c>
      <c r="N73" s="525">
        <v>5</v>
      </c>
      <c r="O73" s="525">
        <v>5</v>
      </c>
      <c r="P73" s="525">
        <v>5</v>
      </c>
      <c r="Q73" s="525">
        <v>5</v>
      </c>
      <c r="R73" s="525">
        <v>5</v>
      </c>
      <c r="S73" s="525">
        <v>5</v>
      </c>
      <c r="T73" s="525">
        <v>5</v>
      </c>
      <c r="U73" s="525">
        <v>5</v>
      </c>
      <c r="V73" s="525">
        <v>6</v>
      </c>
      <c r="W73" s="525">
        <v>6</v>
      </c>
      <c r="X73" s="525">
        <v>6</v>
      </c>
      <c r="Y73" s="525">
        <v>6</v>
      </c>
      <c r="Z73" s="525">
        <v>6</v>
      </c>
      <c r="AA73" s="525">
        <v>6</v>
      </c>
      <c r="AB73" s="525">
        <v>6</v>
      </c>
      <c r="AC73" s="525">
        <v>6</v>
      </c>
      <c r="AD73" s="527">
        <v>6</v>
      </c>
    </row>
    <row r="74" spans="2:30" ht="12.75">
      <c r="B74" s="522"/>
      <c r="C74" s="526" t="s">
        <v>457</v>
      </c>
      <c r="D74" s="526"/>
      <c r="E74" s="524">
        <v>5.5</v>
      </c>
      <c r="F74" s="524">
        <v>5.5</v>
      </c>
      <c r="G74" s="525">
        <v>5</v>
      </c>
      <c r="H74" s="525">
        <v>5.5</v>
      </c>
      <c r="I74" s="525">
        <v>5.5</v>
      </c>
      <c r="J74" s="525">
        <v>4.5</v>
      </c>
      <c r="K74" s="525">
        <v>4.5</v>
      </c>
      <c r="L74" s="525">
        <v>4.5</v>
      </c>
      <c r="M74" s="525">
        <v>4.5</v>
      </c>
      <c r="N74" s="525">
        <v>4.5</v>
      </c>
      <c r="O74" s="525">
        <v>4.5</v>
      </c>
      <c r="P74" s="525">
        <v>4.5</v>
      </c>
      <c r="Q74" s="525">
        <v>4.5</v>
      </c>
      <c r="R74" s="525">
        <v>4.5</v>
      </c>
      <c r="S74" s="525">
        <v>4.5</v>
      </c>
      <c r="T74" s="525">
        <v>4.5</v>
      </c>
      <c r="U74" s="525">
        <v>4.5</v>
      </c>
      <c r="V74" s="525">
        <v>5</v>
      </c>
      <c r="W74" s="525">
        <v>5</v>
      </c>
      <c r="X74" s="525">
        <v>5</v>
      </c>
      <c r="Y74" s="525">
        <v>5</v>
      </c>
      <c r="Z74" s="525">
        <v>5</v>
      </c>
      <c r="AA74" s="525">
        <v>5</v>
      </c>
      <c r="AB74" s="525">
        <v>5</v>
      </c>
      <c r="AC74" s="525">
        <v>5</v>
      </c>
      <c r="AD74" s="527">
        <v>5</v>
      </c>
    </row>
    <row r="75" spans="2:30" ht="12.75">
      <c r="B75" s="522"/>
      <c r="C75" s="526" t="s">
        <v>458</v>
      </c>
      <c r="D75" s="526"/>
      <c r="E75" s="524">
        <v>5.5</v>
      </c>
      <c r="F75" s="524">
        <v>5.5</v>
      </c>
      <c r="G75" s="525">
        <v>5</v>
      </c>
      <c r="H75" s="525">
        <v>5</v>
      </c>
      <c r="I75" s="525">
        <v>5</v>
      </c>
      <c r="J75" s="525">
        <v>4</v>
      </c>
      <c r="K75" s="525">
        <v>4</v>
      </c>
      <c r="L75" s="525">
        <v>4</v>
      </c>
      <c r="M75" s="525">
        <v>4</v>
      </c>
      <c r="N75" s="525">
        <v>4</v>
      </c>
      <c r="O75" s="525">
        <v>4</v>
      </c>
      <c r="P75" s="525">
        <v>4</v>
      </c>
      <c r="Q75" s="525">
        <v>4</v>
      </c>
      <c r="R75" s="525">
        <v>4</v>
      </c>
      <c r="S75" s="525">
        <v>4</v>
      </c>
      <c r="T75" s="525">
        <v>4</v>
      </c>
      <c r="U75" s="525">
        <v>4</v>
      </c>
      <c r="V75" s="525">
        <v>4</v>
      </c>
      <c r="W75" s="525">
        <v>4</v>
      </c>
      <c r="X75" s="525">
        <v>4</v>
      </c>
      <c r="Y75" s="525">
        <v>4</v>
      </c>
      <c r="Z75" s="525">
        <v>4</v>
      </c>
      <c r="AA75" s="525">
        <v>4</v>
      </c>
      <c r="AB75" s="525">
        <v>4</v>
      </c>
      <c r="AC75" s="525">
        <v>4</v>
      </c>
      <c r="AD75" s="527">
        <v>4</v>
      </c>
    </row>
    <row r="76" spans="2:30" ht="12.75">
      <c r="B76" s="207"/>
      <c r="C76" s="523" t="s">
        <v>459</v>
      </c>
      <c r="D76" s="523"/>
      <c r="E76" s="524">
        <v>6.5</v>
      </c>
      <c r="F76" s="525">
        <v>7</v>
      </c>
      <c r="G76" s="525">
        <v>7</v>
      </c>
      <c r="H76" s="525">
        <v>8</v>
      </c>
      <c r="I76" s="525">
        <v>8</v>
      </c>
      <c r="J76" s="525">
        <v>8</v>
      </c>
      <c r="K76" s="525">
        <v>8</v>
      </c>
      <c r="L76" s="525">
        <v>8</v>
      </c>
      <c r="M76" s="525">
        <v>8</v>
      </c>
      <c r="N76" s="525">
        <v>8</v>
      </c>
      <c r="O76" s="525">
        <v>8</v>
      </c>
      <c r="P76" s="525">
        <v>8</v>
      </c>
      <c r="Q76" s="525">
        <v>8</v>
      </c>
      <c r="R76" s="525">
        <v>8</v>
      </c>
      <c r="S76" s="525">
        <v>8</v>
      </c>
      <c r="T76" s="525">
        <v>8</v>
      </c>
      <c r="U76" s="525">
        <v>8</v>
      </c>
      <c r="V76" s="525">
        <v>8</v>
      </c>
      <c r="W76" s="525">
        <v>8</v>
      </c>
      <c r="X76" s="525">
        <v>8</v>
      </c>
      <c r="Y76" s="525">
        <v>8</v>
      </c>
      <c r="Z76" s="525">
        <v>8</v>
      </c>
      <c r="AA76" s="525">
        <v>8</v>
      </c>
      <c r="AB76" s="525">
        <v>8</v>
      </c>
      <c r="AC76" s="525">
        <v>8</v>
      </c>
      <c r="AD76" s="527">
        <v>8</v>
      </c>
    </row>
    <row r="77" spans="2:30" s="380" customFormat="1" ht="12.75">
      <c r="B77" s="207"/>
      <c r="C77" s="523" t="s">
        <v>460</v>
      </c>
      <c r="D77" s="523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373"/>
    </row>
    <row r="78" spans="2:30" s="380" customFormat="1" ht="12.75">
      <c r="B78" s="207"/>
      <c r="C78" s="523"/>
      <c r="D78" s="523" t="s">
        <v>461</v>
      </c>
      <c r="E78" s="524"/>
      <c r="F78" s="524">
        <v>1.5</v>
      </c>
      <c r="G78" s="524">
        <v>1.5</v>
      </c>
      <c r="H78" s="524">
        <v>1.5</v>
      </c>
      <c r="I78" s="525">
        <v>1.5</v>
      </c>
      <c r="J78" s="525">
        <v>1</v>
      </c>
      <c r="K78" s="525">
        <v>1</v>
      </c>
      <c r="L78" s="525">
        <v>1</v>
      </c>
      <c r="M78" s="525">
        <v>1</v>
      </c>
      <c r="N78" s="525">
        <v>1</v>
      </c>
      <c r="O78" s="525">
        <v>1</v>
      </c>
      <c r="P78" s="525">
        <v>1</v>
      </c>
      <c r="Q78" s="525">
        <v>1</v>
      </c>
      <c r="R78" s="525">
        <v>1</v>
      </c>
      <c r="S78" s="525">
        <v>1</v>
      </c>
      <c r="T78" s="525">
        <v>1</v>
      </c>
      <c r="U78" s="525">
        <v>1</v>
      </c>
      <c r="V78" s="525">
        <v>1</v>
      </c>
      <c r="W78" s="525">
        <v>1</v>
      </c>
      <c r="X78" s="525">
        <v>1</v>
      </c>
      <c r="Y78" s="525">
        <v>1</v>
      </c>
      <c r="Z78" s="525">
        <v>1</v>
      </c>
      <c r="AA78" s="525">
        <v>1</v>
      </c>
      <c r="AB78" s="525">
        <v>1</v>
      </c>
      <c r="AC78" s="525">
        <v>1</v>
      </c>
      <c r="AD78" s="527">
        <v>1</v>
      </c>
    </row>
    <row r="79" spans="2:31" s="380" customFormat="1" ht="12.75" customHeight="1">
      <c r="B79" s="207"/>
      <c r="C79" s="523"/>
      <c r="D79" s="523" t="s">
        <v>462</v>
      </c>
      <c r="E79" s="528"/>
      <c r="F79" s="525">
        <v>7</v>
      </c>
      <c r="G79" s="525">
        <v>7</v>
      </c>
      <c r="H79" s="525">
        <v>6</v>
      </c>
      <c r="I79" s="525">
        <v>6</v>
      </c>
      <c r="J79" s="525">
        <v>5</v>
      </c>
      <c r="K79" s="525">
        <v>5</v>
      </c>
      <c r="L79" s="525">
        <v>5</v>
      </c>
      <c r="M79" s="525">
        <v>5</v>
      </c>
      <c r="N79" s="525">
        <v>5</v>
      </c>
      <c r="O79" s="525">
        <v>5</v>
      </c>
      <c r="P79" s="525">
        <v>5</v>
      </c>
      <c r="Q79" s="525">
        <v>5</v>
      </c>
      <c r="R79" s="525">
        <v>5</v>
      </c>
      <c r="S79" s="525">
        <v>5</v>
      </c>
      <c r="T79" s="525">
        <v>5</v>
      </c>
      <c r="U79" s="525">
        <v>5</v>
      </c>
      <c r="V79" s="525">
        <v>4</v>
      </c>
      <c r="W79" s="525">
        <v>4</v>
      </c>
      <c r="X79" s="525">
        <v>4</v>
      </c>
      <c r="Y79" s="525">
        <v>4</v>
      </c>
      <c r="Z79" s="525">
        <v>4</v>
      </c>
      <c r="AA79" s="525">
        <v>4</v>
      </c>
      <c r="AB79" s="525">
        <v>4</v>
      </c>
      <c r="AC79" s="525">
        <v>4</v>
      </c>
      <c r="AD79" s="527">
        <v>4</v>
      </c>
      <c r="AE79" s="352"/>
    </row>
    <row r="80" spans="2:30" ht="12.75">
      <c r="B80" s="207"/>
      <c r="C80" s="523"/>
      <c r="D80" s="523" t="s">
        <v>463</v>
      </c>
      <c r="E80" s="529" t="s">
        <v>464</v>
      </c>
      <c r="F80" s="529" t="s">
        <v>464</v>
      </c>
      <c r="G80" s="529" t="s">
        <v>464</v>
      </c>
      <c r="H80" s="529" t="s">
        <v>464</v>
      </c>
      <c r="I80" s="529" t="s">
        <v>464</v>
      </c>
      <c r="J80" s="529" t="s">
        <v>464</v>
      </c>
      <c r="K80" s="529" t="s">
        <v>464</v>
      </c>
      <c r="L80" s="529" t="s">
        <v>464</v>
      </c>
      <c r="M80" s="529" t="s">
        <v>464</v>
      </c>
      <c r="N80" s="529" t="s">
        <v>464</v>
      </c>
      <c r="O80" s="529" t="s">
        <v>464</v>
      </c>
      <c r="P80" s="529" t="s">
        <v>464</v>
      </c>
      <c r="Q80" s="529" t="s">
        <v>464</v>
      </c>
      <c r="R80" s="529" t="s">
        <v>464</v>
      </c>
      <c r="S80" s="529" t="s">
        <v>464</v>
      </c>
      <c r="T80" s="529" t="s">
        <v>464</v>
      </c>
      <c r="U80" s="529" t="s">
        <v>464</v>
      </c>
      <c r="V80" s="529" t="s">
        <v>464</v>
      </c>
      <c r="W80" s="529" t="s">
        <v>464</v>
      </c>
      <c r="X80" s="529" t="s">
        <v>464</v>
      </c>
      <c r="Y80" s="529" t="s">
        <v>464</v>
      </c>
      <c r="Z80" s="529" t="s">
        <v>464</v>
      </c>
      <c r="AA80" s="529" t="s">
        <v>464</v>
      </c>
      <c r="AB80" s="529" t="s">
        <v>464</v>
      </c>
      <c r="AC80" s="529" t="s">
        <v>464</v>
      </c>
      <c r="AD80" s="530" t="s">
        <v>464</v>
      </c>
    </row>
    <row r="81" spans="2:30" ht="12.75">
      <c r="B81" s="207"/>
      <c r="C81" s="523" t="s">
        <v>465</v>
      </c>
      <c r="D81" s="523"/>
      <c r="E81" s="529"/>
      <c r="F81" s="531"/>
      <c r="G81" s="531"/>
      <c r="H81" s="532">
        <v>8</v>
      </c>
      <c r="I81" s="532">
        <v>8</v>
      </c>
      <c r="J81" s="532">
        <v>8</v>
      </c>
      <c r="K81" s="532">
        <v>8</v>
      </c>
      <c r="L81" s="532">
        <v>8</v>
      </c>
      <c r="M81" s="532">
        <v>8</v>
      </c>
      <c r="N81" s="532">
        <v>8</v>
      </c>
      <c r="O81" s="532">
        <v>8</v>
      </c>
      <c r="P81" s="532">
        <v>8</v>
      </c>
      <c r="Q81" s="532">
        <v>8</v>
      </c>
      <c r="R81" s="532">
        <v>8</v>
      </c>
      <c r="S81" s="532">
        <v>8</v>
      </c>
      <c r="T81" s="532">
        <v>8</v>
      </c>
      <c r="U81" s="532">
        <v>8</v>
      </c>
      <c r="V81" s="532">
        <v>8</v>
      </c>
      <c r="W81" s="532">
        <v>8</v>
      </c>
      <c r="X81" s="532">
        <v>8</v>
      </c>
      <c r="Y81" s="532">
        <v>8</v>
      </c>
      <c r="Z81" s="532">
        <v>8</v>
      </c>
      <c r="AA81" s="532">
        <v>8</v>
      </c>
      <c r="AB81" s="532">
        <v>8</v>
      </c>
      <c r="AC81" s="532">
        <v>8</v>
      </c>
      <c r="AD81" s="533">
        <v>8</v>
      </c>
    </row>
    <row r="82" spans="2:30" ht="12.75">
      <c r="B82" s="369"/>
      <c r="C82" s="534" t="s">
        <v>466</v>
      </c>
      <c r="D82" s="534"/>
      <c r="E82" s="528">
        <v>3</v>
      </c>
      <c r="F82" s="528">
        <v>3</v>
      </c>
      <c r="G82" s="528">
        <v>3</v>
      </c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6"/>
    </row>
    <row r="83" spans="2:30" ht="12.75">
      <c r="B83" s="522" t="s">
        <v>467</v>
      </c>
      <c r="C83" s="523"/>
      <c r="D83" s="523"/>
      <c r="E83" s="537"/>
      <c r="F83" s="537"/>
      <c r="G83" s="537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30"/>
    </row>
    <row r="84" spans="2:30" s="380" customFormat="1" ht="12.75">
      <c r="B84" s="522"/>
      <c r="C84" s="538" t="s">
        <v>468</v>
      </c>
      <c r="D84" s="523"/>
      <c r="E84" s="537">
        <v>8.7</v>
      </c>
      <c r="F84" s="537">
        <v>8.08</v>
      </c>
      <c r="G84" s="537">
        <v>0.1</v>
      </c>
      <c r="H84" s="537">
        <v>1.7747</v>
      </c>
      <c r="I84" s="537">
        <v>0.5529571428571429</v>
      </c>
      <c r="J84" s="537">
        <v>0.13</v>
      </c>
      <c r="K84" s="537">
        <v>0.0968</v>
      </c>
      <c r="L84" s="537">
        <v>0.04</v>
      </c>
      <c r="M84" s="537">
        <v>0.0171</v>
      </c>
      <c r="N84" s="537">
        <v>0.0112</v>
      </c>
      <c r="O84" s="537">
        <v>0.2514</v>
      </c>
      <c r="P84" s="537">
        <v>0.0769</v>
      </c>
      <c r="Q84" s="537">
        <v>0.025028571428571428</v>
      </c>
      <c r="R84" s="537">
        <v>0.02</v>
      </c>
      <c r="S84" s="537">
        <v>0.01</v>
      </c>
      <c r="T84" s="537">
        <v>0.04</v>
      </c>
      <c r="U84" s="537">
        <v>0.01</v>
      </c>
      <c r="V84" s="539">
        <v>0.0015</v>
      </c>
      <c r="W84" s="539">
        <v>0.0032</v>
      </c>
      <c r="X84" s="539">
        <v>0.3255</v>
      </c>
      <c r="Y84" s="539">
        <v>0.3916</v>
      </c>
      <c r="Z84" s="539">
        <v>0.059</v>
      </c>
      <c r="AA84" s="539" t="s">
        <v>93</v>
      </c>
      <c r="AB84" s="539" t="s">
        <v>93</v>
      </c>
      <c r="AC84" s="539" t="s">
        <v>93</v>
      </c>
      <c r="AD84" s="540" t="s">
        <v>93</v>
      </c>
    </row>
    <row r="85" spans="2:30" ht="12.75">
      <c r="B85" s="207"/>
      <c r="C85" s="538" t="s">
        <v>469</v>
      </c>
      <c r="D85" s="523"/>
      <c r="E85" s="537">
        <v>8.13</v>
      </c>
      <c r="F85" s="537">
        <v>8.52</v>
      </c>
      <c r="G85" s="537">
        <v>1.15</v>
      </c>
      <c r="H85" s="537">
        <v>2.665178033830017</v>
      </c>
      <c r="I85" s="537">
        <v>1.1949270430302494</v>
      </c>
      <c r="J85" s="537">
        <v>0.25</v>
      </c>
      <c r="K85" s="537">
        <v>0.1401</v>
      </c>
      <c r="L85" s="537">
        <v>0.07</v>
      </c>
      <c r="M85" s="537">
        <v>0.03</v>
      </c>
      <c r="N85" s="537">
        <v>0.08</v>
      </c>
      <c r="O85" s="537">
        <v>0.4707958107442089</v>
      </c>
      <c r="P85" s="537">
        <v>0.234</v>
      </c>
      <c r="Q85" s="537">
        <v>0.07589681227455514</v>
      </c>
      <c r="R85" s="537">
        <v>0.06</v>
      </c>
      <c r="S85" s="537">
        <v>0.04</v>
      </c>
      <c r="T85" s="537">
        <v>0.13</v>
      </c>
      <c r="U85" s="537">
        <v>0.02</v>
      </c>
      <c r="V85" s="539">
        <v>0.0044</v>
      </c>
      <c r="W85" s="539">
        <v>0.0656</v>
      </c>
      <c r="X85" s="539">
        <v>0.9267</v>
      </c>
      <c r="Y85" s="539">
        <v>0.5235</v>
      </c>
      <c r="Z85" s="539">
        <v>0.128</v>
      </c>
      <c r="AA85" s="539">
        <v>0.1551</v>
      </c>
      <c r="AB85" s="539">
        <v>0.7409</v>
      </c>
      <c r="AC85" s="539">
        <v>1.1286</v>
      </c>
      <c r="AD85" s="540">
        <v>0.687</v>
      </c>
    </row>
    <row r="86" spans="2:30" s="379" customFormat="1" ht="12.75">
      <c r="B86" s="207"/>
      <c r="C86" s="538" t="s">
        <v>470</v>
      </c>
      <c r="D86" s="523"/>
      <c r="E86" s="537">
        <v>8.28</v>
      </c>
      <c r="F86" s="537">
        <v>8.59</v>
      </c>
      <c r="G86" s="537">
        <v>1.96</v>
      </c>
      <c r="H86" s="537">
        <v>2.625707377362713</v>
      </c>
      <c r="I86" s="537">
        <v>1.6011029109423673</v>
      </c>
      <c r="J86" s="537">
        <v>0</v>
      </c>
      <c r="K86" s="537">
        <v>0.6906</v>
      </c>
      <c r="L86" s="537">
        <v>0.42</v>
      </c>
      <c r="M86" s="537">
        <v>0.2173</v>
      </c>
      <c r="N86" s="537">
        <v>0.4599</v>
      </c>
      <c r="O86" s="537">
        <v>0.9307730932022839</v>
      </c>
      <c r="P86" s="537" t="s">
        <v>93</v>
      </c>
      <c r="Q86" s="537">
        <v>0.5262407407407408</v>
      </c>
      <c r="R86" s="537">
        <v>0.26</v>
      </c>
      <c r="S86" s="537">
        <v>0.13</v>
      </c>
      <c r="T86" s="537">
        <v>0.38</v>
      </c>
      <c r="U86" s="537">
        <v>0.42</v>
      </c>
      <c r="V86" s="537" t="s">
        <v>93</v>
      </c>
      <c r="W86" s="537">
        <v>0.157</v>
      </c>
      <c r="X86" s="537">
        <v>0.9</v>
      </c>
      <c r="Y86" s="537">
        <v>1.2073</v>
      </c>
      <c r="Z86" s="537">
        <v>0.3029</v>
      </c>
      <c r="AA86" s="537">
        <v>0.2288</v>
      </c>
      <c r="AB86" s="537" t="s">
        <v>93</v>
      </c>
      <c r="AC86" s="539">
        <v>1.2528</v>
      </c>
      <c r="AD86" s="540">
        <v>0.8742</v>
      </c>
    </row>
    <row r="87" spans="2:30" ht="15.75" customHeight="1">
      <c r="B87" s="207"/>
      <c r="C87" s="538" t="s">
        <v>471</v>
      </c>
      <c r="D87" s="523"/>
      <c r="E87" s="537">
        <v>7.28</v>
      </c>
      <c r="F87" s="537">
        <v>8.6105</v>
      </c>
      <c r="G87" s="537">
        <v>2.72</v>
      </c>
      <c r="H87" s="537" t="s">
        <v>93</v>
      </c>
      <c r="I87" s="537">
        <v>2.713382091805048</v>
      </c>
      <c r="J87" s="537">
        <v>0</v>
      </c>
      <c r="K87" s="537">
        <v>1.0019</v>
      </c>
      <c r="L87" s="537">
        <v>0.79</v>
      </c>
      <c r="M87" s="537">
        <v>0.5</v>
      </c>
      <c r="N87" s="537">
        <v>0.75</v>
      </c>
      <c r="O87" s="537">
        <v>1.061509865470852</v>
      </c>
      <c r="P87" s="537" t="s">
        <v>93</v>
      </c>
      <c r="Q87" s="537">
        <v>0.8337058823529412</v>
      </c>
      <c r="R87" s="537">
        <v>0.68</v>
      </c>
      <c r="S87" s="537">
        <v>0.64</v>
      </c>
      <c r="T87" s="537">
        <v>2.2</v>
      </c>
      <c r="U87" s="537">
        <v>0.72</v>
      </c>
      <c r="V87" s="537" t="s">
        <v>93</v>
      </c>
      <c r="W87" s="537">
        <v>0.54</v>
      </c>
      <c r="X87" s="537">
        <v>0.9349</v>
      </c>
      <c r="Y87" s="537">
        <v>0.8726</v>
      </c>
      <c r="Z87" s="537">
        <v>0.5803</v>
      </c>
      <c r="AA87" s="537">
        <v>0.369</v>
      </c>
      <c r="AB87" s="537" t="s">
        <v>93</v>
      </c>
      <c r="AC87" s="539">
        <v>1.3759</v>
      </c>
      <c r="AD87" s="540">
        <v>1.1623</v>
      </c>
    </row>
    <row r="88" spans="2:30" ht="15.75" customHeight="1">
      <c r="B88" s="207"/>
      <c r="C88" s="523" t="s">
        <v>406</v>
      </c>
      <c r="D88" s="523"/>
      <c r="E88" s="537" t="s">
        <v>472</v>
      </c>
      <c r="F88" s="537" t="s">
        <v>473</v>
      </c>
      <c r="G88" s="537" t="s">
        <v>473</v>
      </c>
      <c r="H88" s="537" t="s">
        <v>473</v>
      </c>
      <c r="I88" s="537" t="s">
        <v>473</v>
      </c>
      <c r="J88" s="537" t="s">
        <v>473</v>
      </c>
      <c r="K88" s="537" t="s">
        <v>473</v>
      </c>
      <c r="L88" s="537" t="s">
        <v>473</v>
      </c>
      <c r="M88" s="537" t="s">
        <v>473</v>
      </c>
      <c r="N88" s="537" t="s">
        <v>474</v>
      </c>
      <c r="O88" s="537" t="s">
        <v>474</v>
      </c>
      <c r="P88" s="537" t="s">
        <v>474</v>
      </c>
      <c r="Q88" s="537" t="s">
        <v>474</v>
      </c>
      <c r="R88" s="537" t="s">
        <v>474</v>
      </c>
      <c r="S88" s="537" t="s">
        <v>474</v>
      </c>
      <c r="T88" s="537" t="s">
        <v>474</v>
      </c>
      <c r="U88" s="537" t="s">
        <v>474</v>
      </c>
      <c r="V88" s="537" t="s">
        <v>474</v>
      </c>
      <c r="W88" s="537" t="s">
        <v>474</v>
      </c>
      <c r="X88" s="537" t="s">
        <v>474</v>
      </c>
      <c r="Y88" s="537" t="s">
        <v>474</v>
      </c>
      <c r="Z88" s="537" t="s">
        <v>474</v>
      </c>
      <c r="AA88" s="537" t="s">
        <v>474</v>
      </c>
      <c r="AB88" s="537" t="s">
        <v>474</v>
      </c>
      <c r="AC88" s="537" t="s">
        <v>474</v>
      </c>
      <c r="AD88" s="541" t="s">
        <v>474</v>
      </c>
    </row>
    <row r="89" spans="2:30" ht="15.75" customHeight="1">
      <c r="B89" s="207"/>
      <c r="C89" s="534" t="s">
        <v>475</v>
      </c>
      <c r="D89" s="523"/>
      <c r="E89" s="537" t="s">
        <v>476</v>
      </c>
      <c r="F89" s="537" t="s">
        <v>477</v>
      </c>
      <c r="G89" s="537" t="s">
        <v>477</v>
      </c>
      <c r="H89" s="537" t="s">
        <v>477</v>
      </c>
      <c r="I89" s="537" t="s">
        <v>477</v>
      </c>
      <c r="J89" s="537" t="s">
        <v>478</v>
      </c>
      <c r="K89" s="537" t="s">
        <v>478</v>
      </c>
      <c r="L89" s="537" t="s">
        <v>478</v>
      </c>
      <c r="M89" s="537" t="s">
        <v>477</v>
      </c>
      <c r="N89" s="537" t="s">
        <v>477</v>
      </c>
      <c r="O89" s="537" t="s">
        <v>477</v>
      </c>
      <c r="P89" s="537" t="s">
        <v>477</v>
      </c>
      <c r="Q89" s="537" t="s">
        <v>477</v>
      </c>
      <c r="R89" s="537" t="s">
        <v>477</v>
      </c>
      <c r="S89" s="537" t="s">
        <v>477</v>
      </c>
      <c r="T89" s="537" t="s">
        <v>477</v>
      </c>
      <c r="U89" s="537" t="s">
        <v>477</v>
      </c>
      <c r="V89" s="537" t="s">
        <v>477</v>
      </c>
      <c r="W89" s="537" t="s">
        <v>477</v>
      </c>
      <c r="X89" s="537" t="s">
        <v>477</v>
      </c>
      <c r="Y89" s="537" t="s">
        <v>477</v>
      </c>
      <c r="Z89" s="537" t="s">
        <v>477</v>
      </c>
      <c r="AA89" s="537" t="s">
        <v>477</v>
      </c>
      <c r="AB89" s="537" t="s">
        <v>477</v>
      </c>
      <c r="AC89" s="537" t="s">
        <v>477</v>
      </c>
      <c r="AD89" s="541" t="s">
        <v>477</v>
      </c>
    </row>
    <row r="90" spans="2:30" ht="15.75" customHeight="1">
      <c r="B90" s="542" t="s">
        <v>479</v>
      </c>
      <c r="C90" s="543"/>
      <c r="D90" s="544"/>
      <c r="E90" s="545">
        <v>6.57</v>
      </c>
      <c r="F90" s="545">
        <v>8.22</v>
      </c>
      <c r="G90" s="545">
        <v>0.86</v>
      </c>
      <c r="H90" s="545">
        <v>1.3649886601894599</v>
      </c>
      <c r="I90" s="545">
        <v>0.86</v>
      </c>
      <c r="J90" s="545">
        <v>0.3</v>
      </c>
      <c r="K90" s="545">
        <v>0.27</v>
      </c>
      <c r="L90" s="545">
        <v>0.25</v>
      </c>
      <c r="M90" s="545">
        <v>0.22459140275275666</v>
      </c>
      <c r="N90" s="545">
        <v>0.20374838574155063</v>
      </c>
      <c r="O90" s="545">
        <v>0.21</v>
      </c>
      <c r="P90" s="545">
        <v>0.20773918429166563</v>
      </c>
      <c r="Q90" s="545">
        <v>0.2017363513916063</v>
      </c>
      <c r="R90" s="545">
        <v>0.19</v>
      </c>
      <c r="S90" s="545">
        <v>0.19</v>
      </c>
      <c r="T90" s="545">
        <v>0.18</v>
      </c>
      <c r="U90" s="545">
        <v>0.1633696910001769</v>
      </c>
      <c r="V90" s="545">
        <v>0.15</v>
      </c>
      <c r="W90" s="545">
        <v>0.17</v>
      </c>
      <c r="X90" s="545">
        <v>1.03</v>
      </c>
      <c r="Y90" s="545">
        <v>0.42</v>
      </c>
      <c r="Z90" s="546">
        <v>0.15</v>
      </c>
      <c r="AA90" s="545">
        <v>0.15</v>
      </c>
      <c r="AB90" s="545">
        <v>2.23</v>
      </c>
      <c r="AC90" s="545">
        <v>1.8</v>
      </c>
      <c r="AD90" s="547">
        <v>0.64</v>
      </c>
    </row>
    <row r="91" spans="2:30" ht="15.75" customHeight="1">
      <c r="B91" s="548" t="s">
        <v>480</v>
      </c>
      <c r="C91" s="549"/>
      <c r="D91" s="544"/>
      <c r="E91" s="550"/>
      <c r="F91" s="550"/>
      <c r="G91" s="551">
        <v>6.171809923677013</v>
      </c>
      <c r="H91" s="545">
        <v>5.2</v>
      </c>
      <c r="I91" s="545">
        <v>5.25</v>
      </c>
      <c r="J91" s="545">
        <v>5.13</v>
      </c>
      <c r="K91" s="545">
        <v>5.01</v>
      </c>
      <c r="L91" s="545">
        <v>4.89</v>
      </c>
      <c r="M91" s="545">
        <v>4.86</v>
      </c>
      <c r="N91" s="545">
        <v>4.75</v>
      </c>
      <c r="O91" s="545">
        <v>4.68</v>
      </c>
      <c r="P91" s="545">
        <v>4.61</v>
      </c>
      <c r="Q91" s="545">
        <v>4.45</v>
      </c>
      <c r="R91" s="545">
        <v>4.3</v>
      </c>
      <c r="S91" s="545">
        <v>4.26</v>
      </c>
      <c r="T91" s="545">
        <v>4.22</v>
      </c>
      <c r="U91" s="545">
        <v>4.093039677595375</v>
      </c>
      <c r="V91" s="545">
        <v>3.99</v>
      </c>
      <c r="W91" s="545">
        <v>3.9028606805380788</v>
      </c>
      <c r="X91" s="545">
        <v>3.7938564896258735</v>
      </c>
      <c r="Y91" s="545">
        <v>3.813646481799705</v>
      </c>
      <c r="Z91" s="546">
        <v>3.76</v>
      </c>
      <c r="AA91" s="545">
        <v>3.7486832454511747</v>
      </c>
      <c r="AB91" s="545">
        <v>3.84</v>
      </c>
      <c r="AC91" s="545">
        <v>3.79</v>
      </c>
      <c r="AD91" s="547">
        <v>4.07</v>
      </c>
    </row>
    <row r="92" spans="2:30" ht="15.75" customHeight="1">
      <c r="B92" s="548" t="s">
        <v>481</v>
      </c>
      <c r="C92" s="552"/>
      <c r="D92" s="552"/>
      <c r="E92" s="550"/>
      <c r="F92" s="550"/>
      <c r="G92" s="553">
        <v>12.402829832416426</v>
      </c>
      <c r="H92" s="545">
        <v>12.34</v>
      </c>
      <c r="I92" s="545">
        <v>12.09</v>
      </c>
      <c r="J92" s="545">
        <v>12.1</v>
      </c>
      <c r="K92" s="545">
        <v>11.95</v>
      </c>
      <c r="L92" s="545">
        <v>11.78</v>
      </c>
      <c r="M92" s="545">
        <v>11.79</v>
      </c>
      <c r="N92" s="545">
        <v>11.48</v>
      </c>
      <c r="O92" s="545">
        <v>11.53</v>
      </c>
      <c r="P92" s="545">
        <v>11.37</v>
      </c>
      <c r="Q92" s="545">
        <v>11.18</v>
      </c>
      <c r="R92" s="545">
        <v>10.915791628170691</v>
      </c>
      <c r="S92" s="545">
        <v>10.82</v>
      </c>
      <c r="T92" s="545">
        <v>10.81</v>
      </c>
      <c r="U92" s="545">
        <v>10.54995071060591</v>
      </c>
      <c r="V92" s="545">
        <v>10.3</v>
      </c>
      <c r="W92" s="545">
        <v>10.226252086741528</v>
      </c>
      <c r="X92" s="545">
        <v>10.135310047775658</v>
      </c>
      <c r="Y92" s="545">
        <v>9.937237232078088</v>
      </c>
      <c r="Z92" s="546">
        <v>9.94</v>
      </c>
      <c r="AA92" s="545">
        <v>9.818236657250683</v>
      </c>
      <c r="AB92" s="545">
        <v>9.67</v>
      </c>
      <c r="AC92" s="545">
        <v>9.56</v>
      </c>
      <c r="AD92" s="547">
        <v>9.64</v>
      </c>
    </row>
    <row r="93" spans="2:30" ht="15.75" customHeight="1" thickBot="1">
      <c r="B93" s="554" t="s">
        <v>482</v>
      </c>
      <c r="C93" s="555"/>
      <c r="D93" s="555"/>
      <c r="E93" s="556"/>
      <c r="F93" s="556"/>
      <c r="G93" s="556"/>
      <c r="H93" s="557">
        <v>9.84</v>
      </c>
      <c r="I93" s="557">
        <v>9.83</v>
      </c>
      <c r="J93" s="557">
        <v>9.63</v>
      </c>
      <c r="K93" s="557">
        <v>9.35</v>
      </c>
      <c r="L93" s="557">
        <v>9.23</v>
      </c>
      <c r="M93" s="557">
        <v>9.03</v>
      </c>
      <c r="N93" s="557">
        <v>8.86</v>
      </c>
      <c r="O93" s="557">
        <v>8.75</v>
      </c>
      <c r="P93" s="557">
        <v>8.58</v>
      </c>
      <c r="Q93" s="557">
        <v>8.55</v>
      </c>
      <c r="R93" s="557">
        <v>8.38</v>
      </c>
      <c r="S93" s="557">
        <v>8.31</v>
      </c>
      <c r="T93" s="557">
        <v>8.23</v>
      </c>
      <c r="U93" s="557">
        <v>8.36</v>
      </c>
      <c r="V93" s="557">
        <v>7.68</v>
      </c>
      <c r="W93" s="557">
        <v>7.9</v>
      </c>
      <c r="X93" s="557">
        <v>7.73</v>
      </c>
      <c r="Y93" s="557">
        <v>7.46</v>
      </c>
      <c r="Z93" s="557">
        <v>7.44</v>
      </c>
      <c r="AA93" s="557">
        <v>7.49</v>
      </c>
      <c r="AB93" s="557">
        <v>7.51</v>
      </c>
      <c r="AC93" s="557">
        <v>7.52</v>
      </c>
      <c r="AD93" s="558">
        <v>7.68</v>
      </c>
    </row>
    <row r="94" spans="2:14" ht="12" customHeight="1" thickTop="1">
      <c r="B94" s="559"/>
      <c r="C94" s="560"/>
      <c r="D94" s="560"/>
      <c r="E94" s="561"/>
      <c r="F94" s="561"/>
      <c r="G94" s="561"/>
      <c r="I94" s="562"/>
      <c r="J94" s="562"/>
      <c r="K94" s="562"/>
      <c r="L94" s="562"/>
      <c r="M94" s="562"/>
      <c r="N94" s="562"/>
    </row>
    <row r="95" spans="2:30" ht="15.75" customHeight="1">
      <c r="B95" s="563" t="s">
        <v>483</v>
      </c>
      <c r="C95" s="3"/>
      <c r="D95" s="3"/>
      <c r="AB95" s="564"/>
      <c r="AC95" s="564"/>
      <c r="AD95" s="564"/>
    </row>
    <row r="96" spans="2:8" ht="12.75">
      <c r="B96" s="565" t="s">
        <v>484</v>
      </c>
      <c r="C96" s="566"/>
      <c r="D96" s="566"/>
      <c r="E96" s="566"/>
      <c r="F96" s="566"/>
      <c r="G96" s="566"/>
      <c r="H96" s="566"/>
    </row>
    <row r="97" spans="2:6" ht="12.75">
      <c r="B97" s="186" t="s">
        <v>485</v>
      </c>
      <c r="C97" s="186"/>
      <c r="D97" s="186"/>
      <c r="E97" s="186"/>
      <c r="F97" s="186"/>
    </row>
    <row r="98" spans="2:4" ht="12.75">
      <c r="B98" s="1772" t="s">
        <v>486</v>
      </c>
      <c r="C98" s="1772"/>
      <c r="D98" s="1772"/>
    </row>
    <row r="99" spans="2:4" ht="12.75">
      <c r="B99" s="1772"/>
      <c r="C99" s="1772"/>
      <c r="D99" s="1772"/>
    </row>
    <row r="100" spans="2:4" ht="12.75">
      <c r="B100" s="508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64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508"/>
      <c r="C109" s="3"/>
      <c r="D109" s="3"/>
    </row>
    <row r="110" spans="2:4" ht="12.75">
      <c r="B110" s="508"/>
      <c r="C110" s="64"/>
      <c r="D110" s="3"/>
    </row>
    <row r="111" spans="2:4" ht="12.75">
      <c r="B111" s="3"/>
      <c r="C111" s="64"/>
      <c r="D111" s="3"/>
    </row>
    <row r="112" spans="2:4" ht="12.75">
      <c r="B112" s="3"/>
      <c r="C112" s="64"/>
      <c r="D112" s="3"/>
    </row>
    <row r="113" spans="2:4" ht="12.75">
      <c r="B113" s="3"/>
      <c r="C113" s="64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567"/>
      <c r="C116" s="568"/>
      <c r="D116" s="569"/>
    </row>
    <row r="117" spans="2:4" ht="12.75">
      <c r="B117" s="508"/>
      <c r="C117" s="3"/>
      <c r="D117" s="3"/>
    </row>
    <row r="118" spans="2:4" ht="12.75">
      <c r="B118" s="3"/>
      <c r="C118" s="508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508"/>
      <c r="D126" s="3"/>
    </row>
    <row r="127" spans="2:4" ht="12.75">
      <c r="B127" s="3"/>
      <c r="C127" s="3"/>
      <c r="D127" s="3"/>
    </row>
    <row r="128" spans="2:4" ht="12.75">
      <c r="B128" s="3"/>
      <c r="C128" s="64"/>
      <c r="D128" s="3"/>
    </row>
    <row r="129" spans="2:4" ht="12.75">
      <c r="B129" s="3"/>
      <c r="C129" s="64"/>
      <c r="D129" s="3"/>
    </row>
    <row r="130" spans="2:4" ht="12.75">
      <c r="B130" s="3"/>
      <c r="C130" s="64"/>
      <c r="D130" s="3"/>
    </row>
    <row r="131" spans="2:4" ht="12.75">
      <c r="B131" s="3"/>
      <c r="C131" s="64"/>
      <c r="D131" s="3"/>
    </row>
    <row r="132" spans="2:4" ht="12.75">
      <c r="B132" s="565"/>
      <c r="C132" s="565"/>
      <c r="D132" s="567"/>
    </row>
    <row r="133" spans="2:4" ht="12.75">
      <c r="B133" s="64"/>
      <c r="C133" s="380"/>
      <c r="D133" s="380"/>
    </row>
    <row r="134" ht="12.75">
      <c r="B134" s="570"/>
    </row>
  </sheetData>
  <sheetProtection/>
  <mergeCells count="14">
    <mergeCell ref="B1:D1"/>
    <mergeCell ref="B2:D2"/>
    <mergeCell ref="B3:D3"/>
    <mergeCell ref="B5:D5"/>
    <mergeCell ref="B6:D6"/>
    <mergeCell ref="B8:D8"/>
    <mergeCell ref="B98:D98"/>
    <mergeCell ref="B99:D99"/>
    <mergeCell ref="B9:D9"/>
    <mergeCell ref="B66:Y66"/>
    <mergeCell ref="B67:Y67"/>
    <mergeCell ref="AC68:AD68"/>
    <mergeCell ref="B69:D69"/>
    <mergeCell ref="B70:D70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4" ySplit="7" topLeftCell="H8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11.57421875" style="1" bestFit="1" customWidth="1"/>
    <col min="2" max="2" width="9.00390625" style="1" hidden="1" customWidth="1"/>
    <col min="3" max="3" width="8.140625" style="1" hidden="1" customWidth="1"/>
    <col min="4" max="4" width="9.00390625" style="1" hidden="1" customWidth="1"/>
    <col min="5" max="5" width="12.28125" style="1" customWidth="1"/>
    <col min="6" max="6" width="12.421875" style="1" customWidth="1"/>
    <col min="7" max="7" width="10.7109375" style="1" customWidth="1"/>
    <col min="8" max="8" width="10.8515625" style="1" customWidth="1"/>
    <col min="9" max="9" width="10.00390625" style="1" customWidth="1"/>
    <col min="10" max="10" width="12.28125" style="1" customWidth="1"/>
    <col min="11" max="11" width="10.421875" style="1" customWidth="1"/>
    <col min="12" max="12" width="11.00390625" style="1" bestFit="1" customWidth="1"/>
    <col min="13" max="15" width="10.140625" style="1" customWidth="1"/>
    <col min="16" max="16" width="11.00390625" style="1" bestFit="1" customWidth="1"/>
    <col min="17" max="16384" width="9.140625" style="1" customWidth="1"/>
  </cols>
  <sheetData>
    <row r="1" spans="1:16" ht="12.75">
      <c r="A1" s="1787" t="s">
        <v>378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  <c r="L1" s="1787"/>
      <c r="M1" s="1787"/>
      <c r="N1" s="1787"/>
      <c r="O1" s="1787"/>
      <c r="P1" s="1787"/>
    </row>
    <row r="2" spans="1:16" ht="15.75">
      <c r="A2" s="1788" t="s">
        <v>487</v>
      </c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</row>
    <row r="3" spans="1:4" ht="12.75" hidden="1">
      <c r="A3" s="1789" t="s">
        <v>356</v>
      </c>
      <c r="B3" s="1789"/>
      <c r="C3" s="1789"/>
      <c r="D3" s="1789"/>
    </row>
    <row r="4" s="83" customFormat="1" ht="16.5" customHeight="1" thickBot="1">
      <c r="P4" s="571" t="s">
        <v>488</v>
      </c>
    </row>
    <row r="5" spans="1:16" s="83" customFormat="1" ht="16.5" customHeight="1" thickTop="1">
      <c r="A5" s="1790" t="s">
        <v>333</v>
      </c>
      <c r="B5" s="1793" t="s">
        <v>489</v>
      </c>
      <c r="C5" s="1794"/>
      <c r="D5" s="1795"/>
      <c r="E5" s="1793" t="s">
        <v>10</v>
      </c>
      <c r="F5" s="1794"/>
      <c r="G5" s="1794"/>
      <c r="H5" s="1794"/>
      <c r="I5" s="1794"/>
      <c r="J5" s="1795"/>
      <c r="K5" s="1794" t="s">
        <v>11</v>
      </c>
      <c r="L5" s="1794"/>
      <c r="M5" s="1794"/>
      <c r="N5" s="1794"/>
      <c r="O5" s="1794"/>
      <c r="P5" s="1796"/>
    </row>
    <row r="6" spans="1:16" s="83" customFormat="1" ht="26.25" customHeight="1">
      <c r="A6" s="1791"/>
      <c r="B6" s="572"/>
      <c r="C6" s="573"/>
      <c r="D6" s="574"/>
      <c r="E6" s="1783" t="s">
        <v>490</v>
      </c>
      <c r="F6" s="1784"/>
      <c r="G6" s="1783" t="s">
        <v>491</v>
      </c>
      <c r="H6" s="1784"/>
      <c r="I6" s="1785" t="s">
        <v>492</v>
      </c>
      <c r="J6" s="1797"/>
      <c r="K6" s="1783" t="s">
        <v>490</v>
      </c>
      <c r="L6" s="1784"/>
      <c r="M6" s="1783" t="s">
        <v>491</v>
      </c>
      <c r="N6" s="1784"/>
      <c r="O6" s="1785" t="s">
        <v>492</v>
      </c>
      <c r="P6" s="1786"/>
    </row>
    <row r="7" spans="1:16" s="83" customFormat="1" ht="16.5" customHeight="1">
      <c r="A7" s="1792"/>
      <c r="B7" s="575" t="s">
        <v>490</v>
      </c>
      <c r="C7" s="576" t="s">
        <v>491</v>
      </c>
      <c r="D7" s="577" t="s">
        <v>492</v>
      </c>
      <c r="E7" s="578" t="s">
        <v>493</v>
      </c>
      <c r="F7" s="578" t="s">
        <v>494</v>
      </c>
      <c r="G7" s="578" t="s">
        <v>493</v>
      </c>
      <c r="H7" s="578" t="s">
        <v>494</v>
      </c>
      <c r="I7" s="578" t="s">
        <v>493</v>
      </c>
      <c r="J7" s="578" t="s">
        <v>494</v>
      </c>
      <c r="K7" s="578" t="s">
        <v>493</v>
      </c>
      <c r="L7" s="578" t="s">
        <v>494</v>
      </c>
      <c r="M7" s="578" t="s">
        <v>493</v>
      </c>
      <c r="N7" s="578" t="s">
        <v>494</v>
      </c>
      <c r="O7" s="578" t="s">
        <v>493</v>
      </c>
      <c r="P7" s="579" t="s">
        <v>494</v>
      </c>
    </row>
    <row r="8" spans="1:16" s="83" customFormat="1" ht="16.5" customHeight="1">
      <c r="A8" s="285" t="s">
        <v>337</v>
      </c>
      <c r="B8" s="580">
        <v>735.39</v>
      </c>
      <c r="C8" s="581">
        <v>0</v>
      </c>
      <c r="D8" s="582">
        <v>735.39</v>
      </c>
      <c r="E8" s="583">
        <v>206.475</v>
      </c>
      <c r="F8" s="584">
        <v>20089.3505</v>
      </c>
      <c r="G8" s="585">
        <v>24.65</v>
      </c>
      <c r="H8" s="586">
        <v>2362.96975</v>
      </c>
      <c r="I8" s="583">
        <v>181.825</v>
      </c>
      <c r="J8" s="583">
        <v>17726.38075</v>
      </c>
      <c r="K8" s="587">
        <v>275.65</v>
      </c>
      <c r="L8" s="583">
        <v>26790.169</v>
      </c>
      <c r="M8" s="588">
        <v>0</v>
      </c>
      <c r="N8" s="589">
        <v>0</v>
      </c>
      <c r="O8" s="583">
        <v>275.65</v>
      </c>
      <c r="P8" s="590">
        <v>26790.169</v>
      </c>
    </row>
    <row r="9" spans="1:16" s="83" customFormat="1" ht="16.5" customHeight="1">
      <c r="A9" s="285" t="s">
        <v>338</v>
      </c>
      <c r="B9" s="580">
        <v>1337.1</v>
      </c>
      <c r="C9" s="581">
        <v>0</v>
      </c>
      <c r="D9" s="582">
        <v>1337.1</v>
      </c>
      <c r="E9" s="583">
        <v>309.175</v>
      </c>
      <c r="F9" s="584">
        <v>32190.981499999994</v>
      </c>
      <c r="G9" s="585">
        <v>0</v>
      </c>
      <c r="H9" s="586">
        <v>0</v>
      </c>
      <c r="I9" s="583">
        <v>309.175</v>
      </c>
      <c r="J9" s="583">
        <v>32190.981499999994</v>
      </c>
      <c r="K9" s="587">
        <v>195.875</v>
      </c>
      <c r="L9" s="583">
        <v>18986.87625</v>
      </c>
      <c r="M9" s="583">
        <v>0</v>
      </c>
      <c r="N9" s="583">
        <v>0</v>
      </c>
      <c r="O9" s="583">
        <v>195.875</v>
      </c>
      <c r="P9" s="590">
        <v>18986.87625</v>
      </c>
    </row>
    <row r="10" spans="1:16" s="83" customFormat="1" ht="16.5" customHeight="1">
      <c r="A10" s="285" t="s">
        <v>339</v>
      </c>
      <c r="B10" s="580">
        <v>3529.54</v>
      </c>
      <c r="C10" s="581">
        <v>0</v>
      </c>
      <c r="D10" s="582">
        <v>3529.54</v>
      </c>
      <c r="E10" s="583">
        <v>391.3</v>
      </c>
      <c r="F10" s="584">
        <v>39009.92425</v>
      </c>
      <c r="G10" s="585">
        <v>0</v>
      </c>
      <c r="H10" s="586">
        <v>0</v>
      </c>
      <c r="I10" s="583">
        <v>391.3</v>
      </c>
      <c r="J10" s="583">
        <v>39009.92425</v>
      </c>
      <c r="K10" s="587">
        <v>330.1</v>
      </c>
      <c r="L10" s="583">
        <v>26236.907749999995</v>
      </c>
      <c r="M10" s="583">
        <v>0</v>
      </c>
      <c r="N10" s="583">
        <v>0</v>
      </c>
      <c r="O10" s="583">
        <v>330.1</v>
      </c>
      <c r="P10" s="590">
        <v>26236.907749999995</v>
      </c>
    </row>
    <row r="11" spans="1:16" s="83" customFormat="1" ht="16.5" customHeight="1">
      <c r="A11" s="285" t="s">
        <v>340</v>
      </c>
      <c r="B11" s="580">
        <v>2685.96</v>
      </c>
      <c r="C11" s="581">
        <v>0</v>
      </c>
      <c r="D11" s="582">
        <v>2685.96</v>
      </c>
      <c r="E11" s="583">
        <v>347.805</v>
      </c>
      <c r="F11" s="584">
        <v>34593.981349999995</v>
      </c>
      <c r="G11" s="585">
        <v>0</v>
      </c>
      <c r="H11" s="586">
        <v>0</v>
      </c>
      <c r="I11" s="583">
        <v>347.805</v>
      </c>
      <c r="J11" s="583">
        <v>34593.981349999995</v>
      </c>
      <c r="K11" s="587">
        <v>294.85</v>
      </c>
      <c r="L11" s="583">
        <v>28964.910999999996</v>
      </c>
      <c r="M11" s="583">
        <v>0</v>
      </c>
      <c r="N11" s="583">
        <v>0</v>
      </c>
      <c r="O11" s="586">
        <v>294.85</v>
      </c>
      <c r="P11" s="590">
        <v>28964.910999999996</v>
      </c>
    </row>
    <row r="12" spans="1:16" s="83" customFormat="1" ht="16.5" customHeight="1">
      <c r="A12" s="285" t="s">
        <v>341</v>
      </c>
      <c r="B12" s="580">
        <v>2257.5</v>
      </c>
      <c r="C12" s="581">
        <v>496.34</v>
      </c>
      <c r="D12" s="582">
        <v>1761.16</v>
      </c>
      <c r="E12" s="583">
        <v>155.388</v>
      </c>
      <c r="F12" s="584">
        <v>15492.9043</v>
      </c>
      <c r="G12" s="585">
        <v>0</v>
      </c>
      <c r="H12" s="586">
        <v>0</v>
      </c>
      <c r="I12" s="583">
        <v>155.388</v>
      </c>
      <c r="J12" s="583">
        <v>15492.9043</v>
      </c>
      <c r="K12" s="587">
        <v>309.275</v>
      </c>
      <c r="L12" s="583">
        <v>30642.332749999994</v>
      </c>
      <c r="M12" s="583">
        <v>0</v>
      </c>
      <c r="N12" s="583">
        <v>0</v>
      </c>
      <c r="O12" s="586">
        <v>309.275</v>
      </c>
      <c r="P12" s="590">
        <v>30642.332749999994</v>
      </c>
    </row>
    <row r="13" spans="1:16" s="83" customFormat="1" ht="16.5" customHeight="1">
      <c r="A13" s="285" t="s">
        <v>342</v>
      </c>
      <c r="B13" s="580">
        <v>2901.58</v>
      </c>
      <c r="C13" s="581">
        <v>0</v>
      </c>
      <c r="D13" s="582">
        <v>2901.58</v>
      </c>
      <c r="E13" s="583">
        <v>301.25</v>
      </c>
      <c r="F13" s="584">
        <v>29918.715249999997</v>
      </c>
      <c r="G13" s="585">
        <v>0</v>
      </c>
      <c r="H13" s="586">
        <v>0</v>
      </c>
      <c r="I13" s="583">
        <v>301.25</v>
      </c>
      <c r="J13" s="583">
        <v>29918.715249999997</v>
      </c>
      <c r="K13" s="587">
        <v>252.99999999999994</v>
      </c>
      <c r="L13" s="583">
        <v>25574.157</v>
      </c>
      <c r="M13" s="583">
        <v>0</v>
      </c>
      <c r="N13" s="583">
        <v>0</v>
      </c>
      <c r="O13" s="586">
        <v>252.99999999999994</v>
      </c>
      <c r="P13" s="590">
        <v>25574.157</v>
      </c>
    </row>
    <row r="14" spans="1:16" s="83" customFormat="1" ht="16.5" customHeight="1">
      <c r="A14" s="285" t="s">
        <v>343</v>
      </c>
      <c r="B14" s="580">
        <v>1893.9</v>
      </c>
      <c r="C14" s="581">
        <v>0</v>
      </c>
      <c r="D14" s="582">
        <v>1893.9</v>
      </c>
      <c r="E14" s="591">
        <v>270.925</v>
      </c>
      <c r="F14" s="584">
        <v>26988.022</v>
      </c>
      <c r="G14" s="585">
        <v>0</v>
      </c>
      <c r="H14" s="586">
        <v>0</v>
      </c>
      <c r="I14" s="583">
        <v>270.925</v>
      </c>
      <c r="J14" s="583">
        <v>26988.022</v>
      </c>
      <c r="K14" s="587">
        <v>246.27499999999998</v>
      </c>
      <c r="L14" s="583">
        <v>24360.532000000003</v>
      </c>
      <c r="M14" s="583">
        <v>0</v>
      </c>
      <c r="N14" s="583">
        <v>0</v>
      </c>
      <c r="O14" s="586">
        <f aca="true" t="shared" si="0" ref="O14:P16">K14-M14</f>
        <v>246.27499999999998</v>
      </c>
      <c r="P14" s="590">
        <f t="shared" si="0"/>
        <v>24360.532000000003</v>
      </c>
    </row>
    <row r="15" spans="1:16" s="83" customFormat="1" ht="16.5" customHeight="1">
      <c r="A15" s="285" t="s">
        <v>344</v>
      </c>
      <c r="B15" s="580">
        <v>1962.72</v>
      </c>
      <c r="C15" s="581">
        <v>0</v>
      </c>
      <c r="D15" s="582">
        <v>1962.72</v>
      </c>
      <c r="E15" s="591">
        <v>294.1</v>
      </c>
      <c r="F15" s="584">
        <v>29064.779499999997</v>
      </c>
      <c r="G15" s="585">
        <v>0</v>
      </c>
      <c r="H15" s="586">
        <v>0</v>
      </c>
      <c r="I15" s="583">
        <v>294.1</v>
      </c>
      <c r="J15" s="583">
        <v>29064.779499999997</v>
      </c>
      <c r="K15" s="586">
        <v>320.42499999999995</v>
      </c>
      <c r="L15" s="583">
        <v>31916.139500000005</v>
      </c>
      <c r="M15" s="586">
        <v>0</v>
      </c>
      <c r="N15" s="583">
        <v>0</v>
      </c>
      <c r="O15" s="586">
        <f t="shared" si="0"/>
        <v>320.42499999999995</v>
      </c>
      <c r="P15" s="590">
        <f t="shared" si="0"/>
        <v>31916.139500000005</v>
      </c>
    </row>
    <row r="16" spans="1:16" s="83" customFormat="1" ht="16.5" customHeight="1">
      <c r="A16" s="285" t="s">
        <v>345</v>
      </c>
      <c r="B16" s="580">
        <v>2955.37</v>
      </c>
      <c r="C16" s="581">
        <v>0</v>
      </c>
      <c r="D16" s="582">
        <v>2955.37</v>
      </c>
      <c r="E16" s="592">
        <v>267.93</v>
      </c>
      <c r="F16" s="593">
        <v>25882.97</v>
      </c>
      <c r="G16" s="585">
        <v>0</v>
      </c>
      <c r="H16" s="586">
        <v>0</v>
      </c>
      <c r="I16" s="583">
        <v>267.93</v>
      </c>
      <c r="J16" s="583">
        <v>25882.97</v>
      </c>
      <c r="K16" s="594">
        <v>315.49600000000004</v>
      </c>
      <c r="L16" s="595">
        <v>31509.897270000005</v>
      </c>
      <c r="M16" s="586">
        <v>0</v>
      </c>
      <c r="N16" s="583">
        <v>0</v>
      </c>
      <c r="O16" s="586">
        <f t="shared" si="0"/>
        <v>315.49600000000004</v>
      </c>
      <c r="P16" s="590">
        <f t="shared" si="0"/>
        <v>31509.897270000005</v>
      </c>
    </row>
    <row r="17" spans="1:16" s="83" customFormat="1" ht="16.5" customHeight="1">
      <c r="A17" s="285" t="s">
        <v>346</v>
      </c>
      <c r="B17" s="580">
        <v>1971.17</v>
      </c>
      <c r="C17" s="581">
        <v>408.86</v>
      </c>
      <c r="D17" s="582">
        <v>1562.31</v>
      </c>
      <c r="E17" s="592">
        <v>336.675</v>
      </c>
      <c r="F17" s="593">
        <v>32466.19875</v>
      </c>
      <c r="G17" s="585">
        <v>0</v>
      </c>
      <c r="H17" s="586">
        <v>0</v>
      </c>
      <c r="I17" s="583">
        <v>336.675</v>
      </c>
      <c r="J17" s="583">
        <v>32466.19875</v>
      </c>
      <c r="K17" s="596"/>
      <c r="L17" s="592"/>
      <c r="M17" s="592"/>
      <c r="N17" s="592"/>
      <c r="O17" s="597"/>
      <c r="P17" s="590"/>
    </row>
    <row r="18" spans="1:16" s="83" customFormat="1" ht="16.5" customHeight="1">
      <c r="A18" s="285" t="s">
        <v>347</v>
      </c>
      <c r="B18" s="580">
        <v>4584.48</v>
      </c>
      <c r="C18" s="581">
        <v>0</v>
      </c>
      <c r="D18" s="582">
        <v>4584.48</v>
      </c>
      <c r="E18" s="583">
        <v>309.9</v>
      </c>
      <c r="F18" s="584">
        <v>26003.481499999998</v>
      </c>
      <c r="G18" s="585">
        <v>0</v>
      </c>
      <c r="H18" s="586">
        <v>0</v>
      </c>
      <c r="I18" s="583">
        <v>309.9</v>
      </c>
      <c r="J18" s="583">
        <v>26003.481499999998</v>
      </c>
      <c r="K18" s="587"/>
      <c r="L18" s="583"/>
      <c r="M18" s="583"/>
      <c r="N18" s="583"/>
      <c r="O18" s="586"/>
      <c r="P18" s="590"/>
    </row>
    <row r="19" spans="1:16" s="83" customFormat="1" ht="16.5" customHeight="1">
      <c r="A19" s="300" t="s">
        <v>348</v>
      </c>
      <c r="B19" s="598">
        <v>3337.29</v>
      </c>
      <c r="C19" s="599">
        <v>1132.25</v>
      </c>
      <c r="D19" s="582">
        <v>2205.04</v>
      </c>
      <c r="E19" s="600">
        <v>355.775</v>
      </c>
      <c r="F19" s="601">
        <v>34123.754</v>
      </c>
      <c r="G19" s="602">
        <v>0</v>
      </c>
      <c r="H19" s="586">
        <v>0</v>
      </c>
      <c r="I19" s="600">
        <v>355.775</v>
      </c>
      <c r="J19" s="600">
        <v>34123.754</v>
      </c>
      <c r="K19" s="603"/>
      <c r="L19" s="600"/>
      <c r="M19" s="583"/>
      <c r="N19" s="583"/>
      <c r="O19" s="586"/>
      <c r="P19" s="604"/>
    </row>
    <row r="20" spans="1:16" s="83" customFormat="1" ht="16.5" customHeight="1" thickBot="1">
      <c r="A20" s="374" t="s">
        <v>153</v>
      </c>
      <c r="B20" s="605">
        <v>30152</v>
      </c>
      <c r="C20" s="606">
        <v>2037.45</v>
      </c>
      <c r="D20" s="607">
        <v>28114.55</v>
      </c>
      <c r="E20" s="608">
        <v>3546.6980000000003</v>
      </c>
      <c r="F20" s="608">
        <v>345825.0629</v>
      </c>
      <c r="G20" s="609">
        <v>24.65</v>
      </c>
      <c r="H20" s="609">
        <v>2362.96975</v>
      </c>
      <c r="I20" s="610">
        <v>3522.0480000000002</v>
      </c>
      <c r="J20" s="610">
        <v>343462.09315</v>
      </c>
      <c r="K20" s="609">
        <f aca="true" t="shared" si="1" ref="K20:P20">SUM(K8:K19)</f>
        <v>2540.946</v>
      </c>
      <c r="L20" s="609">
        <f t="shared" si="1"/>
        <v>244981.92252000002</v>
      </c>
      <c r="M20" s="609">
        <f t="shared" si="1"/>
        <v>0</v>
      </c>
      <c r="N20" s="609">
        <f t="shared" si="1"/>
        <v>0</v>
      </c>
      <c r="O20" s="608">
        <f t="shared" si="1"/>
        <v>2540.946</v>
      </c>
      <c r="P20" s="611">
        <f t="shared" si="1"/>
        <v>244981.92252000002</v>
      </c>
    </row>
    <row r="21" s="83" customFormat="1" ht="16.5" customHeight="1" thickTop="1"/>
    <row r="22" s="83" customFormat="1" ht="16.5" customHeight="1"/>
    <row r="23" s="83" customFormat="1" ht="16.5" customHeight="1"/>
    <row r="24" s="83" customFormat="1" ht="16.5" customHeight="1"/>
    <row r="25" s="83" customFormat="1" ht="16.5" customHeight="1"/>
    <row r="26" s="83" customFormat="1" ht="16.5" customHeight="1"/>
    <row r="27" spans="1:17" ht="12.75">
      <c r="A27" s="83"/>
      <c r="Q27" s="83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C6" activePane="bottomRight" state="frozen"/>
      <selection pane="topLeft"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ColWidth="9.140625" defaultRowHeight="12.75"/>
  <cols>
    <col min="1" max="1" width="9.140625" style="272" customWidth="1"/>
    <col min="2" max="2" width="10.00390625" style="272" customWidth="1"/>
    <col min="3" max="3" width="15.421875" style="272" customWidth="1"/>
    <col min="4" max="4" width="14.28125" style="272" customWidth="1"/>
    <col min="5" max="5" width="16.8515625" style="272" customWidth="1"/>
    <col min="6" max="6" width="11.7109375" style="272" customWidth="1"/>
    <col min="7" max="7" width="13.00390625" style="272" customWidth="1"/>
    <col min="8" max="8" width="12.7109375" style="272" customWidth="1"/>
    <col min="9" max="16384" width="9.140625" style="272" customWidth="1"/>
  </cols>
  <sheetData>
    <row r="1" spans="2:8" ht="12.75">
      <c r="B1" s="1798" t="s">
        <v>495</v>
      </c>
      <c r="C1" s="1798"/>
      <c r="D1" s="1798"/>
      <c r="E1" s="1798"/>
      <c r="F1" s="1798"/>
      <c r="G1" s="1798"/>
      <c r="H1" s="1798"/>
    </row>
    <row r="2" spans="2:8" ht="15.75">
      <c r="B2" s="1730" t="s">
        <v>496</v>
      </c>
      <c r="C2" s="1730"/>
      <c r="D2" s="1730"/>
      <c r="E2" s="1730"/>
      <c r="F2" s="1730"/>
      <c r="G2" s="1730"/>
      <c r="H2" s="1730"/>
    </row>
    <row r="3" spans="2:8" ht="17.25" customHeight="1" thickBot="1">
      <c r="B3" s="612"/>
      <c r="D3" s="613"/>
      <c r="H3" s="571" t="s">
        <v>138</v>
      </c>
    </row>
    <row r="4" spans="2:8" s="614" customFormat="1" ht="13.5" customHeight="1" thickTop="1">
      <c r="B4" s="1799" t="s">
        <v>333</v>
      </c>
      <c r="C4" s="1801" t="s">
        <v>335</v>
      </c>
      <c r="D4" s="1802"/>
      <c r="E4" s="1801" t="s">
        <v>10</v>
      </c>
      <c r="F4" s="1803"/>
      <c r="G4" s="1804" t="s">
        <v>11</v>
      </c>
      <c r="H4" s="1805"/>
    </row>
    <row r="5" spans="2:8" s="614" customFormat="1" ht="13.5" customHeight="1">
      <c r="B5" s="1800"/>
      <c r="C5" s="615" t="s">
        <v>497</v>
      </c>
      <c r="D5" s="616" t="s">
        <v>498</v>
      </c>
      <c r="E5" s="615" t="s">
        <v>497</v>
      </c>
      <c r="F5" s="617" t="s">
        <v>498</v>
      </c>
      <c r="G5" s="618" t="s">
        <v>497</v>
      </c>
      <c r="H5" s="619" t="s">
        <v>498</v>
      </c>
    </row>
    <row r="6" spans="2:8" ht="15.75" customHeight="1">
      <c r="B6" s="285" t="s">
        <v>337</v>
      </c>
      <c r="C6" s="620">
        <v>13318.9</v>
      </c>
      <c r="D6" s="621">
        <v>240</v>
      </c>
      <c r="E6" s="620">
        <v>19296.05</v>
      </c>
      <c r="F6" s="622">
        <v>320</v>
      </c>
      <c r="G6" s="623">
        <v>12116.9</v>
      </c>
      <c r="H6" s="624">
        <v>200</v>
      </c>
    </row>
    <row r="7" spans="2:8" ht="15.75" customHeight="1">
      <c r="B7" s="285" t="s">
        <v>338</v>
      </c>
      <c r="C7" s="620">
        <v>8330.9</v>
      </c>
      <c r="D7" s="621">
        <v>150</v>
      </c>
      <c r="E7" s="620">
        <v>16678.5</v>
      </c>
      <c r="F7" s="622">
        <v>260</v>
      </c>
      <c r="G7" s="623">
        <v>18189.19</v>
      </c>
      <c r="H7" s="624">
        <v>300</v>
      </c>
    </row>
    <row r="8" spans="2:8" ht="15.75" customHeight="1">
      <c r="B8" s="285" t="s">
        <v>339</v>
      </c>
      <c r="C8" s="625">
        <v>16467.44</v>
      </c>
      <c r="D8" s="626">
        <v>310</v>
      </c>
      <c r="E8" s="625">
        <v>14979.6</v>
      </c>
      <c r="F8" s="627">
        <v>240</v>
      </c>
      <c r="G8" s="628">
        <v>21992.42</v>
      </c>
      <c r="H8" s="629">
        <v>360</v>
      </c>
    </row>
    <row r="9" spans="2:8" ht="15.75" customHeight="1">
      <c r="B9" s="285" t="s">
        <v>340</v>
      </c>
      <c r="C9" s="625">
        <v>8563.1</v>
      </c>
      <c r="D9" s="626">
        <v>160</v>
      </c>
      <c r="E9" s="625">
        <v>14882.01</v>
      </c>
      <c r="F9" s="627">
        <v>240</v>
      </c>
      <c r="G9" s="628">
        <v>19659.2</v>
      </c>
      <c r="H9" s="629">
        <v>320</v>
      </c>
    </row>
    <row r="10" spans="2:9" ht="15.75" customHeight="1">
      <c r="B10" s="285" t="s">
        <v>341</v>
      </c>
      <c r="C10" s="625">
        <v>16445.67</v>
      </c>
      <c r="D10" s="626">
        <v>300</v>
      </c>
      <c r="E10" s="625">
        <v>12399.45</v>
      </c>
      <c r="F10" s="627">
        <v>200</v>
      </c>
      <c r="G10" s="628">
        <v>21053.61</v>
      </c>
      <c r="H10" s="629">
        <v>340</v>
      </c>
      <c r="I10" s="630"/>
    </row>
    <row r="11" spans="2:8" ht="15.75" customHeight="1">
      <c r="B11" s="285" t="s">
        <v>342</v>
      </c>
      <c r="C11" s="625">
        <v>13151.6</v>
      </c>
      <c r="D11" s="626">
        <v>240</v>
      </c>
      <c r="E11" s="625">
        <v>11175.8</v>
      </c>
      <c r="F11" s="627">
        <v>180</v>
      </c>
      <c r="G11" s="628">
        <v>13923.11</v>
      </c>
      <c r="H11" s="629">
        <v>220</v>
      </c>
    </row>
    <row r="12" spans="2:8" ht="15.75" customHeight="1">
      <c r="B12" s="285" t="s">
        <v>343</v>
      </c>
      <c r="C12" s="625">
        <v>13967.33</v>
      </c>
      <c r="D12" s="626">
        <v>260</v>
      </c>
      <c r="E12" s="625">
        <v>14944.8</v>
      </c>
      <c r="F12" s="627">
        <v>240</v>
      </c>
      <c r="G12" s="628">
        <v>22249.53</v>
      </c>
      <c r="H12" s="629">
        <v>360</v>
      </c>
    </row>
    <row r="13" spans="2:8" ht="15.75" customHeight="1">
      <c r="B13" s="285" t="s">
        <v>344</v>
      </c>
      <c r="C13" s="625">
        <v>16264.61</v>
      </c>
      <c r="D13" s="626">
        <v>300</v>
      </c>
      <c r="E13" s="625">
        <v>22182.25</v>
      </c>
      <c r="F13" s="627">
        <v>360</v>
      </c>
      <c r="G13" s="628">
        <v>16188.29</v>
      </c>
      <c r="H13" s="629">
        <v>260</v>
      </c>
    </row>
    <row r="14" spans="2:8" ht="15.75" customHeight="1">
      <c r="B14" s="285" t="s">
        <v>345</v>
      </c>
      <c r="C14" s="625">
        <v>17409.9</v>
      </c>
      <c r="D14" s="626">
        <v>320</v>
      </c>
      <c r="E14" s="631">
        <v>14525.81</v>
      </c>
      <c r="F14" s="632">
        <v>240</v>
      </c>
      <c r="G14" s="625">
        <v>18723.1</v>
      </c>
      <c r="H14" s="629">
        <v>300</v>
      </c>
    </row>
    <row r="15" spans="2:8" ht="15.75" customHeight="1">
      <c r="B15" s="285" t="s">
        <v>346</v>
      </c>
      <c r="C15" s="633">
        <v>11928.65</v>
      </c>
      <c r="D15" s="626">
        <v>220</v>
      </c>
      <c r="E15" s="634">
        <v>13294.44</v>
      </c>
      <c r="F15" s="632">
        <v>220</v>
      </c>
      <c r="G15" s="633"/>
      <c r="H15" s="629"/>
    </row>
    <row r="16" spans="2:8" ht="15.75" customHeight="1">
      <c r="B16" s="285" t="s">
        <v>347</v>
      </c>
      <c r="C16" s="633">
        <v>21318.95</v>
      </c>
      <c r="D16" s="626">
        <v>380</v>
      </c>
      <c r="E16" s="633">
        <v>17729.74</v>
      </c>
      <c r="F16" s="627">
        <v>300</v>
      </c>
      <c r="G16" s="635"/>
      <c r="H16" s="629"/>
    </row>
    <row r="17" spans="2:8" ht="15.75" customHeight="1">
      <c r="B17" s="300" t="s">
        <v>348</v>
      </c>
      <c r="C17" s="636">
        <v>14355.75</v>
      </c>
      <c r="D17" s="637">
        <v>240</v>
      </c>
      <c r="E17" s="636">
        <v>20401.75</v>
      </c>
      <c r="F17" s="638">
        <v>340</v>
      </c>
      <c r="G17" s="639"/>
      <c r="H17" s="640"/>
    </row>
    <row r="18" spans="2:8" s="646" customFormat="1" ht="15.75" customHeight="1" thickBot="1">
      <c r="B18" s="554" t="s">
        <v>153</v>
      </c>
      <c r="C18" s="641">
        <v>171522.8</v>
      </c>
      <c r="D18" s="642">
        <v>3120</v>
      </c>
      <c r="E18" s="641">
        <v>192490.2</v>
      </c>
      <c r="F18" s="643">
        <v>3140</v>
      </c>
      <c r="G18" s="644">
        <f>SUM(G6:G17)</f>
        <v>164095.35</v>
      </c>
      <c r="H18" s="645">
        <f>SUM(H6:H17)</f>
        <v>2660</v>
      </c>
    </row>
    <row r="19" s="352" customFormat="1" ht="13.5" thickTop="1">
      <c r="B19" s="186"/>
    </row>
    <row r="20" ht="12.75">
      <c r="B20" s="352"/>
    </row>
    <row r="21" spans="5:7" ht="12.75">
      <c r="E21" s="647"/>
      <c r="G21" s="647"/>
    </row>
    <row r="22" spans="5:7" ht="12.75">
      <c r="E22" s="647"/>
      <c r="F22" s="647"/>
      <c r="G22" s="647"/>
    </row>
    <row r="23" ht="12.75">
      <c r="F23" s="647"/>
    </row>
    <row r="32" spans="3:5" ht="12.75">
      <c r="C32" s="647"/>
      <c r="E32" s="64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N25" sqref="N25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ht="24.75" customHeight="1">
      <c r="A1" s="1694" t="s">
        <v>0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6.5" customHeight="1">
      <c r="A2" s="1695" t="s">
        <v>1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</row>
    <row r="3" spans="1:11" ht="16.5" customHeight="1" thickBot="1">
      <c r="A3" s="2" t="s">
        <v>2</v>
      </c>
      <c r="B3" s="2"/>
      <c r="C3" s="2"/>
      <c r="D3" s="3"/>
      <c r="E3" s="4"/>
      <c r="F3" s="2"/>
      <c r="G3" s="3"/>
      <c r="H3" s="2"/>
      <c r="I3" s="1696" t="s">
        <v>3</v>
      </c>
      <c r="J3" s="1696"/>
      <c r="K3" s="1696"/>
    </row>
    <row r="4" spans="1:11" ht="16.5" customHeight="1" thickTop="1">
      <c r="A4" s="5"/>
      <c r="B4" s="6">
        <v>2013</v>
      </c>
      <c r="C4" s="7">
        <v>2014</v>
      </c>
      <c r="D4" s="8">
        <v>2014</v>
      </c>
      <c r="E4" s="9">
        <v>2015</v>
      </c>
      <c r="F4" s="1697" t="s">
        <v>4</v>
      </c>
      <c r="G4" s="1697"/>
      <c r="H4" s="1697"/>
      <c r="I4" s="1697"/>
      <c r="J4" s="1697"/>
      <c r="K4" s="1698"/>
    </row>
    <row r="5" spans="1:11" ht="12.75">
      <c r="A5" s="10" t="s">
        <v>5</v>
      </c>
      <c r="B5" s="11" t="s">
        <v>6</v>
      </c>
      <c r="C5" s="11" t="s">
        <v>7</v>
      </c>
      <c r="D5" s="12" t="s">
        <v>8</v>
      </c>
      <c r="E5" s="13" t="s">
        <v>9</v>
      </c>
      <c r="F5" s="1699" t="s">
        <v>10</v>
      </c>
      <c r="G5" s="1700"/>
      <c r="H5" s="1701"/>
      <c r="I5" s="1700" t="s">
        <v>11</v>
      </c>
      <c r="J5" s="1700"/>
      <c r="K5" s="1702"/>
    </row>
    <row r="6" spans="1:11" ht="12.75">
      <c r="A6" s="15" t="s">
        <v>2</v>
      </c>
      <c r="B6" s="16"/>
      <c r="C6" s="17"/>
      <c r="D6" s="18"/>
      <c r="E6" s="19"/>
      <c r="F6" s="17" t="s">
        <v>12</v>
      </c>
      <c r="G6" s="20" t="s">
        <v>2</v>
      </c>
      <c r="H6" s="21" t="s">
        <v>13</v>
      </c>
      <c r="I6" s="18" t="s">
        <v>12</v>
      </c>
      <c r="J6" s="20" t="s">
        <v>2</v>
      </c>
      <c r="K6" s="22" t="s">
        <v>13</v>
      </c>
    </row>
    <row r="7" spans="1:11" ht="16.5" customHeight="1">
      <c r="A7" s="23" t="s">
        <v>14</v>
      </c>
      <c r="B7" s="24">
        <v>468237.9967958949</v>
      </c>
      <c r="C7" s="24">
        <v>578605.7628241857</v>
      </c>
      <c r="D7" s="25">
        <v>599219.7117261993</v>
      </c>
      <c r="E7" s="26">
        <v>651130.7588859149</v>
      </c>
      <c r="F7" s="27">
        <v>106228.79679233574</v>
      </c>
      <c r="G7" s="28" t="s">
        <v>15</v>
      </c>
      <c r="H7" s="29">
        <v>22.68692364123557</v>
      </c>
      <c r="I7" s="25">
        <v>49400.43708505567</v>
      </c>
      <c r="J7" s="30" t="s">
        <v>16</v>
      </c>
      <c r="K7" s="31">
        <v>8.244127507545706</v>
      </c>
    </row>
    <row r="8" spans="1:11" ht="16.5" customHeight="1">
      <c r="A8" s="32" t="s">
        <v>17</v>
      </c>
      <c r="B8" s="33">
        <v>554093.54786075</v>
      </c>
      <c r="C8" s="33">
        <v>666369.3403378417</v>
      </c>
      <c r="D8" s="34">
        <v>686759.0177883125</v>
      </c>
      <c r="E8" s="35">
        <v>747684.3205598571</v>
      </c>
      <c r="F8" s="36">
        <v>112275.79247709166</v>
      </c>
      <c r="G8" s="37"/>
      <c r="H8" s="38">
        <v>20.262966950358326</v>
      </c>
      <c r="I8" s="34">
        <v>60925.30277154455</v>
      </c>
      <c r="J8" s="35"/>
      <c r="K8" s="39">
        <v>8.871423773618979</v>
      </c>
    </row>
    <row r="9" spans="1:11" ht="16.5" customHeight="1">
      <c r="A9" s="32" t="s">
        <v>18</v>
      </c>
      <c r="B9" s="33">
        <v>85855.55106485508</v>
      </c>
      <c r="C9" s="33">
        <v>87763.577513656</v>
      </c>
      <c r="D9" s="33">
        <v>87539.30606211328</v>
      </c>
      <c r="E9" s="38">
        <v>96553.56167394212</v>
      </c>
      <c r="F9" s="36">
        <v>1908.0264488009125</v>
      </c>
      <c r="G9" s="37"/>
      <c r="H9" s="38">
        <v>2.2223681813649927</v>
      </c>
      <c r="I9" s="34">
        <v>9014.255611828848</v>
      </c>
      <c r="J9" s="35"/>
      <c r="K9" s="39">
        <v>10.297380705111836</v>
      </c>
    </row>
    <row r="10" spans="1:11" ht="16.5" customHeight="1">
      <c r="A10" s="40" t="s">
        <v>19</v>
      </c>
      <c r="B10" s="34">
        <v>74332.31242050508</v>
      </c>
      <c r="C10" s="34">
        <v>76573.78699312599</v>
      </c>
      <c r="D10" s="34">
        <v>80052.68665923328</v>
      </c>
      <c r="E10" s="35">
        <v>90199.74658551213</v>
      </c>
      <c r="F10" s="36">
        <v>2241.4745726209076</v>
      </c>
      <c r="G10" s="37"/>
      <c r="H10" s="38">
        <v>3.0154780601209725</v>
      </c>
      <c r="I10" s="34">
        <v>10147.059926278846</v>
      </c>
      <c r="J10" s="35"/>
      <c r="K10" s="39">
        <v>12.675477051098424</v>
      </c>
    </row>
    <row r="11" spans="1:11" s="2" customFormat="1" ht="16.5" customHeight="1">
      <c r="A11" s="40" t="s">
        <v>20</v>
      </c>
      <c r="B11" s="33">
        <v>11523.23864435</v>
      </c>
      <c r="C11" s="33">
        <v>11189.790520530001</v>
      </c>
      <c r="D11" s="34">
        <v>7486.61940288</v>
      </c>
      <c r="E11" s="35">
        <v>6353.81508843</v>
      </c>
      <c r="F11" s="36">
        <v>-333.4481238199987</v>
      </c>
      <c r="G11" s="37"/>
      <c r="H11" s="38">
        <v>-2.893701450707114</v>
      </c>
      <c r="I11" s="34">
        <v>-1132.8043144499998</v>
      </c>
      <c r="J11" s="35"/>
      <c r="K11" s="39">
        <v>-15.131052528384512</v>
      </c>
    </row>
    <row r="12" spans="1:11" ht="16.5" customHeight="1">
      <c r="A12" s="23" t="s">
        <v>21</v>
      </c>
      <c r="B12" s="24">
        <v>847138.2799346459</v>
      </c>
      <c r="C12" s="24">
        <v>899741.680548649</v>
      </c>
      <c r="D12" s="25">
        <v>966747.4467863806</v>
      </c>
      <c r="E12" s="26">
        <v>1064775.0959588483</v>
      </c>
      <c r="F12" s="27">
        <v>56742.36984995819</v>
      </c>
      <c r="G12" s="28" t="s">
        <v>15</v>
      </c>
      <c r="H12" s="29">
        <v>6.698123694084003</v>
      </c>
      <c r="I12" s="25">
        <v>100538.25924712759</v>
      </c>
      <c r="J12" s="41" t="s">
        <v>16</v>
      </c>
      <c r="K12" s="31">
        <v>10.399640524661582</v>
      </c>
    </row>
    <row r="13" spans="1:11" ht="16.5" customHeight="1">
      <c r="A13" s="32" t="s">
        <v>22</v>
      </c>
      <c r="B13" s="33">
        <v>1165866.2782705706</v>
      </c>
      <c r="C13" s="33">
        <v>1212033.2035804964</v>
      </c>
      <c r="D13" s="34">
        <v>1314304.964722467</v>
      </c>
      <c r="E13" s="35">
        <v>1407800.8840671212</v>
      </c>
      <c r="F13" s="36">
        <v>46166.925309925806</v>
      </c>
      <c r="G13" s="37"/>
      <c r="H13" s="38">
        <v>3.959881692299152</v>
      </c>
      <c r="I13" s="42">
        <v>93495.9193446543</v>
      </c>
      <c r="J13" s="43"/>
      <c r="K13" s="44">
        <v>7.113715755033858</v>
      </c>
    </row>
    <row r="14" spans="1:11" ht="16.5" customHeight="1">
      <c r="A14" s="32" t="s">
        <v>23</v>
      </c>
      <c r="B14" s="33">
        <v>167788.25927550002</v>
      </c>
      <c r="C14" s="33">
        <v>84763.70988122997</v>
      </c>
      <c r="D14" s="34">
        <v>141989.49496771995</v>
      </c>
      <c r="E14" s="35">
        <v>55537.222799589974</v>
      </c>
      <c r="F14" s="36">
        <v>-83024.54939427006</v>
      </c>
      <c r="G14" s="37"/>
      <c r="H14" s="38">
        <v>-49.4817395166773</v>
      </c>
      <c r="I14" s="34">
        <v>-86452.27216812997</v>
      </c>
      <c r="J14" s="35"/>
      <c r="K14" s="39">
        <v>-60.8863861286246</v>
      </c>
    </row>
    <row r="15" spans="1:11" ht="16.5" customHeight="1">
      <c r="A15" s="40" t="s">
        <v>24</v>
      </c>
      <c r="B15" s="33">
        <v>167972.77448819</v>
      </c>
      <c r="C15" s="33">
        <v>171680.37448819002</v>
      </c>
      <c r="D15" s="34">
        <v>165490.34271409997</v>
      </c>
      <c r="E15" s="35">
        <v>148329.29947425</v>
      </c>
      <c r="F15" s="36">
        <v>3707.600000000006</v>
      </c>
      <c r="G15" s="37"/>
      <c r="H15" s="38">
        <v>2.207262463394437</v>
      </c>
      <c r="I15" s="34">
        <v>-17161.04323984997</v>
      </c>
      <c r="J15" s="35"/>
      <c r="K15" s="39">
        <v>-10.369815518176354</v>
      </c>
    </row>
    <row r="16" spans="1:11" ht="16.5" customHeight="1">
      <c r="A16" s="40" t="s">
        <v>25</v>
      </c>
      <c r="B16" s="33">
        <v>184.51521268998874</v>
      </c>
      <c r="C16" s="34">
        <v>86916.66460696005</v>
      </c>
      <c r="D16" s="34">
        <v>23500.847746380023</v>
      </c>
      <c r="E16" s="35">
        <v>92792.07667466003</v>
      </c>
      <c r="F16" s="36">
        <v>86732.14939427006</v>
      </c>
      <c r="G16" s="37"/>
      <c r="H16" s="38">
        <v>47005.4192984034</v>
      </c>
      <c r="I16" s="34">
        <v>69291.22892828</v>
      </c>
      <c r="J16" s="35"/>
      <c r="K16" s="39">
        <v>294.8456569570064</v>
      </c>
    </row>
    <row r="17" spans="1:11" ht="16.5" customHeight="1">
      <c r="A17" s="32" t="s">
        <v>26</v>
      </c>
      <c r="B17" s="33">
        <v>11389.098520938094</v>
      </c>
      <c r="C17" s="33">
        <v>12053.074209850001</v>
      </c>
      <c r="D17" s="34">
        <v>10417.33065354</v>
      </c>
      <c r="E17" s="35">
        <v>10968.553074520003</v>
      </c>
      <c r="F17" s="36">
        <v>663.9756889119071</v>
      </c>
      <c r="G17" s="37"/>
      <c r="H17" s="38">
        <v>5.82992312948415</v>
      </c>
      <c r="I17" s="34">
        <v>551.2224209800024</v>
      </c>
      <c r="J17" s="35"/>
      <c r="K17" s="39">
        <v>5.291397953204902</v>
      </c>
    </row>
    <row r="18" spans="1:11" ht="16.5" customHeight="1">
      <c r="A18" s="40" t="s">
        <v>27</v>
      </c>
      <c r="B18" s="33">
        <v>13662.842153158774</v>
      </c>
      <c r="C18" s="33">
        <v>10941.561269937598</v>
      </c>
      <c r="D18" s="33">
        <v>11073.529709095701</v>
      </c>
      <c r="E18" s="38">
        <v>24847.1258972045</v>
      </c>
      <c r="F18" s="36">
        <v>-2721.280883221176</v>
      </c>
      <c r="G18" s="37"/>
      <c r="H18" s="38">
        <v>-19.917385070514268</v>
      </c>
      <c r="I18" s="34">
        <v>13773.596188108799</v>
      </c>
      <c r="J18" s="35"/>
      <c r="K18" s="39">
        <v>124.38306980650702</v>
      </c>
    </row>
    <row r="19" spans="1:11" ht="16.5" customHeight="1">
      <c r="A19" s="40" t="s">
        <v>28</v>
      </c>
      <c r="B19" s="33">
        <v>1317.38533904</v>
      </c>
      <c r="C19" s="33">
        <v>1328.2473643500002</v>
      </c>
      <c r="D19" s="33">
        <v>1487.62224685</v>
      </c>
      <c r="E19" s="35">
        <v>2668.38354558</v>
      </c>
      <c r="F19" s="36">
        <v>10.862025310000263</v>
      </c>
      <c r="G19" s="37"/>
      <c r="H19" s="38">
        <v>0.8245139055453279</v>
      </c>
      <c r="I19" s="34">
        <v>1180.76129873</v>
      </c>
      <c r="J19" s="35"/>
      <c r="K19" s="39">
        <v>79.37238779738809</v>
      </c>
    </row>
    <row r="20" spans="1:11" ht="16.5" customHeight="1">
      <c r="A20" s="40" t="s">
        <v>29</v>
      </c>
      <c r="B20" s="33">
        <v>12345.456814118774</v>
      </c>
      <c r="C20" s="33">
        <v>9613.313905587598</v>
      </c>
      <c r="D20" s="33">
        <v>9585.907462245701</v>
      </c>
      <c r="E20" s="38">
        <v>22178.7423516245</v>
      </c>
      <c r="F20" s="36">
        <v>-2732.1429085311756</v>
      </c>
      <c r="G20" s="37"/>
      <c r="H20" s="38">
        <v>-22.130755869694383</v>
      </c>
      <c r="I20" s="34">
        <v>12592.834889378799</v>
      </c>
      <c r="J20" s="35"/>
      <c r="K20" s="39">
        <v>131.36820837230013</v>
      </c>
    </row>
    <row r="21" spans="1:11" ht="16.5" customHeight="1">
      <c r="A21" s="32" t="s">
        <v>30</v>
      </c>
      <c r="B21" s="33">
        <v>973026.0783209736</v>
      </c>
      <c r="C21" s="33">
        <v>1104274.8582194787</v>
      </c>
      <c r="D21" s="34">
        <v>1150824.6093921112</v>
      </c>
      <c r="E21" s="35">
        <v>1316447.9822958068</v>
      </c>
      <c r="F21" s="36">
        <v>131248.7798985052</v>
      </c>
      <c r="G21" s="45"/>
      <c r="H21" s="38">
        <v>13.488721712884036</v>
      </c>
      <c r="I21" s="34">
        <v>165623.37290369556</v>
      </c>
      <c r="J21" s="46"/>
      <c r="K21" s="39">
        <v>14.391712825048222</v>
      </c>
    </row>
    <row r="22" spans="1:11" ht="16.5" customHeight="1">
      <c r="A22" s="32" t="s">
        <v>31</v>
      </c>
      <c r="B22" s="33">
        <v>318727.99833592464</v>
      </c>
      <c r="C22" s="33">
        <v>312291.52303184726</v>
      </c>
      <c r="D22" s="33">
        <v>347557.5179360863</v>
      </c>
      <c r="E22" s="33">
        <v>343025.788108273</v>
      </c>
      <c r="F22" s="36">
        <v>-10575.44454003238</v>
      </c>
      <c r="G22" s="47" t="s">
        <v>15</v>
      </c>
      <c r="H22" s="38">
        <v>-3.318015547817154</v>
      </c>
      <c r="I22" s="34">
        <v>-7042.339902473275</v>
      </c>
      <c r="J22" s="48" t="s">
        <v>16</v>
      </c>
      <c r="K22" s="39">
        <v>-2.0262372525540706</v>
      </c>
    </row>
    <row r="23" spans="1:11" ht="16.5" customHeight="1">
      <c r="A23" s="23" t="s">
        <v>32</v>
      </c>
      <c r="B23" s="24">
        <v>1315376.2767305407</v>
      </c>
      <c r="C23" s="24">
        <v>1478347.4433728347</v>
      </c>
      <c r="D23" s="25">
        <v>1565967.1585125797</v>
      </c>
      <c r="E23" s="26">
        <v>1715905.8548447632</v>
      </c>
      <c r="F23" s="27">
        <v>162971.16664229403</v>
      </c>
      <c r="G23" s="49"/>
      <c r="H23" s="29">
        <v>12.389699398210999</v>
      </c>
      <c r="I23" s="25">
        <v>149938.69633218343</v>
      </c>
      <c r="J23" s="26"/>
      <c r="K23" s="31">
        <v>9.574830194689484</v>
      </c>
    </row>
    <row r="24" spans="1:11" ht="16.5" customHeight="1">
      <c r="A24" s="32" t="s">
        <v>33</v>
      </c>
      <c r="B24" s="34">
        <v>925469.1309784062</v>
      </c>
      <c r="C24" s="34">
        <v>1058640.4193467523</v>
      </c>
      <c r="D24" s="34">
        <v>1130173.7065940998</v>
      </c>
      <c r="E24" s="35">
        <v>1232194.9486487042</v>
      </c>
      <c r="F24" s="36">
        <v>133171.28836834617</v>
      </c>
      <c r="G24" s="37"/>
      <c r="H24" s="38">
        <v>14.389598087140676</v>
      </c>
      <c r="I24" s="34">
        <v>102021.24205460446</v>
      </c>
      <c r="J24" s="35"/>
      <c r="K24" s="50">
        <v>9.027040839771123</v>
      </c>
    </row>
    <row r="25" spans="1:11" ht="16.5" customHeight="1">
      <c r="A25" s="32" t="s">
        <v>34</v>
      </c>
      <c r="B25" s="34">
        <v>301590.1935057185</v>
      </c>
      <c r="C25" s="34">
        <v>337281.6502329148</v>
      </c>
      <c r="D25" s="34">
        <v>354830.0274856184</v>
      </c>
      <c r="E25" s="35">
        <v>372048.9291248098</v>
      </c>
      <c r="F25" s="36">
        <v>35691.45672719629</v>
      </c>
      <c r="G25" s="37"/>
      <c r="H25" s="38">
        <v>11.83442217146213</v>
      </c>
      <c r="I25" s="34">
        <v>17218.901639191376</v>
      </c>
      <c r="J25" s="35"/>
      <c r="K25" s="50">
        <v>4.852718289150225</v>
      </c>
    </row>
    <row r="26" spans="1:11" ht="16.5" customHeight="1">
      <c r="A26" s="40" t="s">
        <v>35</v>
      </c>
      <c r="B26" s="33">
        <v>195874.235903968</v>
      </c>
      <c r="C26" s="33">
        <v>225937.936797911</v>
      </c>
      <c r="D26" s="34">
        <v>227537.39173336106</v>
      </c>
      <c r="E26" s="35">
        <v>255122.78244464096</v>
      </c>
      <c r="F26" s="36">
        <v>30063.700893943023</v>
      </c>
      <c r="G26" s="37"/>
      <c r="H26" s="38">
        <v>15.34847130619183</v>
      </c>
      <c r="I26" s="34">
        <v>27585.390711279906</v>
      </c>
      <c r="J26" s="35"/>
      <c r="K26" s="39">
        <v>12.123453864499666</v>
      </c>
    </row>
    <row r="27" spans="1:11" ht="16.5" customHeight="1">
      <c r="A27" s="40" t="s">
        <v>36</v>
      </c>
      <c r="B27" s="33">
        <v>105715.9438046306</v>
      </c>
      <c r="C27" s="33">
        <v>111343.72330403229</v>
      </c>
      <c r="D27" s="34">
        <v>127292.64643086921</v>
      </c>
      <c r="E27" s="35">
        <v>116926.16623119781</v>
      </c>
      <c r="F27" s="36">
        <v>5627.779499401688</v>
      </c>
      <c r="G27" s="37"/>
      <c r="H27" s="38">
        <v>5.323491705094325</v>
      </c>
      <c r="I27" s="34">
        <v>-10366.480199671394</v>
      </c>
      <c r="J27" s="35"/>
      <c r="K27" s="39">
        <v>-8.143817015620993</v>
      </c>
    </row>
    <row r="28" spans="1:11" ht="16.5" customHeight="1">
      <c r="A28" s="40" t="s">
        <v>37</v>
      </c>
      <c r="B28" s="34">
        <v>623878.9374726877</v>
      </c>
      <c r="C28" s="34">
        <v>721358.7691138375</v>
      </c>
      <c r="D28" s="34">
        <v>775343.6791084813</v>
      </c>
      <c r="E28" s="35">
        <v>860146.0195238943</v>
      </c>
      <c r="F28" s="36">
        <v>97479.83164114982</v>
      </c>
      <c r="G28" s="37"/>
      <c r="H28" s="38">
        <v>15.624799265709674</v>
      </c>
      <c r="I28" s="34">
        <v>84802.34041541303</v>
      </c>
      <c r="J28" s="35"/>
      <c r="K28" s="39">
        <v>10.937387212973979</v>
      </c>
    </row>
    <row r="29" spans="1:11" ht="16.5" customHeight="1">
      <c r="A29" s="51" t="s">
        <v>38</v>
      </c>
      <c r="B29" s="52">
        <v>389907.1457521345</v>
      </c>
      <c r="C29" s="52">
        <v>419707.0240260824</v>
      </c>
      <c r="D29" s="52">
        <v>435793.45191848004</v>
      </c>
      <c r="E29" s="53">
        <v>483710.9061960591</v>
      </c>
      <c r="F29" s="54">
        <v>29799.87827394792</v>
      </c>
      <c r="G29" s="53"/>
      <c r="H29" s="55">
        <v>7.642814090124888</v>
      </c>
      <c r="I29" s="52">
        <v>47917.45427757903</v>
      </c>
      <c r="J29" s="53"/>
      <c r="K29" s="56">
        <v>10.995450727089521</v>
      </c>
    </row>
    <row r="30" spans="1:11" ht="16.5" customHeight="1" thickBot="1">
      <c r="A30" s="57" t="s">
        <v>39</v>
      </c>
      <c r="B30" s="58">
        <v>1389708.5891510458</v>
      </c>
      <c r="C30" s="58">
        <v>1554921.2303659606</v>
      </c>
      <c r="D30" s="59">
        <v>1646019.845171813</v>
      </c>
      <c r="E30" s="60">
        <v>1806105.6014302752</v>
      </c>
      <c r="F30" s="61">
        <v>165212.64121491485</v>
      </c>
      <c r="G30" s="60"/>
      <c r="H30" s="62">
        <v>11.888293884392052</v>
      </c>
      <c r="I30" s="59">
        <v>160085.75625846232</v>
      </c>
      <c r="J30" s="60"/>
      <c r="K30" s="63">
        <v>9.72562735060782</v>
      </c>
    </row>
    <row r="31" spans="1:11" ht="19.5" customHeight="1" thickTop="1">
      <c r="A31" s="64" t="s">
        <v>40</v>
      </c>
      <c r="B31" s="65">
        <v>4138.969235955001</v>
      </c>
      <c r="C31" s="3" t="s">
        <v>41</v>
      </c>
      <c r="D31" s="66"/>
      <c r="E31" s="66"/>
      <c r="F31" s="66"/>
      <c r="G31" s="67"/>
      <c r="H31" s="68"/>
      <c r="I31" s="66"/>
      <c r="J31" s="69"/>
      <c r="K31" s="69"/>
    </row>
    <row r="32" spans="1:11" ht="15" customHeight="1">
      <c r="A32" s="70" t="s">
        <v>42</v>
      </c>
      <c r="B32" s="71">
        <v>2510.610074659995</v>
      </c>
      <c r="C32" s="2" t="s">
        <v>41</v>
      </c>
      <c r="D32" s="66"/>
      <c r="E32" s="66"/>
      <c r="F32" s="66"/>
      <c r="G32" s="67"/>
      <c r="H32" s="68"/>
      <c r="I32" s="66"/>
      <c r="J32" s="69"/>
      <c r="K32" s="69"/>
    </row>
    <row r="33" spans="1:11" ht="16.5" customHeight="1">
      <c r="A33" s="72" t="s">
        <v>43</v>
      </c>
      <c r="B33" s="2"/>
      <c r="C33" s="2"/>
      <c r="D33" s="66"/>
      <c r="E33" s="66"/>
      <c r="F33" s="66"/>
      <c r="G33" s="67"/>
      <c r="H33" s="68"/>
      <c r="I33" s="66"/>
      <c r="J33" s="69"/>
      <c r="K33" s="69"/>
    </row>
    <row r="34" spans="1:11" ht="16.5" customHeight="1">
      <c r="A34" s="73" t="s">
        <v>44</v>
      </c>
      <c r="B34" s="2"/>
      <c r="C34" s="2"/>
      <c r="D34" s="66"/>
      <c r="E34" s="66"/>
      <c r="F34" s="66"/>
      <c r="G34" s="67"/>
      <c r="H34" s="68"/>
      <c r="I34" s="66"/>
      <c r="J34" s="69"/>
      <c r="K34" s="69"/>
    </row>
    <row r="35" spans="1:11" ht="16.5" customHeight="1">
      <c r="A35" s="74" t="s">
        <v>45</v>
      </c>
      <c r="B35" s="75">
        <v>0.8514200387524921</v>
      </c>
      <c r="C35" s="76">
        <v>0.906682116206954</v>
      </c>
      <c r="D35" s="76">
        <v>0.8127227640265928</v>
      </c>
      <c r="E35" s="76">
        <v>0.8827442353830397</v>
      </c>
      <c r="F35" s="77">
        <v>0.05526207745446199</v>
      </c>
      <c r="G35" s="78"/>
      <c r="H35" s="77">
        <v>6.490577498672977</v>
      </c>
      <c r="I35" s="79">
        <v>0.07002147135644687</v>
      </c>
      <c r="J35" s="79"/>
      <c r="K35" s="79">
        <v>8.615665077415713</v>
      </c>
    </row>
    <row r="36" spans="1:11" ht="16.5" customHeight="1">
      <c r="A36" s="74" t="s">
        <v>46</v>
      </c>
      <c r="B36" s="75">
        <v>2.612694246462391</v>
      </c>
      <c r="C36" s="76">
        <v>2.845842147216405</v>
      </c>
      <c r="D36" s="76">
        <v>2.5886137798486195</v>
      </c>
      <c r="E36" s="76">
        <v>2.923575107033445</v>
      </c>
      <c r="F36" s="77">
        <v>0.23314790075401426</v>
      </c>
      <c r="G36" s="78"/>
      <c r="H36" s="77">
        <v>8.92365806177659</v>
      </c>
      <c r="I36" s="79">
        <v>0.3349613271848253</v>
      </c>
      <c r="J36" s="79"/>
      <c r="K36" s="79">
        <v>12.939795414533165</v>
      </c>
    </row>
    <row r="37" spans="1:11" ht="16.5" customHeight="1">
      <c r="A37" s="74" t="s">
        <v>47</v>
      </c>
      <c r="B37" s="80">
        <v>3.7134420966734463</v>
      </c>
      <c r="C37" s="81">
        <v>3.974100540366768</v>
      </c>
      <c r="D37" s="81">
        <v>3.5867797504617815</v>
      </c>
      <c r="E37" s="81">
        <v>4.071254835721054</v>
      </c>
      <c r="F37" s="77">
        <v>0.2606584436933219</v>
      </c>
      <c r="G37" s="78"/>
      <c r="H37" s="77">
        <v>7.019321613411542</v>
      </c>
      <c r="I37" s="79">
        <v>0.4844750852592723</v>
      </c>
      <c r="J37" s="79"/>
      <c r="K37" s="79">
        <v>13.507243794294821</v>
      </c>
    </row>
    <row r="38" spans="1:11" ht="16.5" customHeight="1">
      <c r="A38" s="82"/>
      <c r="B38" s="2"/>
      <c r="C38" s="2"/>
      <c r="D38" s="3"/>
      <c r="E38" s="3"/>
      <c r="F38" s="2"/>
      <c r="G38" s="3"/>
      <c r="H38" s="2"/>
      <c r="I38" s="3"/>
      <c r="J38" s="3"/>
      <c r="K38" s="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7109375" style="1" customWidth="1"/>
    <col min="2" max="2" width="47.421875" style="1" customWidth="1"/>
    <col min="3" max="4" width="11.140625" style="1" bestFit="1" customWidth="1"/>
    <col min="5" max="5" width="11.140625" style="1" customWidth="1"/>
    <col min="6" max="6" width="7.7109375" style="1" bestFit="1" customWidth="1"/>
    <col min="7" max="7" width="7.7109375" style="1" customWidth="1"/>
    <col min="8" max="16384" width="9.140625" style="1" customWidth="1"/>
  </cols>
  <sheetData>
    <row r="1" spans="2:7" ht="12.75">
      <c r="B1" s="1729" t="s">
        <v>1408</v>
      </c>
      <c r="C1" s="1729"/>
      <c r="D1" s="1729"/>
      <c r="E1" s="1729"/>
      <c r="F1" s="1729"/>
      <c r="G1" s="1729"/>
    </row>
    <row r="2" spans="2:7" ht="15.75">
      <c r="B2" s="1806" t="s">
        <v>927</v>
      </c>
      <c r="C2" s="1806"/>
      <c r="D2" s="1806"/>
      <c r="E2" s="1806"/>
      <c r="F2" s="1806"/>
      <c r="G2" s="1806"/>
    </row>
    <row r="3" spans="2:8" ht="13.5" thickBot="1">
      <c r="B3" s="4"/>
      <c r="C3" s="4"/>
      <c r="D3" s="4"/>
      <c r="E3" s="4"/>
      <c r="F3" s="4"/>
      <c r="G3" s="4"/>
      <c r="H3" s="83"/>
    </row>
    <row r="4" spans="2:7" ht="13.5" thickTop="1">
      <c r="B4" s="273"/>
      <c r="C4" s="1807" t="s">
        <v>1409</v>
      </c>
      <c r="D4" s="1808"/>
      <c r="E4" s="1809"/>
      <c r="F4" s="1810" t="s">
        <v>509</v>
      </c>
      <c r="G4" s="1811"/>
    </row>
    <row r="5" spans="2:7" ht="12.75">
      <c r="B5" s="1495" t="s">
        <v>1048</v>
      </c>
      <c r="C5" s="1496">
        <v>2013</v>
      </c>
      <c r="D5" s="1496">
        <v>2014</v>
      </c>
      <c r="E5" s="1496">
        <v>2015</v>
      </c>
      <c r="F5" s="1812" t="s">
        <v>1410</v>
      </c>
      <c r="G5" s="1814" t="s">
        <v>1411</v>
      </c>
    </row>
    <row r="6" spans="2:7" ht="12.75">
      <c r="B6" s="1499"/>
      <c r="C6" s="1500">
        <v>1</v>
      </c>
      <c r="D6" s="1496">
        <v>2</v>
      </c>
      <c r="E6" s="1496">
        <v>3</v>
      </c>
      <c r="F6" s="1813"/>
      <c r="G6" s="1815"/>
    </row>
    <row r="7" spans="2:7" ht="12.75">
      <c r="B7" s="1503" t="s">
        <v>1412</v>
      </c>
      <c r="C7" s="1504">
        <v>523.38</v>
      </c>
      <c r="D7" s="1505">
        <v>818.43</v>
      </c>
      <c r="E7" s="1504">
        <v>948.36</v>
      </c>
      <c r="F7" s="1506">
        <v>56.373953914937516</v>
      </c>
      <c r="G7" s="1507">
        <v>15.875517759612919</v>
      </c>
    </row>
    <row r="8" spans="2:7" ht="12.75">
      <c r="B8" s="1503" t="s">
        <v>1413</v>
      </c>
      <c r="C8" s="1504">
        <v>132.11</v>
      </c>
      <c r="D8" s="1505">
        <v>194.06</v>
      </c>
      <c r="E8" s="1504">
        <v>202.26</v>
      </c>
      <c r="F8" s="1506">
        <v>46.89274089773673</v>
      </c>
      <c r="G8" s="1508">
        <v>4.225497268885903</v>
      </c>
    </row>
    <row r="9" spans="2:7" ht="12.75">
      <c r="B9" s="1509" t="s">
        <v>1414</v>
      </c>
      <c r="C9" s="1504">
        <v>36.89</v>
      </c>
      <c r="D9" s="1504">
        <v>45.97</v>
      </c>
      <c r="E9" s="1504">
        <v>66.87</v>
      </c>
      <c r="F9" s="1506">
        <v>24.613716454323665</v>
      </c>
      <c r="G9" s="1508">
        <v>45.46443332608223</v>
      </c>
    </row>
    <row r="10" spans="2:7" ht="12.75">
      <c r="B10" s="1509" t="s">
        <v>1415</v>
      </c>
      <c r="C10" s="1504">
        <v>525.09</v>
      </c>
      <c r="D10" s="1505">
        <v>731.3</v>
      </c>
      <c r="E10" s="1504">
        <v>832.14</v>
      </c>
      <c r="F10" s="1506">
        <v>39.27136300443732</v>
      </c>
      <c r="G10" s="1508">
        <v>13.789142622726658</v>
      </c>
    </row>
    <row r="11" spans="2:7" ht="12.75">
      <c r="B11" s="1503" t="s">
        <v>1416</v>
      </c>
      <c r="C11" s="1510">
        <v>508327.77</v>
      </c>
      <c r="D11" s="1511">
        <v>833187.52</v>
      </c>
      <c r="E11" s="1510">
        <v>973266.75</v>
      </c>
      <c r="F11" s="1506">
        <v>63.907535486404754</v>
      </c>
      <c r="G11" s="1507">
        <v>16.812449375141853</v>
      </c>
    </row>
    <row r="12" spans="2:7" ht="12.75">
      <c r="B12" s="1512" t="s">
        <v>1417</v>
      </c>
      <c r="C12" s="1510">
        <v>119597</v>
      </c>
      <c r="D12" s="1511">
        <v>140528</v>
      </c>
      <c r="E12" s="1510">
        <v>157585.43</v>
      </c>
      <c r="F12" s="1506">
        <v>17.501275115596542</v>
      </c>
      <c r="G12" s="1507">
        <v>12.138100592052822</v>
      </c>
    </row>
    <row r="13" spans="2:7" ht="12.75">
      <c r="B13" s="1513" t="s">
        <v>1418</v>
      </c>
      <c r="C13" s="1504">
        <v>229</v>
      </c>
      <c r="D13" s="1505">
        <v>237</v>
      </c>
      <c r="E13" s="1504">
        <v>232</v>
      </c>
      <c r="F13" s="1514">
        <v>3.4934497816593932</v>
      </c>
      <c r="G13" s="1508">
        <v>-2.10970464135022</v>
      </c>
    </row>
    <row r="14" spans="2:7" ht="12.75">
      <c r="B14" s="1513" t="s">
        <v>1419</v>
      </c>
      <c r="C14" s="1510">
        <v>1231367</v>
      </c>
      <c r="D14" s="1511">
        <v>1452212</v>
      </c>
      <c r="E14" s="1510">
        <v>1952222</v>
      </c>
      <c r="F14" s="1514">
        <v>17.934945471171474</v>
      </c>
      <c r="G14" s="1508">
        <v>34.43092330871801</v>
      </c>
    </row>
    <row r="15" spans="2:7" ht="12.75">
      <c r="B15" s="1515" t="s">
        <v>1420</v>
      </c>
      <c r="C15" s="1504">
        <v>33.379963134984145</v>
      </c>
      <c r="D15" s="1504">
        <v>48.312040617048865</v>
      </c>
      <c r="E15" s="1504">
        <v>50.46708145840485</v>
      </c>
      <c r="F15" s="1514">
        <v>44.733654802677194</v>
      </c>
      <c r="G15" s="1508">
        <v>4.460670288051318</v>
      </c>
    </row>
    <row r="16" spans="2:7" ht="14.25" customHeight="1" thickBot="1">
      <c r="B16" s="1516" t="s">
        <v>1421</v>
      </c>
      <c r="C16" s="1517">
        <v>64.7</v>
      </c>
      <c r="D16" s="1517">
        <v>131.9</v>
      </c>
      <c r="E16" s="1517">
        <v>58.2</v>
      </c>
      <c r="F16" s="1518">
        <v>103.86398763523957</v>
      </c>
      <c r="G16" s="1519">
        <v>-55.875663381349504</v>
      </c>
    </row>
    <row r="17" spans="2:9" ht="14.25" customHeight="1" thickTop="1">
      <c r="B17" s="1520" t="s">
        <v>1422</v>
      </c>
      <c r="C17" s="1521"/>
      <c r="D17" s="2"/>
      <c r="E17" s="2"/>
      <c r="F17" s="1522"/>
      <c r="G17" s="1522"/>
      <c r="I17" s="1" t="s">
        <v>1423</v>
      </c>
    </row>
    <row r="18" ht="12.75" customHeight="1">
      <c r="B18" s="1520" t="s">
        <v>1424</v>
      </c>
    </row>
    <row r="19" ht="12" customHeight="1">
      <c r="B19" s="1520" t="s">
        <v>1425</v>
      </c>
    </row>
    <row r="20" spans="2:5" ht="11.25" customHeight="1">
      <c r="B20" s="1520" t="s">
        <v>1426</v>
      </c>
      <c r="E20" s="1523"/>
    </row>
    <row r="21" ht="11.25" customHeight="1">
      <c r="B21" s="1" t="s">
        <v>1427</v>
      </c>
    </row>
    <row r="22" ht="30.75" customHeight="1"/>
    <row r="23" spans="2:7" s="83" customFormat="1" ht="33" customHeight="1">
      <c r="B23" s="1"/>
      <c r="C23" s="1"/>
      <c r="D23" s="1"/>
      <c r="E23" s="1"/>
      <c r="F23" s="1"/>
      <c r="G23" s="1"/>
    </row>
    <row r="24" ht="28.5" customHeight="1"/>
    <row r="25" ht="9" customHeight="1"/>
    <row r="49" spans="2:7" ht="13.5" thickBot="1">
      <c r="B49" s="1524" t="s">
        <v>1428</v>
      </c>
      <c r="C49" s="1525">
        <v>1193679</v>
      </c>
      <c r="D49" s="1525">
        <v>1369430</v>
      </c>
      <c r="E49" s="1525">
        <v>1558174</v>
      </c>
      <c r="F49" s="1526">
        <f>D49/C49%-100</f>
        <v>14.72347255836786</v>
      </c>
      <c r="G49" s="1527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98" t="s">
        <v>1553</v>
      </c>
      <c r="C1" s="1798"/>
      <c r="D1" s="1798"/>
    </row>
    <row r="2" spans="2:4" ht="15.75">
      <c r="B2" s="1806" t="s">
        <v>928</v>
      </c>
      <c r="C2" s="1806"/>
      <c r="D2" s="1806"/>
    </row>
    <row r="3" spans="2:4" ht="12.75">
      <c r="B3" s="1816"/>
      <c r="C3" s="1816"/>
      <c r="D3" s="1816"/>
    </row>
    <row r="4" spans="2:4" ht="12.75">
      <c r="B4" s="1528" t="s">
        <v>1429</v>
      </c>
      <c r="C4" s="1529" t="s">
        <v>1430</v>
      </c>
      <c r="D4" s="1530" t="s">
        <v>1431</v>
      </c>
    </row>
    <row r="5" spans="2:4" ht="12.75">
      <c r="B5" s="1531" t="s">
        <v>1432</v>
      </c>
      <c r="C5" s="1532">
        <f>SUM(C6:C17)</f>
        <v>1084.025</v>
      </c>
      <c r="D5" s="1533"/>
    </row>
    <row r="6" spans="2:4" ht="12.75">
      <c r="B6" s="1534" t="s">
        <v>1433</v>
      </c>
      <c r="C6" s="1535">
        <v>32.2</v>
      </c>
      <c r="D6" s="1536" t="s">
        <v>1434</v>
      </c>
    </row>
    <row r="7" spans="2:4" ht="12.75">
      <c r="B7" s="1534" t="s">
        <v>1435</v>
      </c>
      <c r="C7" s="1535">
        <v>42</v>
      </c>
      <c r="D7" s="1536" t="s">
        <v>1436</v>
      </c>
    </row>
    <row r="8" spans="2:4" ht="12.75">
      <c r="B8" s="1534" t="s">
        <v>1437</v>
      </c>
      <c r="C8" s="1535">
        <v>92.4</v>
      </c>
      <c r="D8" s="1536" t="s">
        <v>1438</v>
      </c>
    </row>
    <row r="9" spans="2:4" ht="12.75">
      <c r="B9" s="1534" t="s">
        <v>1439</v>
      </c>
      <c r="C9" s="1535">
        <v>51.5</v>
      </c>
      <c r="D9" s="1536" t="s">
        <v>1440</v>
      </c>
    </row>
    <row r="10" spans="2:4" ht="12.75">
      <c r="B10" s="1534" t="s">
        <v>1441</v>
      </c>
      <c r="C10" s="1537">
        <v>91.875</v>
      </c>
      <c r="D10" s="1536" t="s">
        <v>1442</v>
      </c>
    </row>
    <row r="11" spans="2:4" ht="12.75">
      <c r="B11" s="1534" t="s">
        <v>1443</v>
      </c>
      <c r="C11" s="1537">
        <v>21.4</v>
      </c>
      <c r="D11" s="1536" t="s">
        <v>1444</v>
      </c>
    </row>
    <row r="12" spans="2:4" ht="12.75">
      <c r="B12" s="1534" t="s">
        <v>1445</v>
      </c>
      <c r="C12" s="1537">
        <v>30</v>
      </c>
      <c r="D12" s="1536" t="s">
        <v>1446</v>
      </c>
    </row>
    <row r="13" spans="2:4" ht="12.75">
      <c r="B13" s="1534" t="s">
        <v>1447</v>
      </c>
      <c r="C13" s="1537">
        <v>100</v>
      </c>
      <c r="D13" s="1536" t="s">
        <v>1448</v>
      </c>
    </row>
    <row r="14" spans="2:4" ht="12.75">
      <c r="B14" s="1534" t="s">
        <v>1449</v>
      </c>
      <c r="C14" s="1537">
        <v>112.2</v>
      </c>
      <c r="D14" s="1536" t="s">
        <v>1450</v>
      </c>
    </row>
    <row r="15" spans="2:4" ht="12.75">
      <c r="B15" s="1534" t="s">
        <v>1451</v>
      </c>
      <c r="C15" s="1537">
        <v>114.78</v>
      </c>
      <c r="D15" s="1536" t="s">
        <v>1450</v>
      </c>
    </row>
    <row r="16" spans="2:4" ht="12.75">
      <c r="B16" s="1534" t="s">
        <v>1452</v>
      </c>
      <c r="C16" s="1537">
        <v>223.67</v>
      </c>
      <c r="D16" s="1536" t="s">
        <v>1453</v>
      </c>
    </row>
    <row r="17" spans="2:4" ht="12.75">
      <c r="B17" s="1534" t="s">
        <v>1454</v>
      </c>
      <c r="C17" s="1537">
        <v>172</v>
      </c>
      <c r="D17" s="1536" t="s">
        <v>1455</v>
      </c>
    </row>
    <row r="18" spans="2:4" ht="12.75">
      <c r="B18" s="1538" t="s">
        <v>1456</v>
      </c>
      <c r="C18" s="1532">
        <f>SUM(C19:C29)</f>
        <v>8153.200000000001</v>
      </c>
      <c r="D18" s="1536"/>
    </row>
    <row r="19" spans="2:4" ht="12.75">
      <c r="B19" s="1534" t="s">
        <v>1457</v>
      </c>
      <c r="C19" s="1535">
        <v>600</v>
      </c>
      <c r="D19" s="1536" t="s">
        <v>1458</v>
      </c>
    </row>
    <row r="20" spans="2:4" ht="12.75">
      <c r="B20" s="1534" t="s">
        <v>1459</v>
      </c>
      <c r="C20" s="1535">
        <v>40</v>
      </c>
      <c r="D20" s="1536" t="s">
        <v>1438</v>
      </c>
    </row>
    <row r="21" spans="2:4" ht="12.75">
      <c r="B21" s="1534" t="s">
        <v>1460</v>
      </c>
      <c r="C21" s="1535">
        <v>800</v>
      </c>
      <c r="D21" s="1536" t="s">
        <v>1461</v>
      </c>
    </row>
    <row r="22" spans="2:4" ht="12.75">
      <c r="B22" s="1534" t="s">
        <v>1462</v>
      </c>
      <c r="C22" s="1535">
        <v>2499</v>
      </c>
      <c r="D22" s="1536" t="s">
        <v>1463</v>
      </c>
    </row>
    <row r="23" spans="2:4" ht="12.75">
      <c r="B23" s="1534" t="s">
        <v>1464</v>
      </c>
      <c r="C23" s="1535">
        <v>3600.6</v>
      </c>
      <c r="D23" s="1536" t="s">
        <v>1465</v>
      </c>
    </row>
    <row r="24" spans="2:4" ht="12.75">
      <c r="B24" s="1534" t="s">
        <v>1466</v>
      </c>
      <c r="C24" s="1535">
        <v>50</v>
      </c>
      <c r="D24" s="1536" t="s">
        <v>1467</v>
      </c>
    </row>
    <row r="25" spans="2:4" ht="12.75">
      <c r="B25" s="1534" t="s">
        <v>1468</v>
      </c>
      <c r="C25" s="1539">
        <v>100</v>
      </c>
      <c r="D25" s="1540" t="s">
        <v>1469</v>
      </c>
    </row>
    <row r="26" spans="2:4" ht="12.75">
      <c r="B26" s="1534" t="s">
        <v>1470</v>
      </c>
      <c r="C26" s="1535">
        <v>400</v>
      </c>
      <c r="D26" s="1540" t="s">
        <v>1471</v>
      </c>
    </row>
    <row r="27" spans="2:4" ht="12.75">
      <c r="B27" s="1534" t="s">
        <v>1472</v>
      </c>
      <c r="C27" s="1535">
        <v>9</v>
      </c>
      <c r="D27" s="1540" t="s">
        <v>1473</v>
      </c>
    </row>
    <row r="28" spans="2:4" ht="12.75">
      <c r="B28" s="1534" t="s">
        <v>1474</v>
      </c>
      <c r="C28" s="1535">
        <v>48.6</v>
      </c>
      <c r="D28" s="1540" t="s">
        <v>1475</v>
      </c>
    </row>
    <row r="29" spans="2:4" ht="12.75">
      <c r="B29" s="1534" t="s">
        <v>1476</v>
      </c>
      <c r="C29" s="1535">
        <v>6</v>
      </c>
      <c r="D29" s="1540" t="s">
        <v>1477</v>
      </c>
    </row>
    <row r="30" spans="2:4" ht="12.75">
      <c r="B30" s="1538" t="s">
        <v>1478</v>
      </c>
      <c r="C30" s="1532">
        <f>SUM(C31:C32)</f>
        <v>1000</v>
      </c>
      <c r="D30" s="1541"/>
    </row>
    <row r="31" spans="2:4" ht="12.75">
      <c r="B31" s="1542" t="s">
        <v>1479</v>
      </c>
      <c r="C31" s="1543">
        <v>500</v>
      </c>
      <c r="D31" s="1544" t="s">
        <v>1480</v>
      </c>
    </row>
    <row r="32" spans="2:4" ht="12.75">
      <c r="B32" s="1542" t="s">
        <v>1481</v>
      </c>
      <c r="C32" s="1535">
        <v>500</v>
      </c>
      <c r="D32" s="1536" t="s">
        <v>1482</v>
      </c>
    </row>
    <row r="33" spans="2:4" ht="12.75">
      <c r="B33" s="1531" t="s">
        <v>153</v>
      </c>
      <c r="C33" s="1532">
        <f>SUM(C18+C5+C30)</f>
        <v>10237.225</v>
      </c>
      <c r="D33" s="1542"/>
    </row>
    <row r="34" spans="2:4" ht="12.75">
      <c r="B34" s="1520" t="s">
        <v>1483</v>
      </c>
      <c r="C34" s="1"/>
      <c r="D34" s="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D32" sqref="D32"/>
    </sheetView>
  </sheetViews>
  <sheetFormatPr defaultColWidth="12.00390625" defaultRowHeight="12.75"/>
  <cols>
    <col min="1" max="1" width="27.28125" style="1" customWidth="1"/>
    <col min="2" max="4" width="7.7109375" style="1" customWidth="1"/>
    <col min="5" max="5" width="10.421875" style="1" customWidth="1"/>
    <col min="6" max="6" width="12.28125" style="1" bestFit="1" customWidth="1"/>
    <col min="7" max="7" width="10.8515625" style="1" customWidth="1"/>
    <col min="8" max="8" width="12.28125" style="1" bestFit="1" customWidth="1"/>
    <col min="9" max="9" width="10.57421875" style="1" customWidth="1"/>
    <col min="10" max="10" width="12.28125" style="1" bestFit="1" customWidth="1"/>
    <col min="11" max="11" width="8.8515625" style="1" customWidth="1"/>
    <col min="12" max="12" width="9.8515625" style="1" customWidth="1"/>
    <col min="13" max="16384" width="12.00390625" style="1" customWidth="1"/>
  </cols>
  <sheetData>
    <row r="1" spans="1:12" ht="12.75">
      <c r="A1" s="1753" t="s">
        <v>1484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</row>
    <row r="2" spans="1:12" ht="15.75">
      <c r="A2" s="1822" t="s">
        <v>1485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  <c r="L2" s="1822"/>
    </row>
    <row r="3" spans="1:13" ht="13.5" thickBot="1">
      <c r="A3" s="1823"/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83"/>
    </row>
    <row r="4" spans="1:12" ht="14.25" thickBot="1" thickTop="1">
      <c r="A4" s="1545"/>
      <c r="B4" s="1810" t="s">
        <v>1486</v>
      </c>
      <c r="C4" s="1824"/>
      <c r="D4" s="1825"/>
      <c r="E4" s="1824" t="s">
        <v>1487</v>
      </c>
      <c r="F4" s="1824"/>
      <c r="G4" s="1824"/>
      <c r="H4" s="1824"/>
      <c r="I4" s="1824"/>
      <c r="J4" s="1824"/>
      <c r="K4" s="1824"/>
      <c r="L4" s="1811"/>
    </row>
    <row r="5" spans="1:12" ht="12.75">
      <c r="A5" s="1546"/>
      <c r="B5" s="1807" t="s">
        <v>1409</v>
      </c>
      <c r="C5" s="1808"/>
      <c r="D5" s="1809"/>
      <c r="E5" s="1817" t="s">
        <v>1409</v>
      </c>
      <c r="F5" s="1826"/>
      <c r="G5" s="1826"/>
      <c r="H5" s="1826"/>
      <c r="I5" s="1826"/>
      <c r="J5" s="1818"/>
      <c r="K5" s="1547"/>
      <c r="L5" s="1549"/>
    </row>
    <row r="6" spans="1:12" ht="12.75">
      <c r="A6" s="1550" t="s">
        <v>1488</v>
      </c>
      <c r="B6" s="1551"/>
      <c r="C6" s="1551"/>
      <c r="D6" s="1551"/>
      <c r="E6" s="1817">
        <v>2013</v>
      </c>
      <c r="F6" s="1818"/>
      <c r="G6" s="1819">
        <v>2014</v>
      </c>
      <c r="H6" s="1819"/>
      <c r="I6" s="1820" t="s">
        <v>1489</v>
      </c>
      <c r="J6" s="1819"/>
      <c r="K6" s="1819" t="s">
        <v>847</v>
      </c>
      <c r="L6" s="1821"/>
    </row>
    <row r="7" spans="1:12" ht="12.75">
      <c r="A7" s="1550"/>
      <c r="B7" s="1552">
        <v>2013</v>
      </c>
      <c r="C7" s="1552">
        <v>2014</v>
      </c>
      <c r="D7" s="1552">
        <v>2015</v>
      </c>
      <c r="E7" s="279">
        <v>1</v>
      </c>
      <c r="F7" s="276">
        <v>2</v>
      </c>
      <c r="G7" s="1496">
        <v>3</v>
      </c>
      <c r="H7" s="1548">
        <v>4</v>
      </c>
      <c r="I7" s="1496">
        <v>5</v>
      </c>
      <c r="J7" s="1496">
        <v>6</v>
      </c>
      <c r="K7" s="1497" t="s">
        <v>1490</v>
      </c>
      <c r="L7" s="1498" t="s">
        <v>1491</v>
      </c>
    </row>
    <row r="8" spans="1:12" ht="12.75">
      <c r="A8" s="1553"/>
      <c r="B8" s="448"/>
      <c r="C8" s="1501"/>
      <c r="D8" s="520"/>
      <c r="E8" s="276" t="s">
        <v>1492</v>
      </c>
      <c r="F8" s="279" t="s">
        <v>1493</v>
      </c>
      <c r="G8" s="279" t="s">
        <v>1492</v>
      </c>
      <c r="H8" s="279" t="s">
        <v>1493</v>
      </c>
      <c r="I8" s="279" t="s">
        <v>1492</v>
      </c>
      <c r="J8" s="279" t="s">
        <v>1493</v>
      </c>
      <c r="K8" s="1501">
        <v>1</v>
      </c>
      <c r="L8" s="1502">
        <v>3</v>
      </c>
    </row>
    <row r="9" spans="1:12" ht="12.75">
      <c r="A9" s="1554" t="s">
        <v>1494</v>
      </c>
      <c r="B9" s="1555">
        <v>193</v>
      </c>
      <c r="C9" s="1555">
        <v>201</v>
      </c>
      <c r="D9" s="1556">
        <v>198</v>
      </c>
      <c r="E9" s="1557">
        <v>366677.63</v>
      </c>
      <c r="F9" s="1558">
        <v>72.13409371673714</v>
      </c>
      <c r="G9" s="1557">
        <v>622925.3700000001</v>
      </c>
      <c r="H9" s="1558">
        <v>74.76412812242143</v>
      </c>
      <c r="I9" s="1557">
        <v>760461.5900000001</v>
      </c>
      <c r="J9" s="1557">
        <v>78.13496444499745</v>
      </c>
      <c r="K9" s="1558">
        <v>80.01657791902713</v>
      </c>
      <c r="L9" s="1559">
        <v>128.24992887521753</v>
      </c>
    </row>
    <row r="10" spans="1:12" ht="12.75">
      <c r="A10" s="1560" t="s">
        <v>1495</v>
      </c>
      <c r="B10" s="1561">
        <v>25</v>
      </c>
      <c r="C10" s="1555">
        <v>29</v>
      </c>
      <c r="D10" s="1556">
        <v>29</v>
      </c>
      <c r="E10" s="1557">
        <v>296195.73</v>
      </c>
      <c r="F10" s="1558">
        <v>58.2686501664074</v>
      </c>
      <c r="G10" s="1557">
        <v>429970.7</v>
      </c>
      <c r="H10" s="1558">
        <v>51.605514965118886</v>
      </c>
      <c r="I10" s="1557">
        <v>494419.87</v>
      </c>
      <c r="J10" s="1557">
        <v>50.80003970134804</v>
      </c>
      <c r="K10" s="1558">
        <v>108.49225970119295</v>
      </c>
      <c r="L10" s="1559">
        <v>84.75552828848927</v>
      </c>
    </row>
    <row r="11" spans="1:12" ht="12.75">
      <c r="A11" s="1560" t="s">
        <v>1496</v>
      </c>
      <c r="B11" s="1561">
        <v>64</v>
      </c>
      <c r="C11" s="1555">
        <v>95</v>
      </c>
      <c r="D11" s="1556">
        <v>93</v>
      </c>
      <c r="E11" s="1557">
        <v>25283.74</v>
      </c>
      <c r="F11" s="1558">
        <v>4.973904927523437</v>
      </c>
      <c r="G11" s="1557">
        <v>61796.14</v>
      </c>
      <c r="H11" s="1558">
        <v>7.416834746080562</v>
      </c>
      <c r="I11" s="1557">
        <v>95034.53</v>
      </c>
      <c r="J11" s="1557">
        <v>9.764490041629903</v>
      </c>
      <c r="K11" s="1558">
        <v>0.18747880810519746</v>
      </c>
      <c r="L11" s="1559">
        <v>292.8856675858352</v>
      </c>
    </row>
    <row r="12" spans="1:12" ht="12.75">
      <c r="A12" s="1560" t="s">
        <v>1497</v>
      </c>
      <c r="B12" s="1561">
        <v>73</v>
      </c>
      <c r="C12" s="1555">
        <v>58</v>
      </c>
      <c r="D12" s="1556">
        <v>54</v>
      </c>
      <c r="E12" s="1557">
        <v>22080.78</v>
      </c>
      <c r="F12" s="1558">
        <v>4.343807539769075</v>
      </c>
      <c r="G12" s="1557">
        <v>32861.62</v>
      </c>
      <c r="H12" s="1558">
        <v>3.9440846148075908</v>
      </c>
      <c r="I12" s="1557">
        <v>43588.63</v>
      </c>
      <c r="J12" s="1557">
        <v>4.478590503507414</v>
      </c>
      <c r="K12" s="1558">
        <v>-9.148290181910767</v>
      </c>
      <c r="L12" s="1559">
        <v>98.73665633608812</v>
      </c>
    </row>
    <row r="13" spans="1:12" ht="12.75">
      <c r="A13" s="1560" t="s">
        <v>1498</v>
      </c>
      <c r="B13" s="1561">
        <v>21</v>
      </c>
      <c r="C13" s="1555">
        <v>22</v>
      </c>
      <c r="D13" s="1556">
        <v>22</v>
      </c>
      <c r="E13" s="1557">
        <v>23117.38</v>
      </c>
      <c r="F13" s="1558">
        <v>4.54773108303723</v>
      </c>
      <c r="G13" s="1557">
        <v>98296.91</v>
      </c>
      <c r="H13" s="1558">
        <v>11.79769379641437</v>
      </c>
      <c r="I13" s="1557">
        <v>127418.56</v>
      </c>
      <c r="J13" s="1557">
        <v>13.091844198512081</v>
      </c>
      <c r="K13" s="1558">
        <v>111.64247339995339</v>
      </c>
      <c r="L13" s="1559">
        <v>545.9015447857113</v>
      </c>
    </row>
    <row r="14" spans="1:12" ht="12.75">
      <c r="A14" s="1562" t="s">
        <v>1499</v>
      </c>
      <c r="B14" s="1561">
        <v>18</v>
      </c>
      <c r="C14" s="1555">
        <v>18</v>
      </c>
      <c r="D14" s="1556">
        <v>18</v>
      </c>
      <c r="E14" s="1557">
        <v>14907.91</v>
      </c>
      <c r="F14" s="1558">
        <v>2.932735703186155</v>
      </c>
      <c r="G14" s="1557">
        <v>17140.53</v>
      </c>
      <c r="H14" s="1558">
        <v>2.0572236141324725</v>
      </c>
      <c r="I14" s="1557">
        <v>26687.15</v>
      </c>
      <c r="J14" s="1557">
        <v>2.742018195012734</v>
      </c>
      <c r="K14" s="1558">
        <v>36.35726407110545</v>
      </c>
      <c r="L14" s="1559">
        <v>64.57331433948727</v>
      </c>
    </row>
    <row r="15" spans="1:12" ht="12.75">
      <c r="A15" s="1562" t="s">
        <v>1500</v>
      </c>
      <c r="B15" s="1561">
        <v>4</v>
      </c>
      <c r="C15" s="1555">
        <v>4</v>
      </c>
      <c r="D15" s="1556">
        <v>4</v>
      </c>
      <c r="E15" s="1557">
        <v>8465.37</v>
      </c>
      <c r="F15" s="1558">
        <v>1.6653369144085914</v>
      </c>
      <c r="G15" s="1557">
        <v>20283.54</v>
      </c>
      <c r="H15" s="1558">
        <v>2.434450828895056</v>
      </c>
      <c r="I15" s="1557">
        <v>26257.13</v>
      </c>
      <c r="J15" s="1557">
        <v>2.697835033295601</v>
      </c>
      <c r="K15" s="1558">
        <v>51.476548928778215</v>
      </c>
      <c r="L15" s="1559">
        <v>215.50624207503546</v>
      </c>
    </row>
    <row r="16" spans="1:12" ht="12.75">
      <c r="A16" s="1562" t="s">
        <v>1501</v>
      </c>
      <c r="B16" s="1561">
        <v>4</v>
      </c>
      <c r="C16" s="1555">
        <v>4</v>
      </c>
      <c r="D16" s="1556">
        <v>4</v>
      </c>
      <c r="E16" s="1557">
        <v>933.01</v>
      </c>
      <c r="F16" s="1558">
        <v>0.18354495958385278</v>
      </c>
      <c r="G16" s="1557">
        <v>1063.64</v>
      </c>
      <c r="H16" s="1558">
        <v>0.12765914034956116</v>
      </c>
      <c r="I16" s="1557">
        <v>1205.89</v>
      </c>
      <c r="J16" s="1557">
        <v>0.12390129036573427</v>
      </c>
      <c r="K16" s="1558">
        <v>-14.437833255425176</v>
      </c>
      <c r="L16" s="1559">
        <v>-1.388040076300527</v>
      </c>
    </row>
    <row r="17" spans="1:12" ht="12.75">
      <c r="A17" s="1563" t="s">
        <v>1502</v>
      </c>
      <c r="B17" s="1561">
        <v>4</v>
      </c>
      <c r="C17" s="1555">
        <v>5</v>
      </c>
      <c r="D17" s="1556">
        <v>6</v>
      </c>
      <c r="E17" s="1557">
        <v>29575.43</v>
      </c>
      <c r="F17" s="1558">
        <v>5.818181052748702</v>
      </c>
      <c r="G17" s="1557">
        <v>69905.75</v>
      </c>
      <c r="H17" s="1558">
        <v>8.390158277698596</v>
      </c>
      <c r="I17" s="1557">
        <v>68042.13</v>
      </c>
      <c r="J17" s="1557">
        <v>6.991108398139995</v>
      </c>
      <c r="K17" s="1558">
        <v>91.8979461121892</v>
      </c>
      <c r="L17" s="1559">
        <v>152.6474749201583</v>
      </c>
    </row>
    <row r="18" spans="1:12" ht="12.75">
      <c r="A18" s="1562" t="s">
        <v>1503</v>
      </c>
      <c r="B18" s="1561">
        <v>2</v>
      </c>
      <c r="C18" s="1555">
        <v>2</v>
      </c>
      <c r="D18" s="1556">
        <v>2</v>
      </c>
      <c r="E18" s="1557">
        <v>87768.42</v>
      </c>
      <c r="F18" s="1558">
        <v>17.266107653335563</v>
      </c>
      <c r="G18" s="1557">
        <v>101868.67</v>
      </c>
      <c r="H18" s="1558">
        <v>12.226380016502885</v>
      </c>
      <c r="I18" s="1557">
        <v>90612.81</v>
      </c>
      <c r="J18" s="1557">
        <v>9.310172638188483</v>
      </c>
      <c r="K18" s="1558">
        <v>48.2542133547345</v>
      </c>
      <c r="L18" s="1559">
        <v>-1.7130991143750123</v>
      </c>
    </row>
    <row r="19" spans="1:12" ht="13.5" thickBot="1">
      <c r="A19" s="1564" t="s">
        <v>315</v>
      </c>
      <c r="B19" s="1565">
        <v>215</v>
      </c>
      <c r="C19" s="1565">
        <v>237</v>
      </c>
      <c r="D19" s="1566">
        <v>232</v>
      </c>
      <c r="E19" s="1567">
        <v>508327.76999999996</v>
      </c>
      <c r="F19" s="1568">
        <v>100</v>
      </c>
      <c r="G19" s="1569">
        <v>833187.5000000002</v>
      </c>
      <c r="H19" s="1568">
        <v>100</v>
      </c>
      <c r="I19" s="1570">
        <v>973266.7000000001</v>
      </c>
      <c r="J19" s="1568">
        <v>100</v>
      </c>
      <c r="K19" s="1568">
        <v>70.84391787182562</v>
      </c>
      <c r="L19" s="1571">
        <v>103.6459893286474</v>
      </c>
    </row>
    <row r="20" spans="1:12" ht="13.5" thickTop="1">
      <c r="A20" s="1572" t="s">
        <v>1422</v>
      </c>
      <c r="B20" s="1572"/>
      <c r="C20" s="2"/>
      <c r="D20" s="2"/>
      <c r="E20" s="2"/>
      <c r="F20" s="2"/>
      <c r="G20" s="2"/>
      <c r="H20" s="2"/>
      <c r="I20" s="1573"/>
      <c r="J20" s="2"/>
      <c r="K20" s="2"/>
      <c r="L20" s="2"/>
    </row>
    <row r="21" ht="15" customHeight="1">
      <c r="A21" s="1574" t="s">
        <v>1504</v>
      </c>
    </row>
    <row r="25" spans="6:10" ht="12.75">
      <c r="F25" s="1575"/>
      <c r="J25" s="84"/>
    </row>
    <row r="26" ht="12.75">
      <c r="J26" s="84"/>
    </row>
    <row r="27" ht="12.75">
      <c r="J27" s="84"/>
    </row>
    <row r="28" ht="12.75">
      <c r="J28" s="84"/>
    </row>
    <row r="29" spans="10:11" ht="12.75">
      <c r="J29" s="84"/>
      <c r="K29" s="84"/>
    </row>
    <row r="30" ht="12.75">
      <c r="K30" s="84"/>
    </row>
    <row r="31" spans="10:11" ht="12.75">
      <c r="J31" s="84"/>
      <c r="K31" s="84"/>
    </row>
    <row r="32" spans="10:11" ht="12.75">
      <c r="J32" s="84"/>
      <c r="K32" s="84"/>
    </row>
    <row r="33" spans="10:11" ht="12.75">
      <c r="J33" s="84"/>
      <c r="K33" s="84"/>
    </row>
    <row r="34" spans="10:11" ht="12.75">
      <c r="J34" s="84"/>
      <c r="K34" s="84"/>
    </row>
    <row r="35" ht="12.75">
      <c r="K35" s="84"/>
    </row>
    <row r="37" ht="12.75">
      <c r="J37" s="84"/>
    </row>
  </sheetData>
  <sheetProtection/>
  <mergeCells count="11"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3.421875" style="1576" customWidth="1"/>
    <col min="2" max="2" width="8.00390625" style="1576" bestFit="1" customWidth="1"/>
    <col min="3" max="3" width="8.28125" style="1576" bestFit="1" customWidth="1"/>
    <col min="4" max="5" width="8.421875" style="1576" bestFit="1" customWidth="1"/>
    <col min="6" max="6" width="8.28125" style="1576" bestFit="1" customWidth="1"/>
    <col min="7" max="7" width="8.421875" style="1576" bestFit="1" customWidth="1"/>
    <col min="8" max="8" width="8.28125" style="1576" bestFit="1" customWidth="1"/>
    <col min="9" max="9" width="7.28125" style="1576" bestFit="1" customWidth="1"/>
    <col min="10" max="10" width="8.140625" style="1576" customWidth="1"/>
    <col min="11" max="11" width="9.57421875" style="1576" customWidth="1"/>
    <col min="12" max="14" width="9.8515625" style="1576" bestFit="1" customWidth="1"/>
    <col min="15" max="16384" width="9.140625" style="1576" customWidth="1"/>
  </cols>
  <sheetData>
    <row r="1" spans="1:14" ht="12.75">
      <c r="A1" s="1729" t="s">
        <v>1505</v>
      </c>
      <c r="B1" s="1729"/>
      <c r="C1" s="1729"/>
      <c r="D1" s="1729"/>
      <c r="E1" s="1729"/>
      <c r="F1" s="1729"/>
      <c r="G1" s="1729"/>
      <c r="H1" s="1729"/>
      <c r="I1" s="1729"/>
      <c r="J1" s="1729"/>
      <c r="K1" s="271"/>
      <c r="L1" s="271"/>
      <c r="M1" s="271"/>
      <c r="N1" s="271"/>
    </row>
    <row r="2" spans="1:14" ht="15.75">
      <c r="A2" s="1806" t="s">
        <v>930</v>
      </c>
      <c r="B2" s="1806"/>
      <c r="C2" s="1806"/>
      <c r="D2" s="1806"/>
      <c r="E2" s="1806"/>
      <c r="F2" s="1806"/>
      <c r="G2" s="1806"/>
      <c r="H2" s="1806"/>
      <c r="I2" s="1806"/>
      <c r="J2" s="1806"/>
      <c r="K2" s="271"/>
      <c r="L2" s="271"/>
      <c r="M2" s="271"/>
      <c r="N2" s="271"/>
    </row>
    <row r="3" spans="1:14" ht="12.75">
      <c r="A3" s="1823" t="s">
        <v>1506</v>
      </c>
      <c r="B3" s="1823"/>
      <c r="C3" s="1823"/>
      <c r="D3" s="1823"/>
      <c r="E3" s="1823"/>
      <c r="F3" s="1823"/>
      <c r="G3" s="1823"/>
      <c r="H3" s="1823"/>
      <c r="I3" s="1823"/>
      <c r="J3" s="1823"/>
      <c r="K3" s="743"/>
      <c r="L3" s="566"/>
      <c r="M3" s="743"/>
      <c r="N3" s="743"/>
    </row>
    <row r="4" spans="1:14" ht="13.5" thickBot="1">
      <c r="A4" s="1823"/>
      <c r="B4" s="1823"/>
      <c r="C4" s="1823"/>
      <c r="D4" s="1823"/>
      <c r="E4" s="1823"/>
      <c r="F4" s="1823"/>
      <c r="G4" s="1823"/>
      <c r="H4" s="1823"/>
      <c r="I4" s="1823"/>
      <c r="J4" s="1823"/>
      <c r="K4" s="743"/>
      <c r="L4" s="743"/>
      <c r="M4" s="743"/>
      <c r="N4" s="743"/>
    </row>
    <row r="5" spans="1:11" ht="18" customHeight="1" thickTop="1">
      <c r="A5" s="1756" t="s">
        <v>1507</v>
      </c>
      <c r="B5" s="1577" t="s">
        <v>335</v>
      </c>
      <c r="C5" s="1827" t="s">
        <v>10</v>
      </c>
      <c r="D5" s="1827"/>
      <c r="E5" s="1827"/>
      <c r="F5" s="1827" t="s">
        <v>11</v>
      </c>
      <c r="G5" s="1827"/>
      <c r="H5" s="1827"/>
      <c r="I5" s="1827" t="s">
        <v>1050</v>
      </c>
      <c r="J5" s="1828"/>
      <c r="K5" s="743"/>
    </row>
    <row r="6" spans="1:11" ht="18" customHeight="1">
      <c r="A6" s="1748"/>
      <c r="B6" s="1578" t="s">
        <v>1508</v>
      </c>
      <c r="C6" s="1496" t="s">
        <v>1509</v>
      </c>
      <c r="D6" s="1578" t="s">
        <v>1510</v>
      </c>
      <c r="E6" s="1578" t="s">
        <v>1508</v>
      </c>
      <c r="F6" s="1496" t="s">
        <v>1509</v>
      </c>
      <c r="G6" s="1578" t="s">
        <v>1510</v>
      </c>
      <c r="H6" s="1578" t="s">
        <v>1508</v>
      </c>
      <c r="I6" s="1829" t="s">
        <v>1511</v>
      </c>
      <c r="J6" s="1831" t="s">
        <v>1512</v>
      </c>
      <c r="K6" s="1580"/>
    </row>
    <row r="7" spans="1:14" ht="18" customHeight="1">
      <c r="A7" s="1749"/>
      <c r="B7" s="1496">
        <v>1</v>
      </c>
      <c r="C7" s="1578">
        <v>2</v>
      </c>
      <c r="D7" s="1578">
        <v>3</v>
      </c>
      <c r="E7" s="1496">
        <v>4</v>
      </c>
      <c r="F7" s="1578">
        <v>5</v>
      </c>
      <c r="G7" s="1578">
        <v>6</v>
      </c>
      <c r="H7" s="1496">
        <v>7</v>
      </c>
      <c r="I7" s="1830"/>
      <c r="J7" s="1832"/>
      <c r="K7" s="1581"/>
      <c r="L7" s="1580"/>
      <c r="M7" s="1582"/>
      <c r="N7" s="1580"/>
    </row>
    <row r="8" spans="1:14" ht="18" customHeight="1">
      <c r="A8" s="1513" t="s">
        <v>456</v>
      </c>
      <c r="B8" s="1535">
        <v>525.09</v>
      </c>
      <c r="C8" s="1535">
        <v>731.3</v>
      </c>
      <c r="D8" s="1573">
        <v>687.89</v>
      </c>
      <c r="E8" s="1583">
        <v>731.3</v>
      </c>
      <c r="F8" s="1584">
        <v>844.72</v>
      </c>
      <c r="G8" s="1584">
        <v>816.98</v>
      </c>
      <c r="H8" s="1584">
        <v>832.14</v>
      </c>
      <c r="I8" s="1583">
        <v>39.27136300443732</v>
      </c>
      <c r="J8" s="1585">
        <v>13.789142622726658</v>
      </c>
      <c r="L8" s="1586"/>
      <c r="M8" s="1586"/>
      <c r="N8" s="1586"/>
    </row>
    <row r="9" spans="1:14" ht="17.25" customHeight="1">
      <c r="A9" s="1513" t="s">
        <v>457</v>
      </c>
      <c r="B9" s="1505">
        <v>250.79</v>
      </c>
      <c r="C9" s="1505">
        <v>518.06</v>
      </c>
      <c r="D9" s="1505">
        <v>479.58</v>
      </c>
      <c r="E9" s="1504">
        <v>518.06</v>
      </c>
      <c r="F9" s="1584">
        <v>824.44</v>
      </c>
      <c r="G9" s="1587">
        <v>786.43</v>
      </c>
      <c r="H9" s="1587">
        <v>798.01</v>
      </c>
      <c r="I9" s="1583">
        <v>106.5712348977232</v>
      </c>
      <c r="J9" s="1585">
        <v>54.03814230011969</v>
      </c>
      <c r="L9" s="1586"/>
      <c r="M9" s="1586"/>
      <c r="N9" s="1586"/>
    </row>
    <row r="10" spans="1:14" ht="18" customHeight="1">
      <c r="A10" s="1513" t="s">
        <v>1513</v>
      </c>
      <c r="B10" s="1583">
        <v>904.62</v>
      </c>
      <c r="C10" s="1583">
        <v>3089.19</v>
      </c>
      <c r="D10" s="1583">
        <v>2600.19</v>
      </c>
      <c r="E10" s="1583">
        <v>3089.19</v>
      </c>
      <c r="F10" s="1584">
        <v>4154.91</v>
      </c>
      <c r="G10" s="1584">
        <v>3945.64</v>
      </c>
      <c r="H10" s="1584">
        <v>3961.13</v>
      </c>
      <c r="I10" s="1583">
        <v>241.49034953903293</v>
      </c>
      <c r="J10" s="1585">
        <v>28.22552190056294</v>
      </c>
      <c r="L10" s="1586"/>
      <c r="M10" s="1586"/>
      <c r="N10" s="1586"/>
    </row>
    <row r="11" spans="1:14" ht="18" customHeight="1">
      <c r="A11" s="1513" t="s">
        <v>458</v>
      </c>
      <c r="B11" s="1583">
        <v>251.67</v>
      </c>
      <c r="C11" s="1583">
        <v>392.84</v>
      </c>
      <c r="D11" s="1583">
        <v>369.75</v>
      </c>
      <c r="E11" s="1583">
        <v>389.32</v>
      </c>
      <c r="F11" s="1584">
        <v>542.04</v>
      </c>
      <c r="G11" s="1584">
        <v>531.06</v>
      </c>
      <c r="H11" s="1584">
        <v>532.26</v>
      </c>
      <c r="I11" s="1583">
        <v>54.694639806095296</v>
      </c>
      <c r="J11" s="1585">
        <v>36.715298469125656</v>
      </c>
      <c r="L11" s="1586"/>
      <c r="M11" s="1586"/>
      <c r="N11" s="1586"/>
    </row>
    <row r="12" spans="1:14" ht="18" customHeight="1">
      <c r="A12" s="1513" t="s">
        <v>1499</v>
      </c>
      <c r="B12" s="1583">
        <v>840.23</v>
      </c>
      <c r="C12" s="1583">
        <v>966.21</v>
      </c>
      <c r="D12" s="1583">
        <v>933.3</v>
      </c>
      <c r="E12" s="1583">
        <v>966.06</v>
      </c>
      <c r="F12" s="1584">
        <v>1507.38</v>
      </c>
      <c r="G12" s="1584">
        <v>1446.24</v>
      </c>
      <c r="H12" s="1584">
        <v>1504.12</v>
      </c>
      <c r="I12" s="1583">
        <v>14.975661426038101</v>
      </c>
      <c r="J12" s="1585">
        <v>55.69633356106246</v>
      </c>
      <c r="L12" s="1586"/>
      <c r="M12" s="1586"/>
      <c r="N12" s="1586"/>
    </row>
    <row r="13" spans="1:14" ht="18" customHeight="1">
      <c r="A13" s="1513" t="s">
        <v>1500</v>
      </c>
      <c r="B13" s="1583">
        <v>640.35</v>
      </c>
      <c r="C13" s="1583">
        <v>1579.07</v>
      </c>
      <c r="D13" s="1583">
        <v>1327.87</v>
      </c>
      <c r="E13" s="1583">
        <v>1534.32</v>
      </c>
      <c r="F13" s="1584">
        <v>2043.41</v>
      </c>
      <c r="G13" s="1584">
        <v>1927.64</v>
      </c>
      <c r="H13" s="1584">
        <v>1986.97</v>
      </c>
      <c r="I13" s="1583">
        <v>139.60646521433588</v>
      </c>
      <c r="J13" s="1585">
        <v>29.501668491579323</v>
      </c>
      <c r="L13" s="1586"/>
      <c r="M13" s="1586"/>
      <c r="N13" s="1586"/>
    </row>
    <row r="14" spans="1:14" ht="18" customHeight="1">
      <c r="A14" s="1513" t="s">
        <v>1501</v>
      </c>
      <c r="B14" s="1583">
        <v>160.36</v>
      </c>
      <c r="C14" s="1583">
        <v>182.82</v>
      </c>
      <c r="D14" s="1583">
        <v>179.7</v>
      </c>
      <c r="E14" s="1583">
        <v>182.82</v>
      </c>
      <c r="F14" s="1584">
        <v>207.23</v>
      </c>
      <c r="G14" s="1584">
        <v>193.63</v>
      </c>
      <c r="H14" s="1584">
        <v>207.23</v>
      </c>
      <c r="I14" s="1583">
        <v>14.0059865303068</v>
      </c>
      <c r="J14" s="1585">
        <v>13.35193086095613</v>
      </c>
      <c r="L14" s="1586"/>
      <c r="M14" s="1586"/>
      <c r="N14" s="1586"/>
    </row>
    <row r="15" spans="1:14" ht="18" customHeight="1">
      <c r="A15" s="1513" t="s">
        <v>1502</v>
      </c>
      <c r="B15" s="1583">
        <v>1035.04</v>
      </c>
      <c r="C15" s="1583">
        <v>2323.85</v>
      </c>
      <c r="D15" s="1583">
        <v>2045.4</v>
      </c>
      <c r="E15" s="1583">
        <v>2323.85</v>
      </c>
      <c r="F15" s="1584">
        <v>2231.1</v>
      </c>
      <c r="G15" s="1584">
        <v>2153</v>
      </c>
      <c r="H15" s="1584">
        <v>2208.15</v>
      </c>
      <c r="I15" s="1583">
        <v>124.51789302828874</v>
      </c>
      <c r="J15" s="1585">
        <v>-4.978806721604229</v>
      </c>
      <c r="L15" s="1586"/>
      <c r="M15" s="1586"/>
      <c r="N15" s="1586"/>
    </row>
    <row r="16" spans="1:14" ht="18" customHeight="1">
      <c r="A16" s="1513" t="s">
        <v>1503</v>
      </c>
      <c r="B16" s="1583">
        <v>687.3</v>
      </c>
      <c r="C16" s="1583">
        <v>797.72</v>
      </c>
      <c r="D16" s="1583">
        <v>760.13</v>
      </c>
      <c r="E16" s="1583">
        <v>797.72</v>
      </c>
      <c r="F16" s="1584">
        <v>762.46</v>
      </c>
      <c r="G16" s="1584">
        <v>687.29</v>
      </c>
      <c r="H16" s="1584">
        <v>709.61</v>
      </c>
      <c r="I16" s="1583">
        <v>16.06576458606142</v>
      </c>
      <c r="J16" s="1585">
        <v>-11.045228902371761</v>
      </c>
      <c r="L16" s="1586"/>
      <c r="M16" s="1586"/>
      <c r="N16" s="1586"/>
    </row>
    <row r="17" spans="1:14" ht="18" customHeight="1">
      <c r="A17" s="1588" t="s">
        <v>1514</v>
      </c>
      <c r="B17" s="1589">
        <v>523.38</v>
      </c>
      <c r="C17" s="1589">
        <v>818.43</v>
      </c>
      <c r="D17" s="1589">
        <v>755.67</v>
      </c>
      <c r="E17" s="1589">
        <v>818.43</v>
      </c>
      <c r="F17" s="1590">
        <v>970.68</v>
      </c>
      <c r="G17" s="1590">
        <v>934.25</v>
      </c>
      <c r="H17" s="1590">
        <v>948.36</v>
      </c>
      <c r="I17" s="1589">
        <v>56.373953914937516</v>
      </c>
      <c r="J17" s="1591">
        <v>15.875517759612919</v>
      </c>
      <c r="L17" s="1592"/>
      <c r="M17" s="1592"/>
      <c r="N17" s="1592"/>
    </row>
    <row r="18" spans="1:14" ht="18" customHeight="1">
      <c r="A18" s="1588" t="s">
        <v>1515</v>
      </c>
      <c r="B18" s="1589">
        <v>132.11</v>
      </c>
      <c r="C18" s="1589">
        <v>194.06</v>
      </c>
      <c r="D18" s="1589">
        <v>179.44</v>
      </c>
      <c r="E18" s="1589">
        <v>194.06</v>
      </c>
      <c r="F18" s="1590">
        <v>206.79</v>
      </c>
      <c r="G18" s="1590">
        <v>198.61</v>
      </c>
      <c r="H18" s="1590">
        <v>202.26</v>
      </c>
      <c r="I18" s="1589">
        <v>46.89274089773673</v>
      </c>
      <c r="J18" s="1591">
        <v>4.225497268885903</v>
      </c>
      <c r="L18" s="1592"/>
      <c r="M18" s="1592"/>
      <c r="N18" s="1592"/>
    </row>
    <row r="19" spans="1:14" ht="18" customHeight="1" thickBot="1">
      <c r="A19" s="305" t="s">
        <v>1516</v>
      </c>
      <c r="B19" s="1593">
        <v>36.89</v>
      </c>
      <c r="C19" s="1593">
        <v>45.97</v>
      </c>
      <c r="D19" s="1593">
        <v>42.36</v>
      </c>
      <c r="E19" s="1593">
        <v>45.97</v>
      </c>
      <c r="F19" s="1594">
        <v>68.2</v>
      </c>
      <c r="G19" s="1594">
        <v>65.85</v>
      </c>
      <c r="H19" s="1594">
        <v>66.87</v>
      </c>
      <c r="I19" s="1593">
        <v>24.613716454323665</v>
      </c>
      <c r="J19" s="1595">
        <v>45.46443332608223</v>
      </c>
      <c r="K19" s="1596"/>
      <c r="L19" s="1597"/>
      <c r="M19" s="1597"/>
      <c r="N19" s="1597"/>
    </row>
    <row r="20" spans="1:14" s="1598" customFormat="1" ht="18" customHeight="1" thickTop="1">
      <c r="A20" s="1572" t="s">
        <v>1422</v>
      </c>
      <c r="F20" s="1599"/>
      <c r="G20" s="1599"/>
      <c r="H20" s="1599"/>
      <c r="I20" s="1586"/>
      <c r="J20" s="1596"/>
      <c r="K20" s="1596"/>
      <c r="L20" s="1597"/>
      <c r="M20" s="1597"/>
      <c r="N20" s="1597"/>
    </row>
    <row r="21" spans="1:14" s="1598" customFormat="1" ht="18" customHeight="1">
      <c r="A21" s="1572" t="s">
        <v>1424</v>
      </c>
      <c r="F21" s="743"/>
      <c r="G21" s="743"/>
      <c r="H21" s="743"/>
      <c r="I21" s="743"/>
      <c r="J21" s="743"/>
      <c r="K21" s="743"/>
      <c r="L21" s="743"/>
      <c r="M21" s="743"/>
      <c r="N21" s="743"/>
    </row>
    <row r="22" spans="1:14" s="1598" customFormat="1" ht="18" customHeight="1">
      <c r="A22" s="1572" t="s">
        <v>1425</v>
      </c>
      <c r="B22" s="191"/>
      <c r="C22" s="191"/>
      <c r="F22" s="1600"/>
      <c r="G22" s="1600"/>
      <c r="H22" s="1600"/>
      <c r="I22" s="1600"/>
      <c r="J22" s="1600"/>
      <c r="K22" s="1600"/>
      <c r="L22" s="1600"/>
      <c r="M22" s="1600"/>
      <c r="N22" s="1600"/>
    </row>
    <row r="23" spans="1:14" s="1598" customFormat="1" ht="18" customHeight="1">
      <c r="A23" s="1572" t="s">
        <v>1426</v>
      </c>
      <c r="B23" s="191"/>
      <c r="C23" s="562"/>
      <c r="F23" s="1600"/>
      <c r="G23" s="1600"/>
      <c r="H23" s="1600"/>
      <c r="I23" s="1600"/>
      <c r="J23" s="1600"/>
      <c r="K23" s="1601"/>
      <c r="L23" s="1601"/>
      <c r="M23" s="1601"/>
      <c r="N23" s="1601"/>
    </row>
    <row r="24" spans="1:14" s="1598" customFormat="1" ht="12.75">
      <c r="A24" s="1601"/>
      <c r="B24" s="1601"/>
      <c r="C24" s="1601"/>
      <c r="D24" s="1601"/>
      <c r="E24" s="1601"/>
      <c r="F24" s="1601"/>
      <c r="G24" s="1601"/>
      <c r="H24" s="1601"/>
      <c r="I24" s="1601"/>
      <c r="J24" s="1601"/>
      <c r="K24" s="1601"/>
      <c r="L24" s="1601"/>
      <c r="M24" s="1601"/>
      <c r="N24" s="1601"/>
    </row>
    <row r="25" spans="1:14" s="1598" customFormat="1" ht="18" customHeight="1">
      <c r="A25" s="1601"/>
      <c r="B25" s="1601"/>
      <c r="C25" s="1601"/>
      <c r="D25" s="1601"/>
      <c r="E25" s="1601"/>
      <c r="F25" s="1601"/>
      <c r="G25" s="1601"/>
      <c r="H25" s="1601"/>
      <c r="I25" s="1601"/>
      <c r="J25" s="1601"/>
      <c r="K25" s="1601"/>
      <c r="L25" s="1602"/>
      <c r="M25" s="1601"/>
      <c r="N25" s="1601"/>
    </row>
    <row r="26" spans="1:14" s="1598" customFormat="1" ht="18" customHeight="1">
      <c r="A26" s="1603"/>
      <c r="B26" s="1604"/>
      <c r="C26" s="1604"/>
      <c r="D26" s="1604"/>
      <c r="E26" s="1604"/>
      <c r="F26" s="1604"/>
      <c r="G26" s="1605"/>
      <c r="H26" s="1606"/>
      <c r="I26" s="1606"/>
      <c r="J26" s="1605"/>
      <c r="K26" s="1607"/>
      <c r="L26" s="1592"/>
      <c r="M26" s="1592"/>
      <c r="N26" s="1592"/>
    </row>
    <row r="27" spans="1:14" s="1598" customFormat="1" ht="18" customHeight="1">
      <c r="A27" s="1608"/>
      <c r="B27" s="1609"/>
      <c r="C27" s="1609"/>
      <c r="D27" s="1610"/>
      <c r="E27" s="1609"/>
      <c r="F27" s="1609"/>
      <c r="G27" s="1611"/>
      <c r="H27" s="1612"/>
      <c r="I27" s="1612"/>
      <c r="J27" s="1612"/>
      <c r="K27" s="1613"/>
      <c r="L27" s="1586"/>
      <c r="M27" s="1586"/>
      <c r="N27" s="1586"/>
    </row>
    <row r="28" spans="1:14" s="1598" customFormat="1" ht="18" customHeight="1">
      <c r="A28" s="1608"/>
      <c r="B28" s="1609"/>
      <c r="C28" s="1609"/>
      <c r="D28" s="1610"/>
      <c r="E28" s="1609"/>
      <c r="F28" s="1609"/>
      <c r="G28" s="1611"/>
      <c r="H28" s="1612"/>
      <c r="I28" s="1612"/>
      <c r="J28" s="1612"/>
      <c r="K28" s="1613"/>
      <c r="L28" s="1586"/>
      <c r="M28" s="1586"/>
      <c r="N28" s="1586"/>
    </row>
    <row r="29" spans="1:14" s="1598" customFormat="1" ht="18" customHeight="1">
      <c r="A29" s="1608"/>
      <c r="B29" s="1609"/>
      <c r="C29" s="1609"/>
      <c r="D29" s="1610"/>
      <c r="E29" s="1609"/>
      <c r="F29" s="1609"/>
      <c r="G29" s="1611"/>
      <c r="H29" s="1612"/>
      <c r="I29" s="1612"/>
      <c r="J29" s="1612"/>
      <c r="K29" s="1613"/>
      <c r="L29" s="1586"/>
      <c r="M29" s="1586"/>
      <c r="N29" s="1586"/>
    </row>
    <row r="30" spans="1:14" s="1598" customFormat="1" ht="18" customHeight="1">
      <c r="A30" s="1608"/>
      <c r="B30" s="1609"/>
      <c r="C30" s="1609"/>
      <c r="D30" s="1610"/>
      <c r="E30" s="1609"/>
      <c r="F30" s="1609"/>
      <c r="G30" s="1611"/>
      <c r="H30" s="1612"/>
      <c r="I30" s="1612"/>
      <c r="J30" s="1612"/>
      <c r="K30" s="1613"/>
      <c r="L30" s="1586"/>
      <c r="M30" s="1586"/>
      <c r="N30" s="1586"/>
    </row>
    <row r="31" spans="1:14" s="1598" customFormat="1" ht="18" customHeight="1">
      <c r="A31" s="1608"/>
      <c r="B31" s="1614"/>
      <c r="C31" s="1609"/>
      <c r="D31" s="1610"/>
      <c r="E31" s="1614"/>
      <c r="F31" s="1609"/>
      <c r="G31" s="1611"/>
      <c r="H31" s="1612"/>
      <c r="I31" s="1612"/>
      <c r="J31" s="1612"/>
      <c r="K31" s="1613"/>
      <c r="L31" s="1586"/>
      <c r="M31" s="1586"/>
      <c r="N31" s="1586"/>
    </row>
    <row r="32" spans="1:18" s="1598" customFormat="1" ht="18" customHeight="1">
      <c r="A32" s="1608"/>
      <c r="B32" s="1609"/>
      <c r="C32" s="1609"/>
      <c r="D32" s="1610"/>
      <c r="E32" s="1609"/>
      <c r="F32" s="1609"/>
      <c r="G32" s="1611"/>
      <c r="H32" s="1612"/>
      <c r="I32" s="1612"/>
      <c r="J32" s="1612"/>
      <c r="K32" s="1613"/>
      <c r="L32" s="1586"/>
      <c r="M32" s="1586"/>
      <c r="N32" s="1586"/>
      <c r="O32" s="2"/>
      <c r="P32" s="2"/>
      <c r="Q32" s="2"/>
      <c r="R32" s="2"/>
    </row>
    <row r="33" spans="1:18" s="1598" customFormat="1" ht="18" customHeight="1">
      <c r="A33" s="1608"/>
      <c r="B33" s="1609"/>
      <c r="C33" s="1609"/>
      <c r="D33" s="1610"/>
      <c r="E33" s="1609"/>
      <c r="F33" s="1609"/>
      <c r="G33" s="1611"/>
      <c r="H33" s="1612"/>
      <c r="I33" s="1612"/>
      <c r="J33" s="1612"/>
      <c r="K33" s="1613"/>
      <c r="L33" s="1586"/>
      <c r="M33" s="1586"/>
      <c r="N33" s="1586"/>
      <c r="O33" s="2"/>
      <c r="P33" s="2"/>
      <c r="Q33" s="2"/>
      <c r="R33" s="2"/>
    </row>
    <row r="34" spans="1:18" s="1598" customFormat="1" ht="18" customHeight="1">
      <c r="A34" s="1608"/>
      <c r="B34" s="1609"/>
      <c r="C34" s="1609"/>
      <c r="D34" s="1610"/>
      <c r="E34" s="1609"/>
      <c r="F34" s="1609"/>
      <c r="G34" s="1611"/>
      <c r="H34" s="1612"/>
      <c r="I34" s="1612"/>
      <c r="J34" s="1612"/>
      <c r="K34" s="1613"/>
      <c r="L34" s="1586"/>
      <c r="M34" s="1586"/>
      <c r="N34" s="1586"/>
      <c r="O34" s="2"/>
      <c r="P34" s="2"/>
      <c r="Q34" s="2"/>
      <c r="R34" s="2"/>
    </row>
    <row r="35" spans="1:18" s="1598" customFormat="1" ht="18" customHeight="1">
      <c r="A35" s="1608"/>
      <c r="B35" s="1609"/>
      <c r="C35" s="1609"/>
      <c r="D35" s="1610"/>
      <c r="E35" s="1609"/>
      <c r="F35" s="1609"/>
      <c r="G35" s="1611"/>
      <c r="H35" s="1612"/>
      <c r="I35" s="1612"/>
      <c r="J35" s="1612"/>
      <c r="K35" s="1613"/>
      <c r="L35" s="1586"/>
      <c r="M35" s="1586"/>
      <c r="N35" s="1586"/>
      <c r="O35" s="2"/>
      <c r="P35" s="2"/>
      <c r="Q35" s="2"/>
      <c r="R35" s="2"/>
    </row>
    <row r="36" spans="1:18" s="1598" customFormat="1" ht="18" customHeight="1">
      <c r="A36" s="1608"/>
      <c r="B36" s="1609"/>
      <c r="C36" s="1609"/>
      <c r="D36" s="1610"/>
      <c r="E36" s="1609"/>
      <c r="F36" s="1609"/>
      <c r="G36" s="1611"/>
      <c r="H36" s="1612"/>
      <c r="I36" s="1612"/>
      <c r="J36" s="1612"/>
      <c r="K36" s="1613"/>
      <c r="L36" s="1586"/>
      <c r="M36" s="1586"/>
      <c r="N36" s="1586"/>
      <c r="O36" s="2"/>
      <c r="P36" s="2"/>
      <c r="Q36" s="2"/>
      <c r="R36" s="2"/>
    </row>
    <row r="37" spans="1:18" s="1598" customFormat="1" ht="18" customHeight="1">
      <c r="A37" s="1608"/>
      <c r="B37" s="1609"/>
      <c r="C37" s="1609"/>
      <c r="D37" s="1610"/>
      <c r="E37" s="1609"/>
      <c r="F37" s="1609"/>
      <c r="G37" s="1611"/>
      <c r="H37" s="1612"/>
      <c r="I37" s="1612"/>
      <c r="J37" s="1612"/>
      <c r="K37" s="1613"/>
      <c r="L37" s="1586"/>
      <c r="M37" s="1586"/>
      <c r="N37" s="1586"/>
      <c r="O37" s="2"/>
      <c r="P37" s="2"/>
      <c r="Q37" s="2"/>
      <c r="R37" s="2"/>
    </row>
    <row r="38" spans="1:18" s="1598" customFormat="1" ht="18" customHeight="1">
      <c r="A38" s="1608"/>
      <c r="B38" s="1609"/>
      <c r="C38" s="1609"/>
      <c r="D38" s="1610"/>
      <c r="E38" s="1609"/>
      <c r="F38" s="1609"/>
      <c r="G38" s="1611"/>
      <c r="H38" s="1612"/>
      <c r="I38" s="1612"/>
      <c r="J38" s="1612"/>
      <c r="K38" s="1613"/>
      <c r="L38" s="1586"/>
      <c r="M38" s="1586"/>
      <c r="N38" s="1586"/>
      <c r="O38" s="2"/>
      <c r="P38" s="2"/>
      <c r="Q38" s="2"/>
      <c r="R38" s="2"/>
    </row>
    <row r="39" spans="10:18" s="1598" customFormat="1" ht="17.25" customHeight="1">
      <c r="J39" s="1610"/>
      <c r="L39" s="1615"/>
      <c r="M39" s="1615"/>
      <c r="O39" s="2"/>
      <c r="P39" s="2"/>
      <c r="Q39" s="2"/>
      <c r="R39" s="2"/>
    </row>
    <row r="40" spans="1:18" s="1598" customFormat="1" ht="18" customHeight="1">
      <c r="A40" s="2"/>
      <c r="L40" s="1615"/>
      <c r="M40" s="1615"/>
      <c r="O40" s="2"/>
      <c r="P40" s="2"/>
      <c r="Q40" s="2"/>
      <c r="R40" s="2"/>
    </row>
    <row r="41" spans="1:18" s="1598" customFormat="1" ht="18" customHeight="1">
      <c r="A41" s="1616"/>
      <c r="L41" s="1615"/>
      <c r="M41" s="1615"/>
      <c r="O41" s="2"/>
      <c r="P41" s="2"/>
      <c r="Q41" s="2"/>
      <c r="R41" s="2"/>
    </row>
    <row r="42" spans="1:12" s="1598" customFormat="1" ht="18" customHeight="1">
      <c r="A42" s="1616"/>
      <c r="B42" s="191"/>
      <c r="C42" s="191"/>
      <c r="F42" s="1615"/>
      <c r="G42" s="1615"/>
      <c r="I42" s="2"/>
      <c r="J42" s="2"/>
      <c r="K42" s="2"/>
      <c r="L42" s="2"/>
    </row>
    <row r="43" spans="1:14" ht="18" customHeight="1">
      <c r="A43" s="1616"/>
      <c r="B43" s="191"/>
      <c r="C43" s="562"/>
      <c r="D43" s="1598"/>
      <c r="E43" s="1598"/>
      <c r="F43" s="1615"/>
      <c r="G43" s="1615"/>
      <c r="H43" s="1598"/>
      <c r="I43" s="2"/>
      <c r="J43" s="2"/>
      <c r="K43" s="2"/>
      <c r="L43" s="2"/>
      <c r="M43" s="1598"/>
      <c r="N43" s="1598"/>
    </row>
    <row r="44" spans="1:12" ht="18" customHeight="1">
      <c r="A44" s="2"/>
      <c r="B44" s="191"/>
      <c r="C44" s="191"/>
      <c r="D44" s="1598"/>
      <c r="E44" s="1598"/>
      <c r="F44" s="1615"/>
      <c r="G44" s="1615"/>
      <c r="I44" s="1"/>
      <c r="J44" s="1"/>
      <c r="K44" s="1"/>
      <c r="L44" s="1"/>
    </row>
    <row r="45" spans="1:12" ht="18" customHeight="1">
      <c r="A45" s="2"/>
      <c r="B45" s="191"/>
      <c r="C45" s="191"/>
      <c r="D45" s="1598"/>
      <c r="E45" s="1598"/>
      <c r="F45" s="1615"/>
      <c r="G45" s="1615"/>
      <c r="I45" s="1"/>
      <c r="J45" s="1"/>
      <c r="K45" s="1"/>
      <c r="L45" s="1"/>
    </row>
    <row r="46" spans="1:12" ht="18" customHeight="1">
      <c r="A46" s="2"/>
      <c r="B46" s="191"/>
      <c r="C46" s="191"/>
      <c r="D46" s="1598"/>
      <c r="E46" s="1598"/>
      <c r="F46" s="1615"/>
      <c r="G46" s="1615"/>
      <c r="I46" s="1"/>
      <c r="J46" s="1"/>
      <c r="K46" s="1"/>
      <c r="L46" s="1"/>
    </row>
    <row r="47" spans="1:12" ht="18" customHeight="1">
      <c r="A47" s="2"/>
      <c r="B47" s="191"/>
      <c r="C47" s="191"/>
      <c r="D47" s="1598"/>
      <c r="E47" s="1598"/>
      <c r="F47" s="1615"/>
      <c r="G47" s="1615"/>
      <c r="I47" s="1"/>
      <c r="J47" s="1"/>
      <c r="K47" s="1"/>
      <c r="L47" s="1"/>
    </row>
    <row r="48" spans="1:12" ht="18" customHeight="1">
      <c r="A48" s="2"/>
      <c r="B48" s="191"/>
      <c r="C48" s="191"/>
      <c r="D48" s="1598"/>
      <c r="E48" s="1598"/>
      <c r="F48" s="1615"/>
      <c r="G48" s="1615"/>
      <c r="I48" s="1"/>
      <c r="J48" s="1"/>
      <c r="K48" s="1"/>
      <c r="L48" s="1"/>
    </row>
    <row r="49" spans="1:12" ht="12.75">
      <c r="A49" s="2"/>
      <c r="B49" s="191"/>
      <c r="C49" s="191"/>
      <c r="D49" s="1598"/>
      <c r="E49" s="1598"/>
      <c r="F49" s="1615"/>
      <c r="G49" s="1615"/>
      <c r="I49" s="1"/>
      <c r="J49" s="1"/>
      <c r="K49" s="1"/>
      <c r="L49" s="1"/>
    </row>
    <row r="50" spans="1:12" ht="12.75">
      <c r="A50" s="2"/>
      <c r="B50" s="191"/>
      <c r="C50" s="191"/>
      <c r="D50" s="1598"/>
      <c r="E50" s="1598"/>
      <c r="F50" s="1615"/>
      <c r="G50" s="1615"/>
      <c r="I50" s="1"/>
      <c r="J50" s="1"/>
      <c r="K50" s="1"/>
      <c r="L50" s="1"/>
    </row>
    <row r="51" spans="1:12" ht="18" customHeight="1">
      <c r="A51" s="1598"/>
      <c r="B51" s="1598"/>
      <c r="C51" s="1598"/>
      <c r="D51" s="1598"/>
      <c r="E51" s="1598"/>
      <c r="F51" s="1615"/>
      <c r="G51" s="1615"/>
      <c r="I51" s="1"/>
      <c r="J51" s="1"/>
      <c r="K51" s="1"/>
      <c r="L51" s="1"/>
    </row>
    <row r="52" spans="1:12" ht="12.75" customHeight="1">
      <c r="A52" s="1598"/>
      <c r="B52" s="1598"/>
      <c r="C52" s="1598"/>
      <c r="D52" s="1598"/>
      <c r="E52" s="1598"/>
      <c r="F52" s="1615"/>
      <c r="G52" s="1615"/>
      <c r="I52" s="1"/>
      <c r="J52" s="1"/>
      <c r="K52" s="1"/>
      <c r="L52" s="1"/>
    </row>
    <row r="53" spans="1:12" ht="12.75">
      <c r="A53" s="1598"/>
      <c r="B53" s="1598"/>
      <c r="C53" s="1598"/>
      <c r="D53" s="1598"/>
      <c r="E53" s="1598"/>
      <c r="F53" s="1615"/>
      <c r="G53" s="1615"/>
      <c r="I53" s="1"/>
      <c r="J53" s="1"/>
      <c r="K53" s="1"/>
      <c r="L53" s="1"/>
    </row>
    <row r="54" spans="12:18" ht="12.75">
      <c r="L54" s="1615"/>
      <c r="M54" s="1615"/>
      <c r="O54" s="1"/>
      <c r="P54" s="1"/>
      <c r="Q54" s="1"/>
      <c r="R54" s="1"/>
    </row>
    <row r="55" spans="12:18" ht="12.75">
      <c r="L55" s="1615"/>
      <c r="M55" s="1615"/>
      <c r="O55" s="1"/>
      <c r="P55" s="1"/>
      <c r="Q55" s="1"/>
      <c r="R55" s="1"/>
    </row>
    <row r="56" spans="12:18" ht="12.75">
      <c r="L56" s="1615"/>
      <c r="M56" s="1615"/>
      <c r="O56" s="1"/>
      <c r="P56" s="1"/>
      <c r="Q56" s="1"/>
      <c r="R56" s="1"/>
    </row>
    <row r="57" spans="12:18" ht="12.75">
      <c r="L57" s="1615"/>
      <c r="M57" s="1615"/>
      <c r="O57" s="1"/>
      <c r="P57" s="1"/>
      <c r="Q57" s="1"/>
      <c r="R57" s="1"/>
    </row>
    <row r="58" spans="12:18" ht="12.75">
      <c r="L58" s="1615"/>
      <c r="M58" s="1615"/>
      <c r="O58" s="1"/>
      <c r="P58" s="1"/>
      <c r="Q58" s="1"/>
      <c r="R58" s="1"/>
    </row>
    <row r="59" spans="12:18" ht="12.75">
      <c r="L59" s="1615"/>
      <c r="M59" s="1615"/>
      <c r="O59" s="1"/>
      <c r="P59" s="1"/>
      <c r="Q59" s="1"/>
      <c r="R59" s="1"/>
    </row>
    <row r="60" spans="12:18" ht="12.75">
      <c r="L60" s="1615"/>
      <c r="M60" s="1615"/>
      <c r="O60" s="1"/>
      <c r="P60" s="1"/>
      <c r="Q60" s="1"/>
      <c r="R60" s="1"/>
    </row>
    <row r="61" spans="12:18" ht="12.75">
      <c r="L61" s="1615"/>
      <c r="M61" s="1615"/>
      <c r="O61" s="1"/>
      <c r="P61" s="1"/>
      <c r="Q61" s="1"/>
      <c r="R61" s="1"/>
    </row>
    <row r="62" spans="12:18" ht="12.75">
      <c r="L62" s="1615"/>
      <c r="M62" s="1615"/>
      <c r="O62" s="1"/>
      <c r="P62" s="1"/>
      <c r="Q62" s="1"/>
      <c r="R62" s="1"/>
    </row>
    <row r="63" spans="12:18" ht="12.75">
      <c r="L63" s="1615"/>
      <c r="M63" s="1615"/>
      <c r="O63" s="1"/>
      <c r="P63" s="1"/>
      <c r="Q63" s="1"/>
      <c r="R63" s="1"/>
    </row>
    <row r="64" spans="12:18" ht="12.75">
      <c r="L64" s="1615"/>
      <c r="M64" s="1615"/>
      <c r="O64" s="1"/>
      <c r="P64" s="1"/>
      <c r="Q64" s="1"/>
      <c r="R64" s="1"/>
    </row>
    <row r="65" spans="12:18" ht="12.75">
      <c r="L65" s="1615"/>
      <c r="M65" s="1615"/>
      <c r="O65" s="1"/>
      <c r="P65" s="1"/>
      <c r="Q65" s="1"/>
      <c r="R65" s="1"/>
    </row>
    <row r="66" spans="12:18" ht="12.75">
      <c r="L66" s="1615"/>
      <c r="M66" s="1615"/>
      <c r="O66" s="1"/>
      <c r="P66" s="1"/>
      <c r="Q66" s="1"/>
      <c r="R66" s="1"/>
    </row>
    <row r="67" spans="12:18" ht="12.75">
      <c r="L67" s="1615"/>
      <c r="M67" s="1615"/>
      <c r="O67" s="1"/>
      <c r="P67" s="1"/>
      <c r="Q67" s="1"/>
      <c r="R67" s="1"/>
    </row>
    <row r="68" spans="12:18" ht="12.75">
      <c r="L68" s="1615"/>
      <c r="M68" s="1615"/>
      <c r="O68" s="1"/>
      <c r="P68" s="1"/>
      <c r="Q68" s="1"/>
      <c r="R68" s="1"/>
    </row>
    <row r="69" spans="12:18" ht="12.75">
      <c r="L69" s="1615"/>
      <c r="M69" s="1615"/>
      <c r="O69" s="1"/>
      <c r="P69" s="1"/>
      <c r="Q69" s="1"/>
      <c r="R69" s="1"/>
    </row>
    <row r="70" spans="12:13" ht="12.75">
      <c r="L70" s="1615"/>
      <c r="M70" s="1615"/>
    </row>
    <row r="71" spans="12:13" ht="12.75">
      <c r="L71" s="1615"/>
      <c r="M71" s="1615"/>
    </row>
    <row r="72" spans="12:13" ht="12.75">
      <c r="L72" s="1615"/>
      <c r="M72" s="1615"/>
    </row>
    <row r="73" spans="12:13" ht="12.75">
      <c r="L73" s="1615"/>
      <c r="M73" s="1615"/>
    </row>
    <row r="74" spans="12:13" ht="12.75">
      <c r="L74" s="1615"/>
      <c r="M74" s="1615"/>
    </row>
    <row r="75" spans="12:13" ht="12.75">
      <c r="L75" s="1615"/>
      <c r="M75" s="1615"/>
    </row>
    <row r="76" spans="12:13" ht="12.75">
      <c r="L76" s="1615"/>
      <c r="M76" s="1615"/>
    </row>
    <row r="77" spans="12:13" ht="12.75">
      <c r="L77" s="1615"/>
      <c r="M77" s="1615"/>
    </row>
    <row r="78" spans="12:13" ht="12.75">
      <c r="L78" s="1615"/>
      <c r="M78" s="1615"/>
    </row>
    <row r="79" spans="12:13" ht="12.75">
      <c r="L79" s="1615"/>
      <c r="M79" s="1615"/>
    </row>
    <row r="80" spans="12:13" ht="12.75">
      <c r="L80" s="1615"/>
      <c r="M80" s="1615"/>
    </row>
    <row r="81" spans="12:13" ht="12.75">
      <c r="L81" s="1615"/>
      <c r="M81" s="1615"/>
    </row>
    <row r="82" spans="12:13" ht="12.75">
      <c r="L82" s="1615"/>
      <c r="M82" s="1615"/>
    </row>
    <row r="83" spans="12:13" ht="12.75">
      <c r="L83" s="1615"/>
      <c r="M83" s="1615"/>
    </row>
    <row r="84" spans="12:13" ht="12.75">
      <c r="L84" s="1615"/>
      <c r="M84" s="1615"/>
    </row>
    <row r="85" spans="12:13" ht="12.75">
      <c r="L85" s="1615"/>
      <c r="M85" s="1615"/>
    </row>
    <row r="86" spans="12:13" ht="12.75">
      <c r="L86" s="1615"/>
      <c r="M86" s="1615"/>
    </row>
    <row r="87" spans="12:13" ht="12.75">
      <c r="L87" s="1615"/>
      <c r="M87" s="1615"/>
    </row>
    <row r="88" spans="12:13" ht="12.75">
      <c r="L88" s="1615"/>
      <c r="M88" s="1615"/>
    </row>
    <row r="89" spans="12:13" ht="12.75">
      <c r="L89" s="1615"/>
      <c r="M89" s="1615"/>
    </row>
    <row r="90" spans="12:13" ht="12.75">
      <c r="L90" s="1615"/>
      <c r="M90" s="1615"/>
    </row>
    <row r="91" spans="12:13" ht="12.75">
      <c r="L91" s="1615"/>
      <c r="M91" s="1615"/>
    </row>
    <row r="92" spans="12:13" ht="12.75">
      <c r="L92" s="1615"/>
      <c r="M92" s="1615"/>
    </row>
    <row r="93" spans="12:13" ht="12.75">
      <c r="L93" s="1615"/>
      <c r="M93" s="1615"/>
    </row>
    <row r="94" spans="12:13" ht="12.75">
      <c r="L94" s="1615"/>
      <c r="M94" s="1615"/>
    </row>
    <row r="95" spans="12:13" ht="12.75">
      <c r="L95" s="1615"/>
      <c r="M95" s="1615"/>
    </row>
    <row r="96" spans="12:13" ht="12.75">
      <c r="L96" s="1615"/>
      <c r="M96" s="1615"/>
    </row>
    <row r="97" spans="12:13" ht="12.75">
      <c r="L97" s="1615"/>
      <c r="M97" s="1615"/>
    </row>
    <row r="98" spans="12:13" ht="12.75">
      <c r="L98" s="1615"/>
      <c r="M98" s="1615"/>
    </row>
    <row r="99" spans="12:13" ht="12.75">
      <c r="L99" s="1615"/>
      <c r="M99" s="1615"/>
    </row>
    <row r="100" spans="12:13" ht="12.75">
      <c r="L100" s="1615"/>
      <c r="M100" s="1615"/>
    </row>
    <row r="101" spans="12:13" ht="12.75">
      <c r="L101" s="1615"/>
      <c r="M101" s="1615"/>
    </row>
    <row r="102" spans="12:13" ht="12.75">
      <c r="L102" s="1615"/>
      <c r="M102" s="1615"/>
    </row>
    <row r="103" spans="12:13" ht="12.75">
      <c r="L103" s="1615"/>
      <c r="M103" s="1615"/>
    </row>
    <row r="104" spans="12:13" ht="12.75">
      <c r="L104" s="1615"/>
      <c r="M104" s="1615"/>
    </row>
    <row r="105" spans="12:13" ht="12.75">
      <c r="L105" s="1615"/>
      <c r="M105" s="1615"/>
    </row>
    <row r="106" spans="12:13" ht="12.75">
      <c r="L106" s="1615"/>
      <c r="M106" s="1615"/>
    </row>
    <row r="107" spans="12:13" ht="12.75">
      <c r="L107" s="1615"/>
      <c r="M107" s="1615"/>
    </row>
    <row r="108" spans="12:13" ht="12.75">
      <c r="L108" s="1615"/>
      <c r="M108" s="1615"/>
    </row>
    <row r="109" spans="12:13" ht="12.75">
      <c r="L109" s="1615"/>
      <c r="M109" s="1615"/>
    </row>
    <row r="110" spans="12:13" ht="12.75">
      <c r="L110" s="1615"/>
      <c r="M110" s="1615"/>
    </row>
    <row r="111" spans="12:13" ht="12.75">
      <c r="L111" s="1615"/>
      <c r="M111" s="1615"/>
    </row>
    <row r="112" spans="12:13" ht="12.75">
      <c r="L112" s="1615"/>
      <c r="M112" s="1615"/>
    </row>
    <row r="113" spans="12:13" ht="12.75">
      <c r="L113" s="1615"/>
      <c r="M113" s="1615"/>
    </row>
    <row r="114" spans="12:13" ht="12.75">
      <c r="L114" s="1615"/>
      <c r="M114" s="1615"/>
    </row>
    <row r="115" spans="12:13" ht="12.75">
      <c r="L115" s="1615"/>
      <c r="M115" s="1615"/>
    </row>
    <row r="116" spans="12:13" ht="12.75">
      <c r="L116" s="1615"/>
      <c r="M116" s="1615"/>
    </row>
    <row r="117" spans="12:13" ht="12.75">
      <c r="L117" s="1615"/>
      <c r="M117" s="1615"/>
    </row>
    <row r="118" spans="12:13" ht="12.75">
      <c r="L118" s="1615"/>
      <c r="M118" s="1615"/>
    </row>
    <row r="119" spans="12:13" ht="12.75">
      <c r="L119" s="1615"/>
      <c r="M119" s="1615"/>
    </row>
    <row r="120" spans="12:13" ht="12.75">
      <c r="L120" s="1615"/>
      <c r="M120" s="1615"/>
    </row>
    <row r="121" spans="12:13" ht="12.75">
      <c r="L121" s="1615"/>
      <c r="M121" s="1615"/>
    </row>
    <row r="122" spans="12:13" ht="12.75">
      <c r="L122" s="1615"/>
      <c r="M122" s="1615"/>
    </row>
    <row r="123" spans="12:13" ht="12.75">
      <c r="L123" s="1615"/>
      <c r="M123" s="1615"/>
    </row>
    <row r="124" spans="12:13" ht="12.75">
      <c r="L124" s="1615"/>
      <c r="M124" s="1615"/>
    </row>
    <row r="125" spans="12:13" ht="12.75">
      <c r="L125" s="1615"/>
      <c r="M125" s="1615"/>
    </row>
    <row r="126" spans="12:13" ht="12.75">
      <c r="L126" s="1615"/>
      <c r="M126" s="1615"/>
    </row>
    <row r="127" spans="12:13" ht="12.75">
      <c r="L127" s="1615"/>
      <c r="M127" s="1615"/>
    </row>
    <row r="128" spans="12:13" ht="12.75">
      <c r="L128" s="1615"/>
      <c r="M128" s="1615"/>
    </row>
    <row r="129" spans="12:13" ht="12.75">
      <c r="L129" s="1615"/>
      <c r="M129" s="1615"/>
    </row>
    <row r="130" spans="12:13" ht="12.75">
      <c r="L130" s="1615"/>
      <c r="M130" s="1615"/>
    </row>
    <row r="131" spans="12:13" ht="12.75">
      <c r="L131" s="1615"/>
      <c r="M131" s="1615"/>
    </row>
    <row r="132" spans="12:13" ht="12.75">
      <c r="L132" s="1615"/>
      <c r="M132" s="1615"/>
    </row>
    <row r="133" spans="12:13" ht="12.75">
      <c r="L133" s="1615"/>
      <c r="M133" s="1615"/>
    </row>
    <row r="134" spans="12:13" ht="12.75">
      <c r="L134" s="1615"/>
      <c r="M134" s="1615"/>
    </row>
    <row r="135" spans="12:13" ht="12.75">
      <c r="L135" s="1615"/>
      <c r="M135" s="1615"/>
    </row>
    <row r="136" spans="12:13" ht="12.75">
      <c r="L136" s="1615"/>
      <c r="M136" s="1615"/>
    </row>
    <row r="137" spans="12:13" ht="12.75">
      <c r="L137" s="1615"/>
      <c r="M137" s="1615"/>
    </row>
    <row r="138" spans="12:13" ht="12.75">
      <c r="L138" s="1615"/>
      <c r="M138" s="1615"/>
    </row>
    <row r="139" spans="12:13" ht="12.75">
      <c r="L139" s="1615"/>
      <c r="M139" s="1615"/>
    </row>
    <row r="140" spans="12:13" ht="12.75">
      <c r="L140" s="1615"/>
      <c r="M140" s="1615"/>
    </row>
    <row r="141" spans="12:13" ht="12.75">
      <c r="L141" s="1615"/>
      <c r="M141" s="1615"/>
    </row>
    <row r="142" spans="12:13" ht="12.75">
      <c r="L142" s="1615"/>
      <c r="M142" s="1615"/>
    </row>
    <row r="143" spans="12:13" ht="12.75">
      <c r="L143" s="1615"/>
      <c r="M143" s="1615"/>
    </row>
    <row r="144" spans="12:13" ht="12.75">
      <c r="L144" s="1615"/>
      <c r="M144" s="1615"/>
    </row>
    <row r="145" spans="12:13" ht="12.75">
      <c r="L145" s="1615"/>
      <c r="M145" s="1615"/>
    </row>
    <row r="146" spans="12:13" ht="12.75">
      <c r="L146" s="1615"/>
      <c r="M146" s="1615"/>
    </row>
    <row r="147" spans="12:13" ht="12.75">
      <c r="L147" s="1615"/>
      <c r="M147" s="1615"/>
    </row>
    <row r="148" spans="12:13" ht="12.75">
      <c r="L148" s="1615"/>
      <c r="M148" s="1615"/>
    </row>
    <row r="149" spans="12:13" ht="12.75">
      <c r="L149" s="1615"/>
      <c r="M149" s="1615"/>
    </row>
    <row r="150" spans="12:13" ht="12.75">
      <c r="L150" s="1615"/>
      <c r="M150" s="1615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23" t="s">
        <v>1517</v>
      </c>
      <c r="B1" s="1823"/>
      <c r="C1" s="1823"/>
      <c r="D1" s="1823"/>
      <c r="E1" s="1823"/>
      <c r="F1" s="1823"/>
      <c r="G1" s="1823"/>
      <c r="H1" s="1823"/>
      <c r="I1" s="1823"/>
      <c r="J1" s="1823"/>
    </row>
    <row r="2" spans="1:13" ht="15.75">
      <c r="A2" s="1822" t="s">
        <v>1518</v>
      </c>
      <c r="B2" s="1822"/>
      <c r="C2" s="1822"/>
      <c r="D2" s="1822"/>
      <c r="E2" s="1822"/>
      <c r="F2" s="1822"/>
      <c r="G2" s="1822"/>
      <c r="H2" s="1822"/>
      <c r="I2" s="1822"/>
      <c r="J2" s="1822"/>
      <c r="K2" s="1617"/>
      <c r="L2" s="1617"/>
      <c r="M2" s="1617"/>
    </row>
    <row r="3" spans="1:10" ht="12.75">
      <c r="A3" s="1833" t="s">
        <v>1519</v>
      </c>
      <c r="B3" s="1833"/>
      <c r="C3" s="1833"/>
      <c r="D3" s="1833"/>
      <c r="E3" s="1833"/>
      <c r="F3" s="1833"/>
      <c r="G3" s="1833"/>
      <c r="H3" s="1833"/>
      <c r="I3" s="1833"/>
      <c r="J3" s="1833"/>
    </row>
    <row r="4" spans="1:10" ht="13.5" thickBot="1">
      <c r="A4" s="1833"/>
      <c r="B4" s="1833"/>
      <c r="C4" s="1833"/>
      <c r="D4" s="1833"/>
      <c r="E4" s="1833"/>
      <c r="F4" s="1833"/>
      <c r="G4" s="1833"/>
      <c r="H4" s="1833"/>
      <c r="I4" s="1833"/>
      <c r="J4" s="1833"/>
    </row>
    <row r="5" spans="1:10" ht="25.5" customHeight="1" thickTop="1">
      <c r="A5" s="1834" t="s">
        <v>1048</v>
      </c>
      <c r="B5" s="1810" t="s">
        <v>335</v>
      </c>
      <c r="C5" s="1824"/>
      <c r="D5" s="1825"/>
      <c r="E5" s="1810" t="s">
        <v>10</v>
      </c>
      <c r="F5" s="1824"/>
      <c r="G5" s="1825"/>
      <c r="H5" s="1810" t="s">
        <v>11</v>
      </c>
      <c r="I5" s="1824"/>
      <c r="J5" s="1811"/>
    </row>
    <row r="6" spans="1:10" ht="38.25">
      <c r="A6" s="1835"/>
      <c r="B6" s="1578" t="s">
        <v>1520</v>
      </c>
      <c r="C6" s="1578" t="s">
        <v>1521</v>
      </c>
      <c r="D6" s="1578" t="s">
        <v>1522</v>
      </c>
      <c r="E6" s="1578" t="s">
        <v>1520</v>
      </c>
      <c r="F6" s="1578" t="s">
        <v>1523</v>
      </c>
      <c r="G6" s="1578" t="s">
        <v>1522</v>
      </c>
      <c r="H6" s="1578" t="s">
        <v>1520</v>
      </c>
      <c r="I6" s="1578" t="s">
        <v>1523</v>
      </c>
      <c r="J6" s="1579" t="s">
        <v>1522</v>
      </c>
    </row>
    <row r="7" spans="1:10" ht="12.75">
      <c r="A7" s="1836"/>
      <c r="B7" s="1578">
        <v>1</v>
      </c>
      <c r="C7" s="1578">
        <v>2</v>
      </c>
      <c r="D7" s="1578">
        <v>3</v>
      </c>
      <c r="E7" s="1578">
        <v>4</v>
      </c>
      <c r="F7" s="1578">
        <v>5</v>
      </c>
      <c r="G7" s="1578">
        <v>6</v>
      </c>
      <c r="H7" s="1578">
        <v>7</v>
      </c>
      <c r="I7" s="1578">
        <v>8</v>
      </c>
      <c r="J7" s="1618">
        <v>9</v>
      </c>
    </row>
    <row r="8" spans="1:10" ht="12.75">
      <c r="A8" s="1619" t="s">
        <v>456</v>
      </c>
      <c r="B8" s="1620">
        <v>3613.45</v>
      </c>
      <c r="C8" s="1620">
        <v>1284.26</v>
      </c>
      <c r="D8" s="1583">
        <v>75.12708765977361</v>
      </c>
      <c r="E8" s="1620">
        <v>4304.13</v>
      </c>
      <c r="F8" s="1620">
        <v>2112.97</v>
      </c>
      <c r="G8" s="1583">
        <v>37.26670499800699</v>
      </c>
      <c r="H8" s="1584">
        <v>2898.5</v>
      </c>
      <c r="I8" s="1584">
        <v>1424.4</v>
      </c>
      <c r="J8" s="1585">
        <v>37.61636274807548</v>
      </c>
    </row>
    <row r="9" spans="1:10" ht="12.75">
      <c r="A9" s="1619" t="s">
        <v>457</v>
      </c>
      <c r="B9" s="1620">
        <v>781.32</v>
      </c>
      <c r="C9" s="1620">
        <v>88.49</v>
      </c>
      <c r="D9" s="1583">
        <v>5.176518763344935</v>
      </c>
      <c r="E9" s="1620">
        <v>1729.95</v>
      </c>
      <c r="F9" s="1620">
        <v>532.2</v>
      </c>
      <c r="G9" s="1583">
        <v>9.38647515106193</v>
      </c>
      <c r="H9" s="1584">
        <v>1656.09</v>
      </c>
      <c r="I9" s="1584">
        <v>534.56</v>
      </c>
      <c r="J9" s="1585">
        <v>14.116963542973341</v>
      </c>
    </row>
    <row r="10" spans="1:10" ht="12.75">
      <c r="A10" s="1619" t="s">
        <v>1513</v>
      </c>
      <c r="B10" s="1620">
        <v>194.27</v>
      </c>
      <c r="C10" s="1620">
        <v>81.7</v>
      </c>
      <c r="D10" s="1583">
        <v>4.779314984351692</v>
      </c>
      <c r="E10" s="1620">
        <v>938.65</v>
      </c>
      <c r="F10" s="1620">
        <v>1409.97</v>
      </c>
      <c r="G10" s="1583">
        <v>24.867809787190506</v>
      </c>
      <c r="H10" s="1584">
        <v>465.4</v>
      </c>
      <c r="I10" s="1584">
        <v>795.15</v>
      </c>
      <c r="J10" s="1585">
        <v>20.998772001637334</v>
      </c>
    </row>
    <row r="11" spans="1:10" ht="12.75">
      <c r="A11" s="1619" t="s">
        <v>458</v>
      </c>
      <c r="B11" s="1620">
        <v>296.63</v>
      </c>
      <c r="C11" s="1620">
        <v>43.25</v>
      </c>
      <c r="D11" s="1583">
        <v>2.530053525987891</v>
      </c>
      <c r="E11" s="1620">
        <v>386.41</v>
      </c>
      <c r="F11" s="1620">
        <v>98.42</v>
      </c>
      <c r="G11" s="1583">
        <v>1.7358453295143086</v>
      </c>
      <c r="H11" s="1584">
        <v>385.75</v>
      </c>
      <c r="I11" s="1584">
        <v>74.61</v>
      </c>
      <c r="J11" s="1585">
        <v>1.9703431793273738</v>
      </c>
    </row>
    <row r="12" spans="1:10" ht="12.75">
      <c r="A12" s="1619" t="s">
        <v>1499</v>
      </c>
      <c r="B12" s="1621">
        <v>0.1</v>
      </c>
      <c r="C12" s="1620">
        <v>0.53</v>
      </c>
      <c r="D12" s="1583">
        <v>0.031004124133493228</v>
      </c>
      <c r="E12" s="1621">
        <v>59.96</v>
      </c>
      <c r="F12" s="1620">
        <v>11.46</v>
      </c>
      <c r="G12" s="1583">
        <v>0.2021213927680754</v>
      </c>
      <c r="H12" s="1584">
        <v>6.81</v>
      </c>
      <c r="I12" s="1584">
        <v>8.08</v>
      </c>
      <c r="J12" s="1585">
        <v>0.21338122086804961</v>
      </c>
    </row>
    <row r="13" spans="1:10" ht="12.75">
      <c r="A13" s="1619" t="s">
        <v>1500</v>
      </c>
      <c r="B13" s="1620">
        <v>18.1</v>
      </c>
      <c r="C13" s="1620">
        <v>3.2</v>
      </c>
      <c r="D13" s="1583">
        <v>0.1871947117493931</v>
      </c>
      <c r="E13" s="1620">
        <v>690.62</v>
      </c>
      <c r="F13" s="1620">
        <v>172.3</v>
      </c>
      <c r="G13" s="1583">
        <v>3.0388757394362464</v>
      </c>
      <c r="H13" s="1584">
        <v>124.84</v>
      </c>
      <c r="I13" s="1584">
        <v>55.79</v>
      </c>
      <c r="J13" s="1585">
        <v>1.4733339495332287</v>
      </c>
    </row>
    <row r="14" spans="1:10" ht="12.75">
      <c r="A14" s="1619" t="s">
        <v>1501</v>
      </c>
      <c r="B14" s="1620">
        <v>0.45</v>
      </c>
      <c r="C14" s="1620">
        <v>0.75</v>
      </c>
      <c r="D14" s="1583">
        <v>0.043873760566264</v>
      </c>
      <c r="E14" s="1620">
        <v>0.16</v>
      </c>
      <c r="F14" s="1620">
        <v>0.29</v>
      </c>
      <c r="G14" s="1583">
        <v>0.005114764738459149</v>
      </c>
      <c r="H14" s="1584">
        <v>1.68</v>
      </c>
      <c r="I14" s="1584">
        <v>3.41</v>
      </c>
      <c r="J14" s="1585">
        <v>0.09005321326238233</v>
      </c>
    </row>
    <row r="15" spans="1:10" ht="12.75">
      <c r="A15" s="1619" t="s">
        <v>1524</v>
      </c>
      <c r="B15" s="1620">
        <v>138.45</v>
      </c>
      <c r="C15" s="1620">
        <v>132.07</v>
      </c>
      <c r="D15" s="1583">
        <v>7.725876743981982</v>
      </c>
      <c r="E15" s="1620">
        <v>1774.34</v>
      </c>
      <c r="F15" s="1620">
        <v>1150.44</v>
      </c>
      <c r="G15" s="1583">
        <v>20.290448088665325</v>
      </c>
      <c r="H15" s="1584">
        <v>621.92</v>
      </c>
      <c r="I15" s="1584">
        <v>311.16</v>
      </c>
      <c r="J15" s="1585">
        <v>8.21728968877504</v>
      </c>
    </row>
    <row r="16" spans="1:10" ht="12.75">
      <c r="A16" s="1619" t="s">
        <v>1503</v>
      </c>
      <c r="B16" s="1620">
        <v>31.4</v>
      </c>
      <c r="C16" s="1620">
        <v>18.63</v>
      </c>
      <c r="D16" s="1583">
        <v>1.0898242124659978</v>
      </c>
      <c r="E16" s="1620">
        <v>107.28</v>
      </c>
      <c r="F16" s="1620">
        <v>70.43</v>
      </c>
      <c r="G16" s="1583">
        <v>1.2421823466540618</v>
      </c>
      <c r="H16" s="1584">
        <v>42.42</v>
      </c>
      <c r="I16" s="1584">
        <v>26.66</v>
      </c>
      <c r="J16" s="1585">
        <v>0.7040523945968072</v>
      </c>
    </row>
    <row r="17" spans="1:10" ht="12.75">
      <c r="A17" s="1619" t="s">
        <v>1525</v>
      </c>
      <c r="B17" s="1620">
        <v>1759.01</v>
      </c>
      <c r="C17" s="1620">
        <v>20.33</v>
      </c>
      <c r="D17" s="1583">
        <v>1.1892714030828628</v>
      </c>
      <c r="E17" s="1620">
        <v>1246.89</v>
      </c>
      <c r="F17" s="1620">
        <v>14.63</v>
      </c>
      <c r="G17" s="1583">
        <v>0.2580310624953702</v>
      </c>
      <c r="H17" s="1584">
        <v>2035.18</v>
      </c>
      <c r="I17" s="1584">
        <v>23.41</v>
      </c>
      <c r="J17" s="1585">
        <v>0.6182245520446833</v>
      </c>
    </row>
    <row r="18" spans="1:10" ht="12.75">
      <c r="A18" s="1619" t="s">
        <v>1526</v>
      </c>
      <c r="B18" s="1620">
        <v>0.47</v>
      </c>
      <c r="C18" s="1620">
        <v>0.38</v>
      </c>
      <c r="D18" s="1583">
        <v>0.022229372020240428</v>
      </c>
      <c r="E18" s="1620">
        <v>4.71</v>
      </c>
      <c r="F18" s="1620">
        <v>3.66</v>
      </c>
      <c r="G18" s="1583">
        <v>0.06455185842331201</v>
      </c>
      <c r="H18" s="1584">
        <v>3.95</v>
      </c>
      <c r="I18" s="1584">
        <v>3.85</v>
      </c>
      <c r="J18" s="1585">
        <v>0.10167298271559295</v>
      </c>
    </row>
    <row r="19" spans="1:10" ht="12.75">
      <c r="A19" s="1622" t="s">
        <v>1527</v>
      </c>
      <c r="B19" s="1623">
        <v>88.84</v>
      </c>
      <c r="C19" s="1623">
        <v>35.86</v>
      </c>
      <c r="D19" s="1583">
        <v>2.0977507385416363</v>
      </c>
      <c r="E19" s="1623">
        <v>452.74</v>
      </c>
      <c r="F19" s="1623">
        <v>93.09</v>
      </c>
      <c r="G19" s="1583">
        <v>1.641839481045387</v>
      </c>
      <c r="H19" s="1624">
        <v>1967.64</v>
      </c>
      <c r="I19" s="1624">
        <v>525.57</v>
      </c>
      <c r="J19" s="1585">
        <v>13.879550526190698</v>
      </c>
    </row>
    <row r="20" spans="1:10" ht="13.5" thickBot="1">
      <c r="A20" s="1625" t="s">
        <v>1528</v>
      </c>
      <c r="B20" s="1626">
        <v>6922.490000000001</v>
      </c>
      <c r="C20" s="1626">
        <v>1709.45</v>
      </c>
      <c r="D20" s="1626">
        <v>100</v>
      </c>
      <c r="E20" s="1626">
        <v>11695.839999999998</v>
      </c>
      <c r="F20" s="1626">
        <v>5669.8600000000015</v>
      </c>
      <c r="G20" s="1626">
        <v>100</v>
      </c>
      <c r="H20" s="1594">
        <v>10210.18</v>
      </c>
      <c r="I20" s="1594">
        <v>3786.6499999999996</v>
      </c>
      <c r="J20" s="1627">
        <v>100</v>
      </c>
    </row>
    <row r="21" spans="1:10" ht="13.5" thickTop="1">
      <c r="A21" s="1603"/>
      <c r="B21" s="1628"/>
      <c r="C21" s="1628"/>
      <c r="D21" s="1628"/>
      <c r="E21" s="1628"/>
      <c r="F21" s="1628"/>
      <c r="G21" s="1628"/>
      <c r="H21" s="1629"/>
      <c r="I21" s="1629"/>
      <c r="J21" s="1628"/>
    </row>
    <row r="22" spans="1:10" ht="12.75">
      <c r="A22" s="1520" t="s">
        <v>1422</v>
      </c>
      <c r="B22" s="1576"/>
      <c r="C22" s="1576"/>
      <c r="D22" s="1576"/>
      <c r="E22" s="1576"/>
      <c r="F22" s="1576"/>
      <c r="G22" s="1576"/>
      <c r="H22" s="1576"/>
      <c r="I22" s="1576"/>
      <c r="J22" s="1576"/>
    </row>
    <row r="23" spans="1:10" ht="12.75">
      <c r="A23" s="1520"/>
      <c r="B23" s="1598"/>
      <c r="C23" s="1598"/>
      <c r="D23" s="1598"/>
      <c r="E23" s="1598"/>
      <c r="F23" s="1598"/>
      <c r="G23" s="1598"/>
      <c r="H23" s="1576"/>
      <c r="I23" s="1576"/>
      <c r="J23" s="1576"/>
    </row>
    <row r="24" spans="1:10" ht="12.75">
      <c r="A24" s="1520"/>
      <c r="B24" s="191"/>
      <c r="C24" s="191"/>
      <c r="D24" s="1598"/>
      <c r="E24" s="1598"/>
      <c r="F24" s="1615"/>
      <c r="G24" s="1615"/>
      <c r="H24" s="1576"/>
      <c r="I24" s="1"/>
      <c r="J24" s="1"/>
    </row>
    <row r="25" spans="1:10" ht="12.75">
      <c r="A25" s="1520"/>
      <c r="B25" s="191"/>
      <c r="C25" s="562"/>
      <c r="D25" s="1598"/>
      <c r="E25" s="1598"/>
      <c r="F25" s="1615"/>
      <c r="G25" s="1615"/>
      <c r="H25" s="1576"/>
      <c r="I25" s="1"/>
      <c r="J25" s="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D32" sqref="D3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87" t="s">
        <v>1529</v>
      </c>
      <c r="C1" s="1787"/>
      <c r="D1" s="1787"/>
      <c r="E1" s="1787"/>
      <c r="F1" s="1787"/>
      <c r="G1" s="1787"/>
      <c r="H1" s="1787"/>
      <c r="I1" s="1787"/>
      <c r="J1" s="1787"/>
      <c r="K1" s="1787"/>
      <c r="L1" s="1787"/>
      <c r="M1" s="1787"/>
    </row>
    <row r="2" spans="2:13" ht="15" customHeight="1">
      <c r="B2" s="1837" t="s">
        <v>1530</v>
      </c>
      <c r="C2" s="1837"/>
      <c r="D2" s="1837"/>
      <c r="E2" s="1837"/>
      <c r="F2" s="1837"/>
      <c r="G2" s="1837"/>
      <c r="H2" s="1837"/>
      <c r="I2" s="1837"/>
      <c r="J2" s="1837"/>
      <c r="K2" s="1837"/>
      <c r="L2" s="1837"/>
      <c r="M2" s="1837"/>
    </row>
    <row r="3" spans="2:13" ht="12.75">
      <c r="B3" s="1838" t="s">
        <v>1531</v>
      </c>
      <c r="C3" s="1838"/>
      <c r="D3" s="1838"/>
      <c r="E3" s="1838"/>
      <c r="F3" s="1838"/>
      <c r="G3" s="1838"/>
      <c r="H3" s="1838"/>
      <c r="I3" s="1838"/>
      <c r="J3" s="1838"/>
      <c r="K3" s="1838"/>
      <c r="L3" s="1838"/>
      <c r="M3" s="1838"/>
    </row>
    <row r="4" spans="2:13" ht="16.5" customHeight="1" thickBot="1"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</row>
    <row r="5" spans="2:13" ht="12.75" customHeight="1" thickTop="1">
      <c r="B5" s="1630"/>
      <c r="C5" s="1839" t="s">
        <v>335</v>
      </c>
      <c r="D5" s="1840"/>
      <c r="E5" s="1841"/>
      <c r="F5" s="1839" t="s">
        <v>10</v>
      </c>
      <c r="G5" s="1840"/>
      <c r="H5" s="1841"/>
      <c r="I5" s="1839" t="s">
        <v>11</v>
      </c>
      <c r="J5" s="1840"/>
      <c r="K5" s="1842"/>
      <c r="L5" s="1840" t="s">
        <v>1532</v>
      </c>
      <c r="M5" s="1842"/>
    </row>
    <row r="6" spans="2:13" ht="31.5">
      <c r="B6" s="1631"/>
      <c r="C6" s="1632" t="s">
        <v>1520</v>
      </c>
      <c r="D6" s="1633" t="s">
        <v>1533</v>
      </c>
      <c r="E6" s="1633" t="s">
        <v>1522</v>
      </c>
      <c r="F6" s="1633" t="s">
        <v>1520</v>
      </c>
      <c r="G6" s="1633" t="s">
        <v>1533</v>
      </c>
      <c r="H6" s="1633" t="s">
        <v>1522</v>
      </c>
      <c r="I6" s="1633" t="s">
        <v>1520</v>
      </c>
      <c r="J6" s="1633" t="s">
        <v>1533</v>
      </c>
      <c r="K6" s="1634" t="s">
        <v>1522</v>
      </c>
      <c r="L6" s="1635" t="s">
        <v>334</v>
      </c>
      <c r="M6" s="1636" t="s">
        <v>1534</v>
      </c>
    </row>
    <row r="7" spans="2:13" ht="12.75">
      <c r="B7" s="1637" t="s">
        <v>1535</v>
      </c>
      <c r="C7" s="1638"/>
      <c r="D7" s="1638"/>
      <c r="E7" s="1638"/>
      <c r="F7" s="1638"/>
      <c r="G7" s="1638"/>
      <c r="H7" s="1638"/>
      <c r="I7" s="1638"/>
      <c r="J7" s="1638"/>
      <c r="K7" s="1639"/>
      <c r="L7" s="1640"/>
      <c r="M7" s="1639"/>
    </row>
    <row r="8" spans="2:13" ht="12.75">
      <c r="B8" s="1641" t="s">
        <v>1536</v>
      </c>
      <c r="C8" s="1642">
        <v>33755.94</v>
      </c>
      <c r="D8" s="1642">
        <v>3735.6</v>
      </c>
      <c r="E8" s="1643">
        <v>43.97561403488888</v>
      </c>
      <c r="F8" s="1642">
        <v>85220.65000000001</v>
      </c>
      <c r="G8" s="1642">
        <v>9962.050000000001</v>
      </c>
      <c r="H8" s="1644">
        <v>60.74605933107718</v>
      </c>
      <c r="I8" s="1644">
        <v>60288.942</v>
      </c>
      <c r="J8" s="1644">
        <v>6028.8912</v>
      </c>
      <c r="K8" s="1645">
        <v>31.05767148642827</v>
      </c>
      <c r="L8" s="1646">
        <v>162.3416679315095</v>
      </c>
      <c r="M8" s="1647">
        <v>-55.64430939793442</v>
      </c>
    </row>
    <row r="9" spans="2:13" ht="12.75">
      <c r="B9" s="1641" t="s">
        <v>1537</v>
      </c>
      <c r="C9" s="1642">
        <v>26943.02</v>
      </c>
      <c r="D9" s="1642">
        <v>2694.299</v>
      </c>
      <c r="E9" s="1643">
        <v>33.387058119614856</v>
      </c>
      <c r="F9" s="1642">
        <v>22754.37</v>
      </c>
      <c r="G9" s="1642">
        <v>2275.4599999999996</v>
      </c>
      <c r="H9" s="1644">
        <v>13.875179121314671</v>
      </c>
      <c r="I9" s="1644">
        <v>23394.213000000003</v>
      </c>
      <c r="J9" s="1644">
        <v>2339.4153</v>
      </c>
      <c r="K9" s="1645">
        <v>12.05143523865948</v>
      </c>
      <c r="L9" s="1646">
        <v>-29.706245244878616</v>
      </c>
      <c r="M9" s="1647">
        <v>-3.2462558020981476</v>
      </c>
    </row>
    <row r="10" spans="2:13" ht="12.75">
      <c r="B10" s="1641" t="s">
        <v>1538</v>
      </c>
      <c r="C10" s="1642">
        <v>2689.64</v>
      </c>
      <c r="D10" s="1642">
        <v>268.96</v>
      </c>
      <c r="E10" s="1643">
        <v>1.435179710417609</v>
      </c>
      <c r="F10" s="1642">
        <v>11394.67</v>
      </c>
      <c r="G10" s="1642">
        <v>1138.8700000000001</v>
      </c>
      <c r="H10" s="1644">
        <v>6.944540992103418</v>
      </c>
      <c r="I10" s="1644">
        <v>14649.614</v>
      </c>
      <c r="J10" s="1644">
        <v>1465.0084000000002</v>
      </c>
      <c r="K10" s="1645">
        <v>7.5469515210455125</v>
      </c>
      <c r="L10" s="1646">
        <v>693.6819936819937</v>
      </c>
      <c r="M10" s="1648">
        <v>50.42117017512825</v>
      </c>
    </row>
    <row r="11" spans="2:13" ht="12.75">
      <c r="B11" s="1641" t="s">
        <v>1539</v>
      </c>
      <c r="C11" s="1642">
        <v>7263.52</v>
      </c>
      <c r="D11" s="1642">
        <v>726.35</v>
      </c>
      <c r="E11" s="1643">
        <v>8.590802382075923</v>
      </c>
      <c r="F11" s="1642">
        <v>4492.7</v>
      </c>
      <c r="G11" s="1642">
        <v>449.28</v>
      </c>
      <c r="H11" s="1644">
        <v>2.7395957193816884</v>
      </c>
      <c r="I11" s="1644">
        <v>2653.9080000000004</v>
      </c>
      <c r="J11" s="1644">
        <v>265.3908</v>
      </c>
      <c r="K11" s="1645">
        <v>1.367153595659578</v>
      </c>
      <c r="L11" s="1646">
        <v>-42.27222751594225</v>
      </c>
      <c r="M11" s="1648">
        <v>-54.897686584220004</v>
      </c>
    </row>
    <row r="12" spans="2:14" ht="12.75">
      <c r="B12" s="1641" t="s">
        <v>1540</v>
      </c>
      <c r="C12" s="1642">
        <v>0</v>
      </c>
      <c r="D12" s="1642">
        <v>0</v>
      </c>
      <c r="E12" s="1643">
        <v>0</v>
      </c>
      <c r="F12" s="1642">
        <v>0</v>
      </c>
      <c r="G12" s="1642">
        <v>0</v>
      </c>
      <c r="H12" s="1644">
        <v>0</v>
      </c>
      <c r="I12" s="1644">
        <v>540</v>
      </c>
      <c r="J12" s="1644">
        <v>54</v>
      </c>
      <c r="K12" s="1649">
        <v>0.27817955319331794</v>
      </c>
      <c r="L12" s="1650" t="e">
        <v>#DIV/0!</v>
      </c>
      <c r="M12" s="1648" t="e">
        <v>#DIV/0!</v>
      </c>
      <c r="N12" s="1651"/>
    </row>
    <row r="13" spans="2:13" ht="12.75">
      <c r="B13" s="1641" t="s">
        <v>1541</v>
      </c>
      <c r="C13" s="1642">
        <v>3581.86</v>
      </c>
      <c r="D13" s="1642">
        <v>35.82</v>
      </c>
      <c r="E13" s="1643">
        <v>0.45110685527517336</v>
      </c>
      <c r="F13" s="1642">
        <v>8596.21</v>
      </c>
      <c r="G13" s="1642">
        <v>859.62</v>
      </c>
      <c r="H13" s="1644">
        <v>5.241745175157779</v>
      </c>
      <c r="I13" s="1644">
        <v>12034.706</v>
      </c>
      <c r="J13" s="1644">
        <v>120.34706</v>
      </c>
      <c r="K13" s="1649">
        <v>0.6199646551653597</v>
      </c>
      <c r="L13" s="1650">
        <v>2299.8324958123953</v>
      </c>
      <c r="M13" s="1648">
        <v>-85.99996975407738</v>
      </c>
    </row>
    <row r="14" spans="2:13" ht="12.75">
      <c r="B14" s="1641" t="s">
        <v>1542</v>
      </c>
      <c r="C14" s="1642">
        <v>0</v>
      </c>
      <c r="D14" s="1642">
        <v>0</v>
      </c>
      <c r="E14" s="1643">
        <v>0</v>
      </c>
      <c r="F14" s="1642">
        <v>53.74</v>
      </c>
      <c r="G14" s="1642">
        <v>5.37</v>
      </c>
      <c r="H14" s="1644">
        <v>0.032744900759169485</v>
      </c>
      <c r="I14" s="1644">
        <v>695.98</v>
      </c>
      <c r="J14" s="1644">
        <v>69.598</v>
      </c>
      <c r="K14" s="1649">
        <v>0.35853223228052855</v>
      </c>
      <c r="L14" s="1650" t="e">
        <v>#DIV/0!</v>
      </c>
      <c r="M14" s="1648">
        <v>1196.0521415270018</v>
      </c>
    </row>
    <row r="15" spans="2:13" ht="12.75">
      <c r="B15" s="1641" t="s">
        <v>1543</v>
      </c>
      <c r="C15" s="1642">
        <v>4037.92</v>
      </c>
      <c r="D15" s="1642">
        <v>403.79</v>
      </c>
      <c r="E15" s="1643">
        <v>5.085215999206093</v>
      </c>
      <c r="F15" s="1642">
        <v>16247.460000000001</v>
      </c>
      <c r="G15" s="1642">
        <v>1624.75</v>
      </c>
      <c r="H15" s="1644">
        <v>9.907314247385592</v>
      </c>
      <c r="I15" s="1644">
        <v>4542.72</v>
      </c>
      <c r="J15" s="1644">
        <v>454.272</v>
      </c>
      <c r="K15" s="1649">
        <v>2.3401700368191656</v>
      </c>
      <c r="L15" s="1650">
        <v>172.5649471259813</v>
      </c>
      <c r="M15" s="1648">
        <v>-58.72468403310951</v>
      </c>
    </row>
    <row r="16" spans="2:13" ht="12.75">
      <c r="B16" s="1641" t="s">
        <v>1544</v>
      </c>
      <c r="C16" s="1642">
        <v>51017.87</v>
      </c>
      <c r="D16" s="1642">
        <v>961.79</v>
      </c>
      <c r="E16" s="1643">
        <v>7.075022898521485</v>
      </c>
      <c r="F16" s="1642">
        <v>840</v>
      </c>
      <c r="G16" s="1642">
        <v>84</v>
      </c>
      <c r="H16" s="1644">
        <v>0.5122107381322601</v>
      </c>
      <c r="I16" s="1644">
        <v>186500</v>
      </c>
      <c r="J16" s="1644">
        <v>8615</v>
      </c>
      <c r="K16" s="1645">
        <v>44.37994168074878</v>
      </c>
      <c r="L16" s="1646">
        <v>-85.0477936595525</v>
      </c>
      <c r="M16" s="1648">
        <v>10155.952380952382</v>
      </c>
    </row>
    <row r="17" spans="2:13" ht="12.75">
      <c r="B17" s="1652" t="s">
        <v>153</v>
      </c>
      <c r="C17" s="1653">
        <v>129289.77000000002</v>
      </c>
      <c r="D17" s="1653">
        <v>8826.609</v>
      </c>
      <c r="E17" s="1653">
        <v>100</v>
      </c>
      <c r="F17" s="1653">
        <v>149599.8</v>
      </c>
      <c r="G17" s="1653">
        <v>16399.5</v>
      </c>
      <c r="H17" s="1654">
        <v>100</v>
      </c>
      <c r="I17" s="1653">
        <v>305300.083</v>
      </c>
      <c r="J17" s="1653">
        <v>19411.92276</v>
      </c>
      <c r="K17" s="1655">
        <v>100</v>
      </c>
      <c r="L17" s="1656">
        <v>80.9985027332769</v>
      </c>
      <c r="M17" s="1657">
        <v>16.320058056808534</v>
      </c>
    </row>
    <row r="18" spans="2:13" ht="12.75">
      <c r="B18" s="1658" t="s">
        <v>1545</v>
      </c>
      <c r="C18" s="1659"/>
      <c r="D18" s="1659"/>
      <c r="E18" s="1659"/>
      <c r="F18" s="1659"/>
      <c r="G18" s="1659"/>
      <c r="H18" s="1659"/>
      <c r="I18" s="1659"/>
      <c r="J18" s="1659"/>
      <c r="K18" s="1660"/>
      <c r="L18" s="1661"/>
      <c r="M18" s="1660"/>
    </row>
    <row r="19" spans="2:13" ht="12.75" customHeight="1">
      <c r="B19" s="1641" t="s">
        <v>1546</v>
      </c>
      <c r="C19" s="1642">
        <v>101453.82</v>
      </c>
      <c r="D19" s="1642">
        <v>6005.38</v>
      </c>
      <c r="E19" s="1662">
        <v>75.63004150006756</v>
      </c>
      <c r="F19" s="1642">
        <v>52852.25</v>
      </c>
      <c r="G19" s="1642">
        <v>5285.2300000000005</v>
      </c>
      <c r="H19" s="1644">
        <v>32.228034059616526</v>
      </c>
      <c r="I19" s="1644">
        <v>190150</v>
      </c>
      <c r="J19" s="1644">
        <v>9115</v>
      </c>
      <c r="K19" s="1645">
        <v>46.955702473494945</v>
      </c>
      <c r="L19" s="1646">
        <v>-12.622515144753535</v>
      </c>
      <c r="M19" s="1648">
        <v>73.70672815802263</v>
      </c>
    </row>
    <row r="20" spans="2:13" ht="12.75">
      <c r="B20" s="1641" t="s">
        <v>1547</v>
      </c>
      <c r="C20" s="1642">
        <v>2649.28</v>
      </c>
      <c r="D20" s="1642">
        <v>264.93</v>
      </c>
      <c r="E20" s="1662">
        <v>3.1585036097993706</v>
      </c>
      <c r="F20" s="1642">
        <v>45923.76</v>
      </c>
      <c r="G20" s="1642">
        <v>4591.780000000001</v>
      </c>
      <c r="H20" s="1644">
        <v>27.99954632707867</v>
      </c>
      <c r="I20" s="1644">
        <v>10516.949</v>
      </c>
      <c r="J20" s="1644">
        <v>1051.6979</v>
      </c>
      <c r="K20" s="1645">
        <v>5.4177963449697675</v>
      </c>
      <c r="L20" s="1646">
        <v>1620.4505582137162</v>
      </c>
      <c r="M20" s="1647">
        <v>-77.7555650317853</v>
      </c>
    </row>
    <row r="21" spans="2:13" ht="12.75">
      <c r="B21" s="1641" t="s">
        <v>1548</v>
      </c>
      <c r="C21" s="1642">
        <v>24786.66</v>
      </c>
      <c r="D21" s="1642">
        <v>2156.309</v>
      </c>
      <c r="E21" s="1662">
        <v>21.211454890133062</v>
      </c>
      <c r="F21" s="1642">
        <v>49223.82000000001</v>
      </c>
      <c r="G21" s="1642">
        <v>4922.37</v>
      </c>
      <c r="H21" s="1644">
        <v>30.015402927409895</v>
      </c>
      <c r="I21" s="1644">
        <v>104633.144</v>
      </c>
      <c r="J21" s="1644">
        <v>9245.21486</v>
      </c>
      <c r="K21" s="1645">
        <v>47.62650118153529</v>
      </c>
      <c r="L21" s="1646">
        <v>90.57180804481891</v>
      </c>
      <c r="M21" s="1648">
        <v>106.95614839646333</v>
      </c>
    </row>
    <row r="22" spans="2:13" ht="12.75">
      <c r="B22" s="1641" t="s">
        <v>1549</v>
      </c>
      <c r="C22" s="1642">
        <v>0</v>
      </c>
      <c r="D22" s="1642">
        <v>0</v>
      </c>
      <c r="E22" s="1662">
        <v>0</v>
      </c>
      <c r="F22" s="1642">
        <v>0</v>
      </c>
      <c r="G22" s="1642">
        <v>0</v>
      </c>
      <c r="H22" s="1644">
        <v>0</v>
      </c>
      <c r="I22" s="1644">
        <v>0</v>
      </c>
      <c r="J22" s="1644">
        <v>0</v>
      </c>
      <c r="K22" s="1645">
        <v>0</v>
      </c>
      <c r="L22" s="1646" t="e">
        <v>#DIV/0!</v>
      </c>
      <c r="M22" s="1648" t="e">
        <v>#DIV/0!</v>
      </c>
    </row>
    <row r="23" spans="2:13" ht="12.75">
      <c r="B23" s="1641" t="s">
        <v>1550</v>
      </c>
      <c r="C23" s="1642">
        <v>0</v>
      </c>
      <c r="D23" s="1642">
        <v>0</v>
      </c>
      <c r="E23" s="1662">
        <v>0</v>
      </c>
      <c r="F23" s="1642">
        <v>0</v>
      </c>
      <c r="G23" s="1642">
        <v>0</v>
      </c>
      <c r="H23" s="1644">
        <v>0</v>
      </c>
      <c r="I23" s="1644">
        <v>0</v>
      </c>
      <c r="J23" s="1644">
        <v>0</v>
      </c>
      <c r="K23" s="1649">
        <v>0</v>
      </c>
      <c r="L23" s="1650" t="e">
        <v>#DIV/0!</v>
      </c>
      <c r="M23" s="1647" t="e">
        <v>#DIV/0!</v>
      </c>
    </row>
    <row r="24" spans="2:13" ht="12.75">
      <c r="B24" s="1663" t="s">
        <v>1551</v>
      </c>
      <c r="C24" s="1642">
        <v>400</v>
      </c>
      <c r="D24" s="1642">
        <v>400</v>
      </c>
      <c r="E24" s="1662">
        <v>0</v>
      </c>
      <c r="F24" s="1642">
        <v>1600</v>
      </c>
      <c r="G24" s="1642">
        <v>1600</v>
      </c>
      <c r="H24" s="1644">
        <v>9.756406910463015</v>
      </c>
      <c r="I24" s="1644">
        <v>0</v>
      </c>
      <c r="J24" s="1644">
        <v>0</v>
      </c>
      <c r="K24" s="1649">
        <v>0</v>
      </c>
      <c r="L24" s="1650" t="e">
        <v>#DIV/0!</v>
      </c>
      <c r="M24" s="1648">
        <v>-100</v>
      </c>
    </row>
    <row r="25" spans="2:13" ht="13.5" thickBot="1">
      <c r="B25" s="1664" t="s">
        <v>1552</v>
      </c>
      <c r="C25" s="1665">
        <v>129289.76000000001</v>
      </c>
      <c r="D25" s="1665">
        <v>8826.619</v>
      </c>
      <c r="E25" s="1666">
        <v>100</v>
      </c>
      <c r="F25" s="1665">
        <v>149599.83000000002</v>
      </c>
      <c r="G25" s="1665">
        <v>16399.48</v>
      </c>
      <c r="H25" s="1667">
        <v>100</v>
      </c>
      <c r="I25" s="1667">
        <v>305300.093</v>
      </c>
      <c r="J25" s="1667">
        <v>19411.91276</v>
      </c>
      <c r="K25" s="1668">
        <v>100</v>
      </c>
      <c r="L25" s="1669">
        <v>80.99837679613131</v>
      </c>
      <c r="M25" s="1670">
        <v>16.32006941216744</v>
      </c>
    </row>
    <row r="26" spans="2:13" ht="13.5" thickTop="1">
      <c r="B26" s="1572" t="s">
        <v>1422</v>
      </c>
      <c r="C26" s="2"/>
      <c r="D26" s="2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27.00390625" style="1" customWidth="1"/>
    <col min="2" max="4" width="9.140625" style="1" customWidth="1"/>
    <col min="5" max="5" width="9.00390625" style="1" customWidth="1"/>
    <col min="6" max="16384" width="9.140625" style="1" customWidth="1"/>
  </cols>
  <sheetData>
    <row r="1" spans="1:12" ht="12.75">
      <c r="A1" s="1843" t="s">
        <v>503</v>
      </c>
      <c r="B1" s="1843"/>
      <c r="C1" s="1843"/>
      <c r="D1" s="1843"/>
      <c r="E1" s="1843"/>
      <c r="F1" s="1843"/>
      <c r="G1" s="1843"/>
      <c r="H1" s="1843"/>
      <c r="I1" s="1843"/>
      <c r="J1" s="1843"/>
      <c r="K1" s="1843"/>
      <c r="L1" s="1843"/>
    </row>
    <row r="2" spans="1:12" ht="15.75">
      <c r="A2" s="1844" t="s">
        <v>504</v>
      </c>
      <c r="B2" s="1844"/>
      <c r="C2" s="1844"/>
      <c r="D2" s="1844"/>
      <c r="E2" s="1844"/>
      <c r="F2" s="1844"/>
      <c r="G2" s="1844"/>
      <c r="H2" s="1844"/>
      <c r="I2" s="1844"/>
      <c r="J2" s="1844"/>
      <c r="K2" s="1844"/>
      <c r="L2" s="1844"/>
    </row>
    <row r="3" spans="1:12" ht="12.75">
      <c r="A3" s="1843" t="s">
        <v>505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</row>
    <row r="4" spans="1:12" ht="13.5" thickBot="1">
      <c r="A4" s="1843" t="s">
        <v>506</v>
      </c>
      <c r="B4" s="1843"/>
      <c r="C4" s="1843"/>
      <c r="D4" s="1843"/>
      <c r="E4" s="1843"/>
      <c r="F4" s="1843"/>
      <c r="G4" s="1843"/>
      <c r="H4" s="1843"/>
      <c r="I4" s="1843"/>
      <c r="J4" s="1843"/>
      <c r="K4" s="1843"/>
      <c r="L4" s="1843"/>
    </row>
    <row r="5" spans="1:12" ht="13.5" thickTop="1">
      <c r="A5" s="675" t="s">
        <v>507</v>
      </c>
      <c r="B5" s="676" t="s">
        <v>508</v>
      </c>
      <c r="C5" s="677" t="s">
        <v>335</v>
      </c>
      <c r="D5" s="1845" t="s">
        <v>10</v>
      </c>
      <c r="E5" s="1846"/>
      <c r="F5" s="1845" t="s">
        <v>11</v>
      </c>
      <c r="G5" s="1847"/>
      <c r="H5" s="1846"/>
      <c r="I5" s="1848" t="s">
        <v>509</v>
      </c>
      <c r="J5" s="1847"/>
      <c r="K5" s="1847"/>
      <c r="L5" s="1849"/>
    </row>
    <row r="6" spans="1:12" ht="24">
      <c r="A6" s="678"/>
      <c r="B6" s="679"/>
      <c r="C6" s="680" t="s">
        <v>510</v>
      </c>
      <c r="D6" s="680" t="s">
        <v>511</v>
      </c>
      <c r="E6" s="680" t="s">
        <v>510</v>
      </c>
      <c r="F6" s="680" t="s">
        <v>512</v>
      </c>
      <c r="G6" s="680" t="s">
        <v>511</v>
      </c>
      <c r="H6" s="680" t="s">
        <v>510</v>
      </c>
      <c r="I6" s="680" t="s">
        <v>513</v>
      </c>
      <c r="J6" s="680" t="s">
        <v>514</v>
      </c>
      <c r="K6" s="680" t="s">
        <v>515</v>
      </c>
      <c r="L6" s="681" t="s">
        <v>516</v>
      </c>
    </row>
    <row r="7" spans="1:12" ht="12.75">
      <c r="A7" s="682">
        <v>1</v>
      </c>
      <c r="B7" s="683">
        <v>2</v>
      </c>
      <c r="C7" s="683">
        <v>3</v>
      </c>
      <c r="D7" s="683">
        <v>4</v>
      </c>
      <c r="E7" s="683">
        <v>5</v>
      </c>
      <c r="F7" s="683">
        <v>6</v>
      </c>
      <c r="G7" s="683">
        <v>7</v>
      </c>
      <c r="H7" s="683">
        <v>8</v>
      </c>
      <c r="I7" s="683">
        <v>9</v>
      </c>
      <c r="J7" s="683">
        <v>10</v>
      </c>
      <c r="K7" s="683">
        <v>11</v>
      </c>
      <c r="L7" s="684">
        <v>12</v>
      </c>
    </row>
    <row r="8" spans="1:12" ht="12.75">
      <c r="A8" s="682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6"/>
    </row>
    <row r="9" spans="1:12" ht="12.75">
      <c r="A9" s="687" t="s">
        <v>517</v>
      </c>
      <c r="B9" s="688" t="s">
        <v>518</v>
      </c>
      <c r="C9" s="689" t="s">
        <v>519</v>
      </c>
      <c r="D9" s="689" t="s">
        <v>520</v>
      </c>
      <c r="E9" s="689" t="s">
        <v>521</v>
      </c>
      <c r="F9" s="689" t="s">
        <v>522</v>
      </c>
      <c r="G9" s="689" t="s">
        <v>523</v>
      </c>
      <c r="H9" s="689" t="s">
        <v>524</v>
      </c>
      <c r="I9" s="689" t="s">
        <v>525</v>
      </c>
      <c r="J9" s="689" t="s">
        <v>526</v>
      </c>
      <c r="K9" s="689" t="s">
        <v>527</v>
      </c>
      <c r="L9" s="689" t="s">
        <v>528</v>
      </c>
    </row>
    <row r="10" spans="1:12" ht="12.75">
      <c r="A10" s="690"/>
      <c r="B10" s="691"/>
      <c r="C10" s="692"/>
      <c r="D10" s="692"/>
      <c r="E10" s="692"/>
      <c r="F10" s="692"/>
      <c r="G10" s="692"/>
      <c r="H10" s="692"/>
      <c r="I10" s="692"/>
      <c r="J10" s="692"/>
      <c r="K10" s="692"/>
      <c r="L10" s="692"/>
    </row>
    <row r="11" spans="1:12" ht="12.75">
      <c r="A11" s="693" t="s">
        <v>529</v>
      </c>
      <c r="B11" s="688" t="s">
        <v>530</v>
      </c>
      <c r="C11" s="689" t="s">
        <v>531</v>
      </c>
      <c r="D11" s="689" t="s">
        <v>532</v>
      </c>
      <c r="E11" s="689" t="s">
        <v>533</v>
      </c>
      <c r="F11" s="689" t="s">
        <v>534</v>
      </c>
      <c r="G11" s="689" t="s">
        <v>535</v>
      </c>
      <c r="H11" s="689" t="s">
        <v>536</v>
      </c>
      <c r="I11" s="689" t="s">
        <v>537</v>
      </c>
      <c r="J11" s="689" t="s">
        <v>538</v>
      </c>
      <c r="K11" s="689" t="s">
        <v>539</v>
      </c>
      <c r="L11" s="689" t="s">
        <v>540</v>
      </c>
    </row>
    <row r="12" spans="1:12" ht="12.75">
      <c r="A12" s="694" t="s">
        <v>541</v>
      </c>
      <c r="B12" s="695" t="s">
        <v>542</v>
      </c>
      <c r="C12" s="696" t="s">
        <v>543</v>
      </c>
      <c r="D12" s="696" t="s">
        <v>544</v>
      </c>
      <c r="E12" s="696" t="s">
        <v>545</v>
      </c>
      <c r="F12" s="696" t="s">
        <v>546</v>
      </c>
      <c r="G12" s="696" t="s">
        <v>547</v>
      </c>
      <c r="H12" s="696" t="s">
        <v>548</v>
      </c>
      <c r="I12" s="696" t="s">
        <v>549</v>
      </c>
      <c r="J12" s="696" t="s">
        <v>550</v>
      </c>
      <c r="K12" s="696" t="s">
        <v>551</v>
      </c>
      <c r="L12" s="696" t="s">
        <v>550</v>
      </c>
    </row>
    <row r="13" spans="1:12" ht="12.75">
      <c r="A13" s="694" t="s">
        <v>552</v>
      </c>
      <c r="B13" s="695" t="s">
        <v>553</v>
      </c>
      <c r="C13" s="696" t="s">
        <v>554</v>
      </c>
      <c r="D13" s="696" t="s">
        <v>555</v>
      </c>
      <c r="E13" s="696" t="s">
        <v>556</v>
      </c>
      <c r="F13" s="696" t="s">
        <v>557</v>
      </c>
      <c r="G13" s="696" t="s">
        <v>558</v>
      </c>
      <c r="H13" s="696" t="s">
        <v>559</v>
      </c>
      <c r="I13" s="696" t="s">
        <v>560</v>
      </c>
      <c r="J13" s="696" t="s">
        <v>561</v>
      </c>
      <c r="K13" s="696" t="s">
        <v>562</v>
      </c>
      <c r="L13" s="696" t="s">
        <v>563</v>
      </c>
    </row>
    <row r="14" spans="1:12" ht="12.75">
      <c r="A14" s="694" t="s">
        <v>564</v>
      </c>
      <c r="B14" s="695" t="s">
        <v>565</v>
      </c>
      <c r="C14" s="696" t="s">
        <v>566</v>
      </c>
      <c r="D14" s="696" t="s">
        <v>567</v>
      </c>
      <c r="E14" s="696" t="s">
        <v>568</v>
      </c>
      <c r="F14" s="696" t="s">
        <v>569</v>
      </c>
      <c r="G14" s="696" t="s">
        <v>570</v>
      </c>
      <c r="H14" s="696" t="s">
        <v>571</v>
      </c>
      <c r="I14" s="696" t="s">
        <v>572</v>
      </c>
      <c r="J14" s="696" t="s">
        <v>573</v>
      </c>
      <c r="K14" s="696" t="s">
        <v>574</v>
      </c>
      <c r="L14" s="696" t="s">
        <v>575</v>
      </c>
    </row>
    <row r="15" spans="1:12" ht="12.75">
      <c r="A15" s="694" t="s">
        <v>576</v>
      </c>
      <c r="B15" s="695" t="s">
        <v>577</v>
      </c>
      <c r="C15" s="696" t="s">
        <v>578</v>
      </c>
      <c r="D15" s="696" t="s">
        <v>579</v>
      </c>
      <c r="E15" s="696" t="s">
        <v>580</v>
      </c>
      <c r="F15" s="696" t="s">
        <v>581</v>
      </c>
      <c r="G15" s="696" t="s">
        <v>582</v>
      </c>
      <c r="H15" s="696" t="s">
        <v>583</v>
      </c>
      <c r="I15" s="696" t="s">
        <v>584</v>
      </c>
      <c r="J15" s="696" t="s">
        <v>585</v>
      </c>
      <c r="K15" s="696" t="s">
        <v>586</v>
      </c>
      <c r="L15" s="696" t="s">
        <v>526</v>
      </c>
    </row>
    <row r="16" spans="1:12" ht="12.75">
      <c r="A16" s="694" t="s">
        <v>587</v>
      </c>
      <c r="B16" s="695" t="s">
        <v>588</v>
      </c>
      <c r="C16" s="696" t="s">
        <v>524</v>
      </c>
      <c r="D16" s="696" t="s">
        <v>589</v>
      </c>
      <c r="E16" s="696" t="s">
        <v>590</v>
      </c>
      <c r="F16" s="696" t="s">
        <v>591</v>
      </c>
      <c r="G16" s="696" t="s">
        <v>592</v>
      </c>
      <c r="H16" s="696" t="s">
        <v>593</v>
      </c>
      <c r="I16" s="696" t="s">
        <v>594</v>
      </c>
      <c r="J16" s="696" t="s">
        <v>595</v>
      </c>
      <c r="K16" s="696" t="s">
        <v>596</v>
      </c>
      <c r="L16" s="696" t="s">
        <v>561</v>
      </c>
    </row>
    <row r="17" spans="1:12" ht="12.75">
      <c r="A17" s="694" t="s">
        <v>597</v>
      </c>
      <c r="B17" s="695" t="s">
        <v>598</v>
      </c>
      <c r="C17" s="696" t="s">
        <v>599</v>
      </c>
      <c r="D17" s="696" t="s">
        <v>600</v>
      </c>
      <c r="E17" s="696" t="s">
        <v>601</v>
      </c>
      <c r="F17" s="696" t="s">
        <v>602</v>
      </c>
      <c r="G17" s="696" t="s">
        <v>603</v>
      </c>
      <c r="H17" s="696" t="s">
        <v>604</v>
      </c>
      <c r="I17" s="696" t="s">
        <v>605</v>
      </c>
      <c r="J17" s="696" t="s">
        <v>606</v>
      </c>
      <c r="K17" s="696" t="s">
        <v>605</v>
      </c>
      <c r="L17" s="696" t="s">
        <v>526</v>
      </c>
    </row>
    <row r="18" spans="1:12" ht="12.75">
      <c r="A18" s="694" t="s">
        <v>607</v>
      </c>
      <c r="B18" s="695" t="s">
        <v>608</v>
      </c>
      <c r="C18" s="696" t="s">
        <v>609</v>
      </c>
      <c r="D18" s="696" t="s">
        <v>610</v>
      </c>
      <c r="E18" s="696" t="s">
        <v>611</v>
      </c>
      <c r="F18" s="696" t="s">
        <v>612</v>
      </c>
      <c r="G18" s="696" t="s">
        <v>613</v>
      </c>
      <c r="H18" s="696" t="s">
        <v>614</v>
      </c>
      <c r="I18" s="696" t="s">
        <v>615</v>
      </c>
      <c r="J18" s="696" t="s">
        <v>616</v>
      </c>
      <c r="K18" s="696" t="s">
        <v>617</v>
      </c>
      <c r="L18" s="696" t="s">
        <v>618</v>
      </c>
    </row>
    <row r="19" spans="1:12" ht="12.75">
      <c r="A19" s="694" t="s">
        <v>619</v>
      </c>
      <c r="B19" s="695" t="s">
        <v>620</v>
      </c>
      <c r="C19" s="696" t="s">
        <v>621</v>
      </c>
      <c r="D19" s="696" t="s">
        <v>622</v>
      </c>
      <c r="E19" s="696" t="s">
        <v>623</v>
      </c>
      <c r="F19" s="696" t="s">
        <v>624</v>
      </c>
      <c r="G19" s="696" t="s">
        <v>625</v>
      </c>
      <c r="H19" s="696" t="s">
        <v>626</v>
      </c>
      <c r="I19" s="696" t="s">
        <v>627</v>
      </c>
      <c r="J19" s="696" t="s">
        <v>628</v>
      </c>
      <c r="K19" s="696" t="s">
        <v>628</v>
      </c>
      <c r="L19" s="696" t="s">
        <v>629</v>
      </c>
    </row>
    <row r="20" spans="1:12" ht="12.75">
      <c r="A20" s="694" t="s">
        <v>630</v>
      </c>
      <c r="B20" s="695" t="s">
        <v>631</v>
      </c>
      <c r="C20" s="696" t="s">
        <v>632</v>
      </c>
      <c r="D20" s="696" t="s">
        <v>633</v>
      </c>
      <c r="E20" s="696" t="s">
        <v>634</v>
      </c>
      <c r="F20" s="696" t="s">
        <v>635</v>
      </c>
      <c r="G20" s="696" t="s">
        <v>636</v>
      </c>
      <c r="H20" s="696" t="s">
        <v>637</v>
      </c>
      <c r="I20" s="696" t="s">
        <v>638</v>
      </c>
      <c r="J20" s="696" t="s">
        <v>639</v>
      </c>
      <c r="K20" s="696" t="s">
        <v>640</v>
      </c>
      <c r="L20" s="696" t="s">
        <v>641</v>
      </c>
    </row>
    <row r="21" spans="1:12" ht="12.75">
      <c r="A21" s="694" t="s">
        <v>642</v>
      </c>
      <c r="B21" s="695" t="s">
        <v>643</v>
      </c>
      <c r="C21" s="696" t="s">
        <v>644</v>
      </c>
      <c r="D21" s="696" t="s">
        <v>645</v>
      </c>
      <c r="E21" s="696" t="s">
        <v>646</v>
      </c>
      <c r="F21" s="696" t="s">
        <v>647</v>
      </c>
      <c r="G21" s="696" t="s">
        <v>648</v>
      </c>
      <c r="H21" s="696" t="s">
        <v>649</v>
      </c>
      <c r="I21" s="696" t="s">
        <v>585</v>
      </c>
      <c r="J21" s="696" t="s">
        <v>650</v>
      </c>
      <c r="K21" s="696" t="s">
        <v>651</v>
      </c>
      <c r="L21" s="696" t="s">
        <v>628</v>
      </c>
    </row>
    <row r="22" spans="1:12" ht="12.75">
      <c r="A22" s="694" t="s">
        <v>652</v>
      </c>
      <c r="B22" s="695" t="s">
        <v>653</v>
      </c>
      <c r="C22" s="696" t="s">
        <v>654</v>
      </c>
      <c r="D22" s="696" t="s">
        <v>655</v>
      </c>
      <c r="E22" s="696" t="s">
        <v>655</v>
      </c>
      <c r="F22" s="696" t="s">
        <v>656</v>
      </c>
      <c r="G22" s="696" t="s">
        <v>656</v>
      </c>
      <c r="H22" s="696" t="s">
        <v>656</v>
      </c>
      <c r="I22" s="696" t="s">
        <v>657</v>
      </c>
      <c r="J22" s="696" t="s">
        <v>658</v>
      </c>
      <c r="K22" s="696" t="s">
        <v>659</v>
      </c>
      <c r="L22" s="696" t="s">
        <v>658</v>
      </c>
    </row>
    <row r="23" spans="1:12" ht="12.75">
      <c r="A23" s="694" t="s">
        <v>660</v>
      </c>
      <c r="B23" s="695" t="s">
        <v>661</v>
      </c>
      <c r="C23" s="696" t="s">
        <v>662</v>
      </c>
      <c r="D23" s="696" t="s">
        <v>663</v>
      </c>
      <c r="E23" s="696" t="s">
        <v>663</v>
      </c>
      <c r="F23" s="696" t="s">
        <v>664</v>
      </c>
      <c r="G23" s="696" t="s">
        <v>664</v>
      </c>
      <c r="H23" s="696" t="s">
        <v>664</v>
      </c>
      <c r="I23" s="696" t="s">
        <v>665</v>
      </c>
      <c r="J23" s="696" t="s">
        <v>658</v>
      </c>
      <c r="K23" s="696" t="s">
        <v>666</v>
      </c>
      <c r="L23" s="696" t="s">
        <v>658</v>
      </c>
    </row>
    <row r="24" spans="1:12" ht="12.75">
      <c r="A24" s="694" t="s">
        <v>667</v>
      </c>
      <c r="B24" s="695" t="s">
        <v>668</v>
      </c>
      <c r="C24" s="696" t="s">
        <v>669</v>
      </c>
      <c r="D24" s="696" t="s">
        <v>670</v>
      </c>
      <c r="E24" s="696" t="s">
        <v>671</v>
      </c>
      <c r="F24" s="696" t="s">
        <v>672</v>
      </c>
      <c r="G24" s="696" t="s">
        <v>673</v>
      </c>
      <c r="H24" s="696" t="s">
        <v>674</v>
      </c>
      <c r="I24" s="696" t="s">
        <v>675</v>
      </c>
      <c r="J24" s="696" t="s">
        <v>528</v>
      </c>
      <c r="K24" s="696" t="s">
        <v>549</v>
      </c>
      <c r="L24" s="696" t="s">
        <v>676</v>
      </c>
    </row>
    <row r="25" spans="1:12" ht="12.75">
      <c r="A25" s="697"/>
      <c r="B25" s="691"/>
      <c r="C25" s="692"/>
      <c r="D25" s="692"/>
      <c r="E25" s="692"/>
      <c r="F25" s="692"/>
      <c r="G25" s="692"/>
      <c r="H25" s="692"/>
      <c r="I25" s="692"/>
      <c r="J25" s="692"/>
      <c r="K25" s="692"/>
      <c r="L25" s="692"/>
    </row>
    <row r="26" spans="1:12" ht="12.75">
      <c r="A26" s="693" t="s">
        <v>677</v>
      </c>
      <c r="B26" s="688" t="s">
        <v>678</v>
      </c>
      <c r="C26" s="689" t="s">
        <v>679</v>
      </c>
      <c r="D26" s="689" t="s">
        <v>680</v>
      </c>
      <c r="E26" s="689" t="s">
        <v>681</v>
      </c>
      <c r="F26" s="689" t="s">
        <v>682</v>
      </c>
      <c r="G26" s="689" t="s">
        <v>683</v>
      </c>
      <c r="H26" s="689" t="s">
        <v>684</v>
      </c>
      <c r="I26" s="689" t="s">
        <v>685</v>
      </c>
      <c r="J26" s="689" t="s">
        <v>550</v>
      </c>
      <c r="K26" s="689" t="s">
        <v>686</v>
      </c>
      <c r="L26" s="689" t="s">
        <v>687</v>
      </c>
    </row>
    <row r="27" spans="1:12" ht="12.75">
      <c r="A27" s="694" t="s">
        <v>688</v>
      </c>
      <c r="B27" s="695" t="s">
        <v>689</v>
      </c>
      <c r="C27" s="696" t="s">
        <v>690</v>
      </c>
      <c r="D27" s="696" t="s">
        <v>691</v>
      </c>
      <c r="E27" s="696" t="s">
        <v>692</v>
      </c>
      <c r="F27" s="696" t="s">
        <v>693</v>
      </c>
      <c r="G27" s="696" t="s">
        <v>693</v>
      </c>
      <c r="H27" s="696" t="s">
        <v>694</v>
      </c>
      <c r="I27" s="696" t="s">
        <v>695</v>
      </c>
      <c r="J27" s="696" t="s">
        <v>605</v>
      </c>
      <c r="K27" s="696" t="s">
        <v>696</v>
      </c>
      <c r="L27" s="696" t="s">
        <v>639</v>
      </c>
    </row>
    <row r="28" spans="1:12" ht="12.75">
      <c r="A28" s="694" t="s">
        <v>697</v>
      </c>
      <c r="B28" s="695" t="s">
        <v>698</v>
      </c>
      <c r="C28" s="696" t="s">
        <v>699</v>
      </c>
      <c r="D28" s="696" t="s">
        <v>700</v>
      </c>
      <c r="E28" s="696" t="s">
        <v>701</v>
      </c>
      <c r="F28" s="696" t="s">
        <v>702</v>
      </c>
      <c r="G28" s="696" t="s">
        <v>703</v>
      </c>
      <c r="H28" s="696" t="s">
        <v>702</v>
      </c>
      <c r="I28" s="696" t="s">
        <v>575</v>
      </c>
      <c r="J28" s="696" t="s">
        <v>658</v>
      </c>
      <c r="K28" s="696" t="s">
        <v>528</v>
      </c>
      <c r="L28" s="696" t="s">
        <v>606</v>
      </c>
    </row>
    <row r="29" spans="1:12" ht="24">
      <c r="A29" s="694" t="s">
        <v>704</v>
      </c>
      <c r="B29" s="695" t="s">
        <v>705</v>
      </c>
      <c r="C29" s="696" t="s">
        <v>706</v>
      </c>
      <c r="D29" s="696" t="s">
        <v>707</v>
      </c>
      <c r="E29" s="696" t="s">
        <v>708</v>
      </c>
      <c r="F29" s="696" t="s">
        <v>709</v>
      </c>
      <c r="G29" s="696" t="s">
        <v>710</v>
      </c>
      <c r="H29" s="696" t="s">
        <v>711</v>
      </c>
      <c r="I29" s="696" t="s">
        <v>712</v>
      </c>
      <c r="J29" s="696" t="s">
        <v>605</v>
      </c>
      <c r="K29" s="696" t="s">
        <v>525</v>
      </c>
      <c r="L29" s="696" t="s">
        <v>528</v>
      </c>
    </row>
    <row r="30" spans="1:12" ht="12.75">
      <c r="A30" s="694" t="s">
        <v>713</v>
      </c>
      <c r="B30" s="695" t="s">
        <v>714</v>
      </c>
      <c r="C30" s="696" t="s">
        <v>715</v>
      </c>
      <c r="D30" s="696" t="s">
        <v>716</v>
      </c>
      <c r="E30" s="696" t="s">
        <v>717</v>
      </c>
      <c r="F30" s="696" t="s">
        <v>718</v>
      </c>
      <c r="G30" s="696" t="s">
        <v>718</v>
      </c>
      <c r="H30" s="696" t="s">
        <v>719</v>
      </c>
      <c r="I30" s="696" t="s">
        <v>720</v>
      </c>
      <c r="J30" s="696" t="s">
        <v>561</v>
      </c>
      <c r="K30" s="696" t="s">
        <v>686</v>
      </c>
      <c r="L30" s="696" t="s">
        <v>528</v>
      </c>
    </row>
    <row r="31" spans="1:12" ht="12.75">
      <c r="A31" s="694" t="s">
        <v>721</v>
      </c>
      <c r="B31" s="695" t="s">
        <v>722</v>
      </c>
      <c r="C31" s="696" t="s">
        <v>723</v>
      </c>
      <c r="D31" s="696" t="s">
        <v>724</v>
      </c>
      <c r="E31" s="696" t="s">
        <v>725</v>
      </c>
      <c r="F31" s="696" t="s">
        <v>726</v>
      </c>
      <c r="G31" s="696" t="s">
        <v>727</v>
      </c>
      <c r="H31" s="696" t="s">
        <v>728</v>
      </c>
      <c r="I31" s="696" t="s">
        <v>651</v>
      </c>
      <c r="J31" s="696" t="s">
        <v>729</v>
      </c>
      <c r="K31" s="696" t="s">
        <v>676</v>
      </c>
      <c r="L31" s="696" t="s">
        <v>730</v>
      </c>
    </row>
    <row r="32" spans="1:12" ht="12.75">
      <c r="A32" s="694" t="s">
        <v>731</v>
      </c>
      <c r="B32" s="695" t="s">
        <v>732</v>
      </c>
      <c r="C32" s="696" t="s">
        <v>733</v>
      </c>
      <c r="D32" s="696" t="s">
        <v>734</v>
      </c>
      <c r="E32" s="696" t="s">
        <v>734</v>
      </c>
      <c r="F32" s="696" t="s">
        <v>735</v>
      </c>
      <c r="G32" s="696" t="s">
        <v>735</v>
      </c>
      <c r="H32" s="696" t="s">
        <v>736</v>
      </c>
      <c r="I32" s="696" t="s">
        <v>605</v>
      </c>
      <c r="J32" s="696" t="s">
        <v>658</v>
      </c>
      <c r="K32" s="696" t="s">
        <v>687</v>
      </c>
      <c r="L32" s="696" t="s">
        <v>650</v>
      </c>
    </row>
    <row r="33" spans="1:12" ht="12.75">
      <c r="A33" s="694" t="s">
        <v>737</v>
      </c>
      <c r="B33" s="695" t="s">
        <v>738</v>
      </c>
      <c r="C33" s="696" t="s">
        <v>739</v>
      </c>
      <c r="D33" s="696" t="s">
        <v>740</v>
      </c>
      <c r="E33" s="696" t="s">
        <v>741</v>
      </c>
      <c r="F33" s="696" t="s">
        <v>742</v>
      </c>
      <c r="G33" s="696" t="s">
        <v>742</v>
      </c>
      <c r="H33" s="696" t="s">
        <v>743</v>
      </c>
      <c r="I33" s="696" t="s">
        <v>720</v>
      </c>
      <c r="J33" s="696" t="s">
        <v>628</v>
      </c>
      <c r="K33" s="696" t="s">
        <v>744</v>
      </c>
      <c r="L33" s="696" t="s">
        <v>650</v>
      </c>
    </row>
    <row r="34" spans="1:12" ht="12.75">
      <c r="A34" s="694" t="s">
        <v>745</v>
      </c>
      <c r="B34" s="695" t="s">
        <v>746</v>
      </c>
      <c r="C34" s="696" t="s">
        <v>747</v>
      </c>
      <c r="D34" s="696" t="s">
        <v>748</v>
      </c>
      <c r="E34" s="696" t="s">
        <v>748</v>
      </c>
      <c r="F34" s="696" t="s">
        <v>749</v>
      </c>
      <c r="G34" s="696" t="s">
        <v>749</v>
      </c>
      <c r="H34" s="696" t="s">
        <v>749</v>
      </c>
      <c r="I34" s="696" t="s">
        <v>750</v>
      </c>
      <c r="J34" s="696" t="s">
        <v>658</v>
      </c>
      <c r="K34" s="696" t="s">
        <v>616</v>
      </c>
      <c r="L34" s="696" t="s">
        <v>658</v>
      </c>
    </row>
    <row r="35" spans="1:12" ht="13.5" thickBot="1">
      <c r="A35" s="698" t="s">
        <v>751</v>
      </c>
      <c r="B35" s="699" t="s">
        <v>752</v>
      </c>
      <c r="C35" s="696" t="s">
        <v>753</v>
      </c>
      <c r="D35" s="696" t="s">
        <v>754</v>
      </c>
      <c r="E35" s="696" t="s">
        <v>755</v>
      </c>
      <c r="F35" s="696" t="s">
        <v>756</v>
      </c>
      <c r="G35" s="696" t="s">
        <v>757</v>
      </c>
      <c r="H35" s="696" t="s">
        <v>758</v>
      </c>
      <c r="I35" s="696" t="s">
        <v>759</v>
      </c>
      <c r="J35" s="696" t="s">
        <v>605</v>
      </c>
      <c r="K35" s="696" t="s">
        <v>539</v>
      </c>
      <c r="L35" s="696" t="s">
        <v>760</v>
      </c>
    </row>
    <row r="36" spans="1:12" ht="14.25" thickBot="1" thickTop="1">
      <c r="A36" s="1843" t="s">
        <v>761</v>
      </c>
      <c r="B36" s="1843"/>
      <c r="C36" s="1843"/>
      <c r="D36" s="1843"/>
      <c r="E36" s="1843"/>
      <c r="F36" s="1843"/>
      <c r="G36" s="1843"/>
      <c r="H36" s="1843"/>
      <c r="I36" s="1843"/>
      <c r="J36" s="1843"/>
      <c r="K36" s="1843"/>
      <c r="L36" s="1843"/>
    </row>
    <row r="37" spans="1:12" ht="15.75" thickTop="1">
      <c r="A37" s="700" t="s">
        <v>517</v>
      </c>
      <c r="B37" s="701" t="s">
        <v>518</v>
      </c>
      <c r="C37" s="702" t="s">
        <v>762</v>
      </c>
      <c r="D37" s="703" t="s">
        <v>763</v>
      </c>
      <c r="E37" s="703" t="s">
        <v>764</v>
      </c>
      <c r="F37" s="703" t="s">
        <v>765</v>
      </c>
      <c r="G37" s="703" t="s">
        <v>766</v>
      </c>
      <c r="H37" s="703" t="s">
        <v>767</v>
      </c>
      <c r="I37" s="703" t="s">
        <v>768</v>
      </c>
      <c r="J37" s="703" t="s">
        <v>641</v>
      </c>
      <c r="K37" s="703" t="s">
        <v>769</v>
      </c>
      <c r="L37" s="704" t="s">
        <v>687</v>
      </c>
    </row>
    <row r="38" spans="1:12" ht="12.75">
      <c r="A38" s="705" t="s">
        <v>529</v>
      </c>
      <c r="B38" s="706" t="s">
        <v>770</v>
      </c>
      <c r="C38" s="707" t="s">
        <v>771</v>
      </c>
      <c r="D38" s="708" t="s">
        <v>772</v>
      </c>
      <c r="E38" s="708" t="s">
        <v>773</v>
      </c>
      <c r="F38" s="708" t="s">
        <v>774</v>
      </c>
      <c r="G38" s="708" t="s">
        <v>775</v>
      </c>
      <c r="H38" s="708" t="s">
        <v>776</v>
      </c>
      <c r="I38" s="708" t="s">
        <v>777</v>
      </c>
      <c r="J38" s="708" t="s">
        <v>538</v>
      </c>
      <c r="K38" s="708" t="s">
        <v>778</v>
      </c>
      <c r="L38" s="709" t="s">
        <v>528</v>
      </c>
    </row>
    <row r="39" spans="1:12" ht="13.5" thickBot="1">
      <c r="A39" s="710" t="s">
        <v>677</v>
      </c>
      <c r="B39" s="711" t="s">
        <v>779</v>
      </c>
      <c r="C39" s="712" t="s">
        <v>780</v>
      </c>
      <c r="D39" s="713" t="s">
        <v>781</v>
      </c>
      <c r="E39" s="713" t="s">
        <v>782</v>
      </c>
      <c r="F39" s="713" t="s">
        <v>783</v>
      </c>
      <c r="G39" s="713" t="s">
        <v>784</v>
      </c>
      <c r="H39" s="713" t="s">
        <v>785</v>
      </c>
      <c r="I39" s="713" t="s">
        <v>744</v>
      </c>
      <c r="J39" s="713" t="s">
        <v>786</v>
      </c>
      <c r="K39" s="713" t="s">
        <v>787</v>
      </c>
      <c r="L39" s="714" t="s">
        <v>650</v>
      </c>
    </row>
    <row r="40" spans="1:12" ht="14.25" thickBot="1" thickTop="1">
      <c r="A40" s="1843" t="s">
        <v>788</v>
      </c>
      <c r="B40" s="1843"/>
      <c r="C40" s="1843"/>
      <c r="D40" s="1843"/>
      <c r="E40" s="1843"/>
      <c r="F40" s="1843"/>
      <c r="G40" s="1843"/>
      <c r="H40" s="1843"/>
      <c r="I40" s="1843"/>
      <c r="J40" s="1843"/>
      <c r="K40" s="1843"/>
      <c r="L40" s="1843"/>
    </row>
    <row r="41" spans="1:12" ht="15.75" thickTop="1">
      <c r="A41" s="700" t="s">
        <v>517</v>
      </c>
      <c r="B41" s="701" t="s">
        <v>518</v>
      </c>
      <c r="C41" s="702" t="s">
        <v>789</v>
      </c>
      <c r="D41" s="703" t="s">
        <v>790</v>
      </c>
      <c r="E41" s="703" t="s">
        <v>791</v>
      </c>
      <c r="F41" s="703" t="s">
        <v>792</v>
      </c>
      <c r="G41" s="703" t="s">
        <v>793</v>
      </c>
      <c r="H41" s="703" t="s">
        <v>794</v>
      </c>
      <c r="I41" s="703" t="s">
        <v>795</v>
      </c>
      <c r="J41" s="703" t="s">
        <v>528</v>
      </c>
      <c r="K41" s="703" t="s">
        <v>796</v>
      </c>
      <c r="L41" s="704" t="s">
        <v>528</v>
      </c>
    </row>
    <row r="42" spans="1:12" ht="12.75">
      <c r="A42" s="705" t="s">
        <v>529</v>
      </c>
      <c r="B42" s="706" t="s">
        <v>797</v>
      </c>
      <c r="C42" s="707" t="s">
        <v>798</v>
      </c>
      <c r="D42" s="708" t="s">
        <v>799</v>
      </c>
      <c r="E42" s="708" t="s">
        <v>800</v>
      </c>
      <c r="F42" s="708" t="s">
        <v>801</v>
      </c>
      <c r="G42" s="708" t="s">
        <v>802</v>
      </c>
      <c r="H42" s="708" t="s">
        <v>803</v>
      </c>
      <c r="I42" s="708" t="s">
        <v>804</v>
      </c>
      <c r="J42" s="708" t="s">
        <v>585</v>
      </c>
      <c r="K42" s="708" t="s">
        <v>778</v>
      </c>
      <c r="L42" s="709" t="s">
        <v>540</v>
      </c>
    </row>
    <row r="43" spans="1:12" ht="13.5" thickBot="1">
      <c r="A43" s="710" t="s">
        <v>677</v>
      </c>
      <c r="B43" s="711" t="s">
        <v>805</v>
      </c>
      <c r="C43" s="712" t="s">
        <v>806</v>
      </c>
      <c r="D43" s="713" t="s">
        <v>807</v>
      </c>
      <c r="E43" s="713" t="s">
        <v>808</v>
      </c>
      <c r="F43" s="713" t="s">
        <v>784</v>
      </c>
      <c r="G43" s="713" t="s">
        <v>809</v>
      </c>
      <c r="H43" s="713" t="s">
        <v>810</v>
      </c>
      <c r="I43" s="713" t="s">
        <v>750</v>
      </c>
      <c r="J43" s="713" t="s">
        <v>606</v>
      </c>
      <c r="K43" s="713" t="s">
        <v>811</v>
      </c>
      <c r="L43" s="714" t="s">
        <v>687</v>
      </c>
    </row>
    <row r="44" spans="1:12" ht="14.25" thickBot="1" thickTop="1">
      <c r="A44" s="1843" t="s">
        <v>812</v>
      </c>
      <c r="B44" s="1843"/>
      <c r="C44" s="1843"/>
      <c r="D44" s="1843"/>
      <c r="E44" s="1843"/>
      <c r="F44" s="1843"/>
      <c r="G44" s="1843"/>
      <c r="H44" s="1843"/>
      <c r="I44" s="1843"/>
      <c r="J44" s="1843"/>
      <c r="K44" s="1843"/>
      <c r="L44" s="1843"/>
    </row>
    <row r="45" spans="1:12" ht="15.75" thickTop="1">
      <c r="A45" s="700" t="s">
        <v>517</v>
      </c>
      <c r="B45" s="701" t="s">
        <v>518</v>
      </c>
      <c r="C45" s="702" t="s">
        <v>756</v>
      </c>
      <c r="D45" s="703" t="s">
        <v>813</v>
      </c>
      <c r="E45" s="703" t="s">
        <v>814</v>
      </c>
      <c r="F45" s="703" t="s">
        <v>815</v>
      </c>
      <c r="G45" s="703" t="s">
        <v>816</v>
      </c>
      <c r="H45" s="703" t="s">
        <v>544</v>
      </c>
      <c r="I45" s="703" t="s">
        <v>817</v>
      </c>
      <c r="J45" s="703" t="s">
        <v>528</v>
      </c>
      <c r="K45" s="703" t="s">
        <v>560</v>
      </c>
      <c r="L45" s="704" t="s">
        <v>540</v>
      </c>
    </row>
    <row r="46" spans="1:12" ht="12.75">
      <c r="A46" s="705" t="s">
        <v>529</v>
      </c>
      <c r="B46" s="706" t="s">
        <v>818</v>
      </c>
      <c r="C46" s="707" t="s">
        <v>819</v>
      </c>
      <c r="D46" s="708" t="s">
        <v>820</v>
      </c>
      <c r="E46" s="708" t="s">
        <v>821</v>
      </c>
      <c r="F46" s="708" t="s">
        <v>822</v>
      </c>
      <c r="G46" s="708" t="s">
        <v>823</v>
      </c>
      <c r="H46" s="708" t="s">
        <v>824</v>
      </c>
      <c r="I46" s="708" t="s">
        <v>825</v>
      </c>
      <c r="J46" s="708" t="s">
        <v>826</v>
      </c>
      <c r="K46" s="708" t="s">
        <v>560</v>
      </c>
      <c r="L46" s="709" t="s">
        <v>827</v>
      </c>
    </row>
    <row r="47" spans="1:12" ht="13.5" thickBot="1">
      <c r="A47" s="710" t="s">
        <v>677</v>
      </c>
      <c r="B47" s="711" t="s">
        <v>828</v>
      </c>
      <c r="C47" s="712" t="s">
        <v>829</v>
      </c>
      <c r="D47" s="713" t="s">
        <v>754</v>
      </c>
      <c r="E47" s="713" t="s">
        <v>830</v>
      </c>
      <c r="F47" s="713" t="s">
        <v>831</v>
      </c>
      <c r="G47" s="713" t="s">
        <v>832</v>
      </c>
      <c r="H47" s="713" t="s">
        <v>727</v>
      </c>
      <c r="I47" s="713" t="s">
        <v>833</v>
      </c>
      <c r="J47" s="713" t="s">
        <v>606</v>
      </c>
      <c r="K47" s="713" t="s">
        <v>573</v>
      </c>
      <c r="L47" s="714" t="s">
        <v>528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W13" sqref="W13"/>
    </sheetView>
  </sheetViews>
  <sheetFormatPr defaultColWidth="12.421875" defaultRowHeight="12.75"/>
  <cols>
    <col min="1" max="1" width="15.57421875" style="715" customWidth="1"/>
    <col min="2" max="16384" width="12.421875" style="715" customWidth="1"/>
  </cols>
  <sheetData>
    <row r="1" spans="1:7" ht="12.75">
      <c r="A1" s="1850" t="s">
        <v>834</v>
      </c>
      <c r="B1" s="1850"/>
      <c r="C1" s="1850"/>
      <c r="D1" s="1850"/>
      <c r="E1" s="1850"/>
      <c r="F1" s="1850"/>
      <c r="G1" s="1850"/>
    </row>
    <row r="2" spans="1:7" ht="18" customHeight="1">
      <c r="A2" s="1851" t="s">
        <v>835</v>
      </c>
      <c r="B2" s="1851"/>
      <c r="C2" s="1851"/>
      <c r="D2" s="1851"/>
      <c r="E2" s="1851"/>
      <c r="F2" s="1851"/>
      <c r="G2" s="1851"/>
    </row>
    <row r="3" spans="1:7" ht="15.75" customHeight="1">
      <c r="A3" s="1852" t="s">
        <v>836</v>
      </c>
      <c r="B3" s="1852"/>
      <c r="C3" s="1852"/>
      <c r="D3" s="1852"/>
      <c r="E3" s="1852"/>
      <c r="F3" s="1852"/>
      <c r="G3" s="1852"/>
    </row>
    <row r="4" spans="1:8" ht="15.75" customHeight="1">
      <c r="A4" s="1853" t="s">
        <v>837</v>
      </c>
      <c r="B4" s="1853"/>
      <c r="C4" s="1853"/>
      <c r="D4" s="1853"/>
      <c r="E4" s="1853"/>
      <c r="F4" s="1853"/>
      <c r="G4" s="1853"/>
      <c r="H4" s="717"/>
    </row>
    <row r="5" spans="1:7" ht="15.75" customHeight="1" thickBot="1">
      <c r="A5" s="716"/>
      <c r="B5" s="716"/>
      <c r="C5" s="716"/>
      <c r="D5" s="716"/>
      <c r="E5" s="716"/>
      <c r="F5" s="716"/>
      <c r="G5" s="716"/>
    </row>
    <row r="6" spans="1:11" ht="24.75" customHeight="1" thickTop="1">
      <c r="A6" s="1854" t="s">
        <v>838</v>
      </c>
      <c r="B6" s="1856" t="s">
        <v>335</v>
      </c>
      <c r="C6" s="1857"/>
      <c r="D6" s="1857" t="s">
        <v>10</v>
      </c>
      <c r="E6" s="1857"/>
      <c r="F6" s="1857" t="s">
        <v>11</v>
      </c>
      <c r="G6" s="1858"/>
      <c r="H6" s="718"/>
      <c r="I6" s="718"/>
      <c r="J6" s="718"/>
      <c r="K6" s="718"/>
    </row>
    <row r="7" spans="1:11" ht="24.75" customHeight="1">
      <c r="A7" s="1855"/>
      <c r="B7" s="719" t="s">
        <v>839</v>
      </c>
      <c r="C7" s="719" t="s">
        <v>509</v>
      </c>
      <c r="D7" s="720" t="s">
        <v>839</v>
      </c>
      <c r="E7" s="720" t="s">
        <v>509</v>
      </c>
      <c r="F7" s="720" t="s">
        <v>839</v>
      </c>
      <c r="G7" s="721" t="s">
        <v>509</v>
      </c>
      <c r="H7" s="718"/>
      <c r="I7" s="718"/>
      <c r="J7" s="718"/>
      <c r="K7" s="718"/>
    </row>
    <row r="8" spans="1:11" ht="24.75" customHeight="1">
      <c r="A8" s="722" t="s">
        <v>337</v>
      </c>
      <c r="B8" s="723">
        <v>179.3</v>
      </c>
      <c r="C8" s="724">
        <v>11.852776044915785</v>
      </c>
      <c r="D8" s="723">
        <v>193.4</v>
      </c>
      <c r="E8" s="724">
        <v>7.9</v>
      </c>
      <c r="F8" s="724">
        <v>207.9</v>
      </c>
      <c r="G8" s="725">
        <v>7.5</v>
      </c>
      <c r="H8" s="718"/>
      <c r="I8" s="718"/>
      <c r="J8" s="718"/>
      <c r="K8" s="726"/>
    </row>
    <row r="9" spans="1:11" ht="24.75" customHeight="1">
      <c r="A9" s="722" t="s">
        <v>338</v>
      </c>
      <c r="B9" s="723">
        <v>180.1</v>
      </c>
      <c r="C9" s="724">
        <v>11.241507103150084</v>
      </c>
      <c r="D9" s="723">
        <v>194.4</v>
      </c>
      <c r="E9" s="724">
        <v>8</v>
      </c>
      <c r="F9" s="727">
        <v>209.1</v>
      </c>
      <c r="G9" s="728">
        <v>7.6</v>
      </c>
      <c r="H9" s="718"/>
      <c r="I9" s="718"/>
      <c r="J9" s="718"/>
      <c r="K9" s="726"/>
    </row>
    <row r="10" spans="1:11" ht="24.75" customHeight="1">
      <c r="A10" s="722" t="s">
        <v>339</v>
      </c>
      <c r="B10" s="723">
        <v>180.8</v>
      </c>
      <c r="C10" s="724">
        <v>10.51344743276286</v>
      </c>
      <c r="D10" s="723">
        <v>196</v>
      </c>
      <c r="E10" s="724">
        <v>8.4</v>
      </c>
      <c r="F10" s="723">
        <v>210.7</v>
      </c>
      <c r="G10" s="729">
        <v>7.5</v>
      </c>
      <c r="K10" s="730"/>
    </row>
    <row r="11" spans="1:11" ht="24.75" customHeight="1">
      <c r="A11" s="722" t="s">
        <v>340</v>
      </c>
      <c r="B11" s="723">
        <v>180.5</v>
      </c>
      <c r="C11" s="724">
        <v>10.465116279069761</v>
      </c>
      <c r="D11" s="723">
        <v>198.5</v>
      </c>
      <c r="E11" s="724">
        <v>10</v>
      </c>
      <c r="F11" s="723">
        <v>212.7</v>
      </c>
      <c r="G11" s="729">
        <v>7.2</v>
      </c>
      <c r="K11" s="730"/>
    </row>
    <row r="12" spans="1:11" ht="24.75" customHeight="1">
      <c r="A12" s="722" t="s">
        <v>341</v>
      </c>
      <c r="B12" s="723">
        <v>179.9</v>
      </c>
      <c r="C12" s="724">
        <v>10.368098159509202</v>
      </c>
      <c r="D12" s="723">
        <v>198.4</v>
      </c>
      <c r="E12" s="724">
        <v>10.3</v>
      </c>
      <c r="F12" s="723">
        <v>212.4</v>
      </c>
      <c r="G12" s="729">
        <v>7</v>
      </c>
      <c r="K12" s="730"/>
    </row>
    <row r="13" spans="1:11" ht="24.75" customHeight="1">
      <c r="A13" s="722" t="s">
        <v>342</v>
      </c>
      <c r="B13" s="731">
        <v>180.1</v>
      </c>
      <c r="C13" s="724">
        <v>9.817073170731703</v>
      </c>
      <c r="D13" s="731">
        <v>197.6</v>
      </c>
      <c r="E13" s="724">
        <v>9.7</v>
      </c>
      <c r="F13" s="723">
        <v>211.2</v>
      </c>
      <c r="G13" s="729">
        <v>6.8</v>
      </c>
      <c r="K13" s="730"/>
    </row>
    <row r="14" spans="1:11" ht="24.75" customHeight="1">
      <c r="A14" s="722" t="s">
        <v>343</v>
      </c>
      <c r="B14" s="723">
        <v>180.3</v>
      </c>
      <c r="C14" s="724">
        <v>10.073260073260087</v>
      </c>
      <c r="D14" s="723">
        <v>196.1</v>
      </c>
      <c r="E14" s="724">
        <v>8.8</v>
      </c>
      <c r="F14" s="723">
        <v>209.8</v>
      </c>
      <c r="G14" s="732">
        <v>7</v>
      </c>
      <c r="K14" s="730"/>
    </row>
    <row r="15" spans="1:11" ht="24.75" customHeight="1">
      <c r="A15" s="722" t="s">
        <v>344</v>
      </c>
      <c r="B15" s="723">
        <v>180.9</v>
      </c>
      <c r="C15" s="724">
        <v>10.237659963436926</v>
      </c>
      <c r="D15" s="723">
        <v>196.9</v>
      </c>
      <c r="E15" s="724">
        <v>8.9</v>
      </c>
      <c r="F15" s="723">
        <v>210.7</v>
      </c>
      <c r="G15" s="729">
        <v>7</v>
      </c>
      <c r="K15" s="733"/>
    </row>
    <row r="16" spans="1:11" ht="24.75" customHeight="1">
      <c r="A16" s="722" t="s">
        <v>345</v>
      </c>
      <c r="B16" s="723">
        <v>181.7</v>
      </c>
      <c r="C16" s="724">
        <v>9.4578313253012</v>
      </c>
      <c r="D16" s="723">
        <v>198.9</v>
      </c>
      <c r="E16" s="724">
        <v>9.4</v>
      </c>
      <c r="F16" s="723">
        <v>212.5</v>
      </c>
      <c r="G16" s="729">
        <v>6.9</v>
      </c>
      <c r="K16" s="730"/>
    </row>
    <row r="17" spans="1:11" ht="24.75" customHeight="1">
      <c r="A17" s="722" t="s">
        <v>346</v>
      </c>
      <c r="B17" s="723">
        <v>182.6</v>
      </c>
      <c r="C17" s="734">
        <v>8.690476190476176</v>
      </c>
      <c r="D17" s="735">
        <v>200.4</v>
      </c>
      <c r="E17" s="736">
        <v>9.7</v>
      </c>
      <c r="F17" s="723"/>
      <c r="G17" s="729"/>
      <c r="K17" s="730"/>
    </row>
    <row r="18" spans="1:11" ht="24.75" customHeight="1">
      <c r="A18" s="722" t="s">
        <v>347</v>
      </c>
      <c r="B18" s="723">
        <v>184.2</v>
      </c>
      <c r="C18" s="724">
        <v>8.22561692126908</v>
      </c>
      <c r="D18" s="723">
        <v>201.6</v>
      </c>
      <c r="E18" s="724">
        <v>9.5</v>
      </c>
      <c r="F18" s="723"/>
      <c r="G18" s="729"/>
      <c r="K18" s="730"/>
    </row>
    <row r="19" spans="1:11" ht="24.75" customHeight="1">
      <c r="A19" s="722" t="s">
        <v>348</v>
      </c>
      <c r="B19" s="723">
        <v>190.5</v>
      </c>
      <c r="C19" s="724">
        <v>7.8</v>
      </c>
      <c r="D19" s="723">
        <v>205.9</v>
      </c>
      <c r="E19" s="724">
        <v>8.1</v>
      </c>
      <c r="F19" s="723"/>
      <c r="G19" s="729"/>
      <c r="K19" s="730"/>
    </row>
    <row r="20" spans="1:7" s="740" customFormat="1" ht="24.75" customHeight="1" thickBot="1">
      <c r="A20" s="737" t="s">
        <v>840</v>
      </c>
      <c r="B20" s="738">
        <v>181.7</v>
      </c>
      <c r="C20" s="738">
        <v>9.9</v>
      </c>
      <c r="D20" s="738">
        <v>198.175</v>
      </c>
      <c r="E20" s="738">
        <v>9.058333333333334</v>
      </c>
      <c r="F20" s="738"/>
      <c r="G20" s="739"/>
    </row>
    <row r="21" spans="1:2" ht="19.5" customHeight="1" thickTop="1">
      <c r="A21" s="741"/>
      <c r="B21" s="718"/>
    </row>
    <row r="22" spans="1:7" ht="19.5" customHeight="1">
      <c r="A22" s="742"/>
      <c r="G22" s="717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W13" sqref="W13"/>
    </sheetView>
  </sheetViews>
  <sheetFormatPr defaultColWidth="9.140625" defaultRowHeight="12.75"/>
  <cols>
    <col min="1" max="1" width="40.8515625" style="744" customWidth="1"/>
    <col min="2" max="2" width="9.140625" style="744" customWidth="1"/>
    <col min="3" max="3" width="8.140625" style="744" bestFit="1" customWidth="1"/>
    <col min="4" max="4" width="8.28125" style="744" bestFit="1" customWidth="1"/>
    <col min="5" max="5" width="8.140625" style="744" bestFit="1" customWidth="1"/>
    <col min="6" max="6" width="8.7109375" style="744" bestFit="1" customWidth="1"/>
    <col min="7" max="7" width="8.28125" style="744" bestFit="1" customWidth="1"/>
    <col min="8" max="8" width="8.140625" style="744" bestFit="1" customWidth="1"/>
    <col min="9" max="11" width="8.57421875" style="744" bestFit="1" customWidth="1"/>
    <col min="12" max="12" width="9.00390625" style="744" customWidth="1"/>
    <col min="13" max="16384" width="9.140625" style="744" customWidth="1"/>
  </cols>
  <sheetData>
    <row r="1" spans="1:13" ht="12.75">
      <c r="A1" s="1823" t="s">
        <v>841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743"/>
    </row>
    <row r="2" spans="1:12" ht="15.75">
      <c r="A2" s="1859" t="s">
        <v>842</v>
      </c>
      <c r="B2" s="1859"/>
      <c r="C2" s="1859"/>
      <c r="D2" s="1859"/>
      <c r="E2" s="1859"/>
      <c r="F2" s="1859"/>
      <c r="G2" s="1859"/>
      <c r="H2" s="1859"/>
      <c r="I2" s="1859"/>
      <c r="J2" s="1859"/>
      <c r="K2" s="1859"/>
      <c r="L2" s="1859"/>
    </row>
    <row r="3" spans="1:12" ht="15.75" customHeight="1">
      <c r="A3" s="1859" t="s">
        <v>843</v>
      </c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</row>
    <row r="4" spans="1:12" ht="12.75">
      <c r="A4" s="1860" t="s">
        <v>844</v>
      </c>
      <c r="B4" s="1860"/>
      <c r="C4" s="1860"/>
      <c r="D4" s="1860"/>
      <c r="E4" s="1860"/>
      <c r="F4" s="1860"/>
      <c r="G4" s="1860"/>
      <c r="H4" s="1860"/>
      <c r="I4" s="1860"/>
      <c r="J4" s="1860"/>
      <c r="K4" s="1860"/>
      <c r="L4" s="1860"/>
    </row>
    <row r="5" spans="1:12" ht="13.5" thickBot="1">
      <c r="A5" s="1860" t="s">
        <v>505</v>
      </c>
      <c r="B5" s="1860"/>
      <c r="C5" s="1860"/>
      <c r="D5" s="1860"/>
      <c r="E5" s="1860"/>
      <c r="F5" s="1860"/>
      <c r="G5" s="1860"/>
      <c r="H5" s="1860"/>
      <c r="I5" s="1860"/>
      <c r="J5" s="1860"/>
      <c r="K5" s="1860"/>
      <c r="L5" s="1860"/>
    </row>
    <row r="6" spans="1:12" ht="21.75" customHeight="1" thickTop="1">
      <c r="A6" s="1861" t="s">
        <v>845</v>
      </c>
      <c r="B6" s="1863" t="s">
        <v>846</v>
      </c>
      <c r="C6" s="745" t="s">
        <v>335</v>
      </c>
      <c r="D6" s="1865" t="s">
        <v>10</v>
      </c>
      <c r="E6" s="1866"/>
      <c r="F6" s="1867" t="s">
        <v>11</v>
      </c>
      <c r="G6" s="1867"/>
      <c r="H6" s="1866"/>
      <c r="I6" s="1868" t="s">
        <v>847</v>
      </c>
      <c r="J6" s="1869"/>
      <c r="K6" s="1869"/>
      <c r="L6" s="1870"/>
    </row>
    <row r="7" spans="1:12" ht="19.5" customHeight="1">
      <c r="A7" s="1862"/>
      <c r="B7" s="1864"/>
      <c r="C7" s="680" t="s">
        <v>510</v>
      </c>
      <c r="D7" s="680" t="s">
        <v>511</v>
      </c>
      <c r="E7" s="680" t="s">
        <v>510</v>
      </c>
      <c r="F7" s="680" t="s">
        <v>512</v>
      </c>
      <c r="G7" s="680" t="s">
        <v>511</v>
      </c>
      <c r="H7" s="680" t="s">
        <v>510</v>
      </c>
      <c r="I7" s="746" t="s">
        <v>848</v>
      </c>
      <c r="J7" s="747" t="s">
        <v>848</v>
      </c>
      <c r="K7" s="748" t="s">
        <v>849</v>
      </c>
      <c r="L7" s="749" t="s">
        <v>849</v>
      </c>
    </row>
    <row r="8" spans="1:12" ht="16.5" customHeight="1">
      <c r="A8" s="750">
        <v>1</v>
      </c>
      <c r="B8" s="751">
        <v>2</v>
      </c>
      <c r="C8" s="752">
        <v>3</v>
      </c>
      <c r="D8" s="751">
        <v>4</v>
      </c>
      <c r="E8" s="751">
        <v>5</v>
      </c>
      <c r="F8" s="753">
        <v>6</v>
      </c>
      <c r="G8" s="747">
        <v>7</v>
      </c>
      <c r="H8" s="752">
        <v>8</v>
      </c>
      <c r="I8" s="754" t="s">
        <v>850</v>
      </c>
      <c r="J8" s="755" t="s">
        <v>851</v>
      </c>
      <c r="K8" s="756" t="s">
        <v>852</v>
      </c>
      <c r="L8" s="757" t="s">
        <v>853</v>
      </c>
    </row>
    <row r="9" spans="1:12" ht="24" customHeight="1">
      <c r="A9" s="758" t="s">
        <v>854</v>
      </c>
      <c r="B9" s="759">
        <v>100</v>
      </c>
      <c r="C9" s="760">
        <v>254.48210841654492</v>
      </c>
      <c r="D9" s="760">
        <v>277.8769321109602</v>
      </c>
      <c r="E9" s="760">
        <v>277.4222797760213</v>
      </c>
      <c r="F9" s="761">
        <v>290.19245544744876</v>
      </c>
      <c r="G9" s="761">
        <v>293.0260879084854</v>
      </c>
      <c r="H9" s="762">
        <v>292.0317148496093</v>
      </c>
      <c r="I9" s="763">
        <v>9.014453511964433</v>
      </c>
      <c r="J9" s="764">
        <v>-0.16361643677473126</v>
      </c>
      <c r="K9" s="765">
        <v>5.266136189704369</v>
      </c>
      <c r="L9" s="766">
        <v>-0.3393462561554088</v>
      </c>
    </row>
    <row r="10" spans="1:12" ht="21" customHeight="1">
      <c r="A10" s="767" t="s">
        <v>855</v>
      </c>
      <c r="B10" s="768">
        <v>49.593021995747016</v>
      </c>
      <c r="C10" s="769">
        <v>270.24743768801363</v>
      </c>
      <c r="D10" s="770">
        <v>306.75271603442127</v>
      </c>
      <c r="E10" s="770">
        <v>303.05495995726614</v>
      </c>
      <c r="F10" s="761">
        <v>327.54141255360435</v>
      </c>
      <c r="G10" s="761">
        <v>332.66232626604966</v>
      </c>
      <c r="H10" s="762">
        <v>330.3342014073089</v>
      </c>
      <c r="I10" s="771">
        <v>12.139808817402013</v>
      </c>
      <c r="J10" s="761">
        <v>-1.2054517804954656</v>
      </c>
      <c r="K10" s="772">
        <v>9.001417252464506</v>
      </c>
      <c r="L10" s="773">
        <v>-0.6998462629876627</v>
      </c>
    </row>
    <row r="11" spans="1:12" ht="21" customHeight="1">
      <c r="A11" s="774" t="s">
        <v>856</v>
      </c>
      <c r="B11" s="775">
        <v>16.575694084141823</v>
      </c>
      <c r="C11" s="776">
        <v>219.45163378297062</v>
      </c>
      <c r="D11" s="776">
        <v>253.6860237122493</v>
      </c>
      <c r="E11" s="776">
        <v>249.03960054934362</v>
      </c>
      <c r="F11" s="777">
        <v>269.036110827694</v>
      </c>
      <c r="G11" s="777">
        <v>271.7188764033707</v>
      </c>
      <c r="H11" s="778">
        <v>265.2810923307605</v>
      </c>
      <c r="I11" s="779">
        <v>13.482682382594774</v>
      </c>
      <c r="J11" s="780">
        <v>-1.8315645043875293</v>
      </c>
      <c r="K11" s="781">
        <v>6.521650269913138</v>
      </c>
      <c r="L11" s="782">
        <v>-2.369281132700266</v>
      </c>
    </row>
    <row r="12" spans="1:12" ht="21" customHeight="1">
      <c r="A12" s="774" t="s">
        <v>857</v>
      </c>
      <c r="B12" s="775">
        <v>6.086031204033311</v>
      </c>
      <c r="C12" s="776">
        <v>326.6887392901296</v>
      </c>
      <c r="D12" s="776">
        <v>333.85851017569996</v>
      </c>
      <c r="E12" s="776">
        <v>336.4951761547662</v>
      </c>
      <c r="F12" s="780">
        <v>380.9402895815488</v>
      </c>
      <c r="G12" s="780">
        <v>376.6977910464479</v>
      </c>
      <c r="H12" s="783">
        <v>366.86526941456134</v>
      </c>
      <c r="I12" s="779">
        <v>3.0017676415615995</v>
      </c>
      <c r="J12" s="780">
        <v>0.7897555098052464</v>
      </c>
      <c r="K12" s="781">
        <v>9.025417126879347</v>
      </c>
      <c r="L12" s="782">
        <v>-2.610188290346045</v>
      </c>
    </row>
    <row r="13" spans="1:12" ht="21" customHeight="1">
      <c r="A13" s="774" t="s">
        <v>858</v>
      </c>
      <c r="B13" s="775">
        <v>3.770519507075808</v>
      </c>
      <c r="C13" s="776">
        <v>293.43382989943854</v>
      </c>
      <c r="D13" s="776">
        <v>293.9093670896299</v>
      </c>
      <c r="E13" s="776">
        <v>281.8580850383479</v>
      </c>
      <c r="F13" s="780">
        <v>329.5668477735585</v>
      </c>
      <c r="G13" s="780">
        <v>330.9623118272852</v>
      </c>
      <c r="H13" s="783">
        <v>331.615881638675</v>
      </c>
      <c r="I13" s="779">
        <v>-3.944925118231154</v>
      </c>
      <c r="J13" s="780">
        <v>-4.100339560666967</v>
      </c>
      <c r="K13" s="781">
        <v>17.65349274744321</v>
      </c>
      <c r="L13" s="782">
        <v>0.1974756001012139</v>
      </c>
    </row>
    <row r="14" spans="1:12" ht="21" customHeight="1">
      <c r="A14" s="774" t="s">
        <v>859</v>
      </c>
      <c r="B14" s="775">
        <v>11.183012678383857</v>
      </c>
      <c r="C14" s="776">
        <v>235.99638068850408</v>
      </c>
      <c r="D14" s="776">
        <v>249.23176439021705</v>
      </c>
      <c r="E14" s="776">
        <v>240.25290179255603</v>
      </c>
      <c r="F14" s="780">
        <v>279.6945538821366</v>
      </c>
      <c r="G14" s="780">
        <v>293.715860838686</v>
      </c>
      <c r="H14" s="783">
        <v>299.53090742502064</v>
      </c>
      <c r="I14" s="779">
        <v>1.8036382980255183</v>
      </c>
      <c r="J14" s="780">
        <v>-3.602615669647548</v>
      </c>
      <c r="K14" s="781">
        <v>24.673169476907148</v>
      </c>
      <c r="L14" s="782">
        <v>1.9798204188667796</v>
      </c>
    </row>
    <row r="15" spans="1:12" ht="21" customHeight="1">
      <c r="A15" s="774" t="s">
        <v>860</v>
      </c>
      <c r="B15" s="775">
        <v>1.9487350779721184</v>
      </c>
      <c r="C15" s="776">
        <v>255.3243363056978</v>
      </c>
      <c r="D15" s="776">
        <v>310.1084201540319</v>
      </c>
      <c r="E15" s="776">
        <v>322.23692604367585</v>
      </c>
      <c r="F15" s="780">
        <v>303.73430187106345</v>
      </c>
      <c r="G15" s="780">
        <v>321.18182484542405</v>
      </c>
      <c r="H15" s="783">
        <v>313.5485117547456</v>
      </c>
      <c r="I15" s="779">
        <v>26.20689852997957</v>
      </c>
      <c r="J15" s="780">
        <v>3.911053393396969</v>
      </c>
      <c r="K15" s="781">
        <v>-2.6962813963017425</v>
      </c>
      <c r="L15" s="782">
        <v>-2.376632953733335</v>
      </c>
    </row>
    <row r="16" spans="1:12" ht="21" customHeight="1">
      <c r="A16" s="774" t="s">
        <v>861</v>
      </c>
      <c r="B16" s="775">
        <v>10.019129444140097</v>
      </c>
      <c r="C16" s="776">
        <v>352.45413569567836</v>
      </c>
      <c r="D16" s="776">
        <v>446.5148380239185</v>
      </c>
      <c r="E16" s="776">
        <v>446.4998174303941</v>
      </c>
      <c r="F16" s="784">
        <v>449.2080739553845</v>
      </c>
      <c r="G16" s="784">
        <v>453.1394748747614</v>
      </c>
      <c r="H16" s="785">
        <v>452.9936209754824</v>
      </c>
      <c r="I16" s="779">
        <v>26.683097801955768</v>
      </c>
      <c r="J16" s="780">
        <v>-0.0033639629067891974</v>
      </c>
      <c r="K16" s="781">
        <v>1.454379888094934</v>
      </c>
      <c r="L16" s="782">
        <v>-0.03218741852479923</v>
      </c>
    </row>
    <row r="17" spans="1:12" ht="21" customHeight="1">
      <c r="A17" s="767" t="s">
        <v>862</v>
      </c>
      <c r="B17" s="786">
        <v>20.37273710722672</v>
      </c>
      <c r="C17" s="769">
        <v>226.99145410896193</v>
      </c>
      <c r="D17" s="770">
        <v>239.5732040405241</v>
      </c>
      <c r="E17" s="770">
        <v>243.2508433903219</v>
      </c>
      <c r="F17" s="761">
        <v>252.47797174812348</v>
      </c>
      <c r="G17" s="761">
        <v>253.9907880901493</v>
      </c>
      <c r="H17" s="762">
        <v>254.57110421563806</v>
      </c>
      <c r="I17" s="771">
        <v>7.16299622167935</v>
      </c>
      <c r="J17" s="761">
        <v>1.5350795864364386</v>
      </c>
      <c r="K17" s="772">
        <v>4.653739599641014</v>
      </c>
      <c r="L17" s="773">
        <v>0.22847920188459625</v>
      </c>
    </row>
    <row r="18" spans="1:12" ht="21" customHeight="1">
      <c r="A18" s="774" t="s">
        <v>863</v>
      </c>
      <c r="B18" s="775">
        <v>6.117694570987977</v>
      </c>
      <c r="C18" s="776">
        <v>224.12057010784392</v>
      </c>
      <c r="D18" s="776">
        <v>230.94315130221418</v>
      </c>
      <c r="E18" s="776">
        <v>237.9865808620482</v>
      </c>
      <c r="F18" s="777">
        <v>235.01772077499788</v>
      </c>
      <c r="G18" s="777">
        <v>234.64713748432757</v>
      </c>
      <c r="H18" s="778">
        <v>234.61895574471896</v>
      </c>
      <c r="I18" s="787">
        <v>6.186853240437571</v>
      </c>
      <c r="J18" s="777">
        <v>3.0498542693811856</v>
      </c>
      <c r="K18" s="788">
        <v>-1.4150483212670366</v>
      </c>
      <c r="L18" s="789">
        <v>-0.012010263543274391</v>
      </c>
    </row>
    <row r="19" spans="1:12" ht="21" customHeight="1">
      <c r="A19" s="774" t="s">
        <v>864</v>
      </c>
      <c r="B19" s="775">
        <v>5.683628753648385</v>
      </c>
      <c r="C19" s="776">
        <v>241.2151182662217</v>
      </c>
      <c r="D19" s="776">
        <v>260.8549517355039</v>
      </c>
      <c r="E19" s="776">
        <v>264.69217204175226</v>
      </c>
      <c r="F19" s="780">
        <v>289.61368892347036</v>
      </c>
      <c r="G19" s="780">
        <v>290.6064407011102</v>
      </c>
      <c r="H19" s="783">
        <v>291.8822801004435</v>
      </c>
      <c r="I19" s="779">
        <v>9.732828499422524</v>
      </c>
      <c r="J19" s="780">
        <v>1.4710168546614852</v>
      </c>
      <c r="K19" s="781">
        <v>10.272350651307633</v>
      </c>
      <c r="L19" s="782">
        <v>0.4390265392106443</v>
      </c>
    </row>
    <row r="20" spans="1:12" ht="21" customHeight="1">
      <c r="A20" s="774" t="s">
        <v>865</v>
      </c>
      <c r="B20" s="775">
        <v>4.4957766210627</v>
      </c>
      <c r="C20" s="776">
        <v>260.3116584351209</v>
      </c>
      <c r="D20" s="776">
        <v>280.2900768549229</v>
      </c>
      <c r="E20" s="776">
        <v>282.4415792562246</v>
      </c>
      <c r="F20" s="780">
        <v>286.40802257027343</v>
      </c>
      <c r="G20" s="780">
        <v>290.3667286359913</v>
      </c>
      <c r="H20" s="783">
        <v>290.3667286359913</v>
      </c>
      <c r="I20" s="779">
        <v>8.501317595277541</v>
      </c>
      <c r="J20" s="780">
        <v>0.767598491335562</v>
      </c>
      <c r="K20" s="781">
        <v>2.805942878749164</v>
      </c>
      <c r="L20" s="782">
        <v>0</v>
      </c>
    </row>
    <row r="21" spans="1:12" ht="21" customHeight="1">
      <c r="A21" s="774" t="s">
        <v>866</v>
      </c>
      <c r="B21" s="775">
        <v>4.065637161527658</v>
      </c>
      <c r="C21" s="776">
        <v>174.54671816531075</v>
      </c>
      <c r="D21" s="776">
        <v>177.7309149448557</v>
      </c>
      <c r="E21" s="776">
        <v>177.80806073803817</v>
      </c>
      <c r="F21" s="784">
        <v>189.22529485366252</v>
      </c>
      <c r="G21" s="784">
        <v>191.59577367009993</v>
      </c>
      <c r="H21" s="785">
        <v>192.75939921316527</v>
      </c>
      <c r="I21" s="790">
        <v>1.8684639889010413</v>
      </c>
      <c r="J21" s="784">
        <v>0.043405950622826595</v>
      </c>
      <c r="K21" s="791">
        <v>8.408695541173856</v>
      </c>
      <c r="L21" s="792">
        <v>0.6073336174256809</v>
      </c>
    </row>
    <row r="22" spans="1:12" s="799" customFormat="1" ht="21" customHeight="1">
      <c r="A22" s="767" t="s">
        <v>867</v>
      </c>
      <c r="B22" s="786">
        <v>30.044340897026256</v>
      </c>
      <c r="C22" s="769">
        <v>247.09669925483055</v>
      </c>
      <c r="D22" s="770">
        <v>256.1779910560331</v>
      </c>
      <c r="E22" s="770">
        <v>258.2753930114389</v>
      </c>
      <c r="F22" s="761">
        <v>254.10278686758966</v>
      </c>
      <c r="G22" s="793">
        <v>254.0555559358892</v>
      </c>
      <c r="H22" s="794">
        <v>254.1953563593943</v>
      </c>
      <c r="I22" s="795">
        <v>4.52401581660942</v>
      </c>
      <c r="J22" s="796">
        <v>0.8187283953472217</v>
      </c>
      <c r="K22" s="797">
        <v>-1.5797233350309483</v>
      </c>
      <c r="L22" s="798">
        <v>0.05502750096925979</v>
      </c>
    </row>
    <row r="23" spans="1:12" ht="21" customHeight="1">
      <c r="A23" s="774" t="s">
        <v>868</v>
      </c>
      <c r="B23" s="775">
        <v>5.397977971447429</v>
      </c>
      <c r="C23" s="776">
        <v>529.7150141214889</v>
      </c>
      <c r="D23" s="776">
        <v>557.5920334573847</v>
      </c>
      <c r="E23" s="776">
        <v>574.2269817069295</v>
      </c>
      <c r="F23" s="777">
        <v>491.72087259813566</v>
      </c>
      <c r="G23" s="800">
        <v>492.1764318305168</v>
      </c>
      <c r="H23" s="801">
        <v>492.1764318305168</v>
      </c>
      <c r="I23" s="787">
        <v>8.40300282204798</v>
      </c>
      <c r="J23" s="777">
        <v>2.983354720188288</v>
      </c>
      <c r="K23" s="788">
        <v>-14.288870514672041</v>
      </c>
      <c r="L23" s="789">
        <v>0</v>
      </c>
    </row>
    <row r="24" spans="1:12" ht="21" customHeight="1">
      <c r="A24" s="774" t="s">
        <v>869</v>
      </c>
      <c r="B24" s="775">
        <v>2.4560330063653932</v>
      </c>
      <c r="C24" s="776">
        <v>228.09258966334</v>
      </c>
      <c r="D24" s="776">
        <v>232.63415197120108</v>
      </c>
      <c r="E24" s="776">
        <v>232.63415197120108</v>
      </c>
      <c r="F24" s="780">
        <v>250.91641748980203</v>
      </c>
      <c r="G24" s="780">
        <v>250.91641748980203</v>
      </c>
      <c r="H24" s="783">
        <v>250.91641748980203</v>
      </c>
      <c r="I24" s="779">
        <v>1.991104715223031</v>
      </c>
      <c r="J24" s="780">
        <v>0</v>
      </c>
      <c r="K24" s="781">
        <v>7.858805495103823</v>
      </c>
      <c r="L24" s="782">
        <v>0</v>
      </c>
    </row>
    <row r="25" spans="1:12" ht="21" customHeight="1">
      <c r="A25" s="774" t="s">
        <v>870</v>
      </c>
      <c r="B25" s="775">
        <v>6.973714820123034</v>
      </c>
      <c r="C25" s="776">
        <v>188.54118892022376</v>
      </c>
      <c r="D25" s="776">
        <v>186.0934096329349</v>
      </c>
      <c r="E25" s="776">
        <v>186.0934096329349</v>
      </c>
      <c r="F25" s="780">
        <v>190.05011237091617</v>
      </c>
      <c r="G25" s="802">
        <v>190.05011237091617</v>
      </c>
      <c r="H25" s="803">
        <v>190.05011237091617</v>
      </c>
      <c r="I25" s="779">
        <v>-1.29827296693486</v>
      </c>
      <c r="J25" s="780">
        <v>0</v>
      </c>
      <c r="K25" s="781">
        <v>2.1261917580992105</v>
      </c>
      <c r="L25" s="782">
        <v>0</v>
      </c>
    </row>
    <row r="26" spans="1:12" ht="21" customHeight="1">
      <c r="A26" s="774" t="s">
        <v>871</v>
      </c>
      <c r="B26" s="775">
        <v>1.8659527269142209</v>
      </c>
      <c r="C26" s="776">
        <v>110.79386146686228</v>
      </c>
      <c r="D26" s="776">
        <v>124.56528492995382</v>
      </c>
      <c r="E26" s="776">
        <v>124.56528492995382</v>
      </c>
      <c r="F26" s="780">
        <v>124.32195046688975</v>
      </c>
      <c r="G26" s="802">
        <v>124.32195046688975</v>
      </c>
      <c r="H26" s="803">
        <v>124.32195046688975</v>
      </c>
      <c r="I26" s="779">
        <v>12.429771181150201</v>
      </c>
      <c r="J26" s="780">
        <v>0</v>
      </c>
      <c r="K26" s="781">
        <v>-0.19534693249480028</v>
      </c>
      <c r="L26" s="782">
        <v>0</v>
      </c>
    </row>
    <row r="27" spans="1:12" ht="21" customHeight="1">
      <c r="A27" s="774" t="s">
        <v>872</v>
      </c>
      <c r="B27" s="775">
        <v>2.731641690470963</v>
      </c>
      <c r="C27" s="776">
        <v>146.0718880477207</v>
      </c>
      <c r="D27" s="776">
        <v>139.41580006255947</v>
      </c>
      <c r="E27" s="776">
        <v>139.41580006255947</v>
      </c>
      <c r="F27" s="780">
        <v>153.98678356295525</v>
      </c>
      <c r="G27" s="802">
        <v>153.98678356295525</v>
      </c>
      <c r="H27" s="803">
        <v>153.98678356295525</v>
      </c>
      <c r="I27" s="779">
        <v>-4.5567207175324</v>
      </c>
      <c r="J27" s="780">
        <v>0</v>
      </c>
      <c r="K27" s="781">
        <v>10.451457793060342</v>
      </c>
      <c r="L27" s="782">
        <v>0</v>
      </c>
    </row>
    <row r="28" spans="1:12" ht="21" customHeight="1">
      <c r="A28" s="774" t="s">
        <v>873</v>
      </c>
      <c r="B28" s="775">
        <v>3.1001290737979397</v>
      </c>
      <c r="C28" s="776">
        <v>171.33744000434675</v>
      </c>
      <c r="D28" s="776">
        <v>177.03229474019602</v>
      </c>
      <c r="E28" s="776">
        <v>177.03229474019602</v>
      </c>
      <c r="F28" s="780">
        <v>191.79303126267783</v>
      </c>
      <c r="G28" s="802">
        <v>191.79303126267783</v>
      </c>
      <c r="H28" s="803">
        <v>191.79303126267783</v>
      </c>
      <c r="I28" s="779">
        <v>3.323765509572695</v>
      </c>
      <c r="J28" s="780">
        <v>0</v>
      </c>
      <c r="K28" s="781">
        <v>8.33787786807143</v>
      </c>
      <c r="L28" s="782">
        <v>0</v>
      </c>
    </row>
    <row r="29" spans="1:12" ht="21" customHeight="1" thickBot="1">
      <c r="A29" s="804" t="s">
        <v>874</v>
      </c>
      <c r="B29" s="805">
        <v>7.508891607907275</v>
      </c>
      <c r="C29" s="806">
        <v>206.4273723878794</v>
      </c>
      <c r="D29" s="806">
        <v>220.14676109853937</v>
      </c>
      <c r="E29" s="806">
        <v>216.57752607958633</v>
      </c>
      <c r="F29" s="807">
        <v>238.21068909491038</v>
      </c>
      <c r="G29" s="808">
        <v>237.69428150679505</v>
      </c>
      <c r="H29" s="809">
        <v>238.253460383832</v>
      </c>
      <c r="I29" s="810">
        <v>4.917058030770605</v>
      </c>
      <c r="J29" s="807">
        <v>-1.6212979928219085</v>
      </c>
      <c r="K29" s="811">
        <v>10.00839500598984</v>
      </c>
      <c r="L29" s="812">
        <v>0.23525129569470948</v>
      </c>
    </row>
    <row r="30" ht="13.5" thickTop="1"/>
    <row r="31" spans="1:5" ht="12.75">
      <c r="A31" s="813"/>
      <c r="E31" s="744" t="s">
        <v>502</v>
      </c>
    </row>
  </sheetData>
  <sheetProtection/>
  <mergeCells count="10">
    <mergeCell ref="A1:L1"/>
    <mergeCell ref="A2:L2"/>
    <mergeCell ref="A3:L3"/>
    <mergeCell ref="A4:L4"/>
    <mergeCell ref="A5:L5"/>
    <mergeCell ref="A6:A7"/>
    <mergeCell ref="B6:B7"/>
    <mergeCell ref="D6:E6"/>
    <mergeCell ref="F6:H6"/>
    <mergeCell ref="I6:L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W13" sqref="W13"/>
    </sheetView>
  </sheetViews>
  <sheetFormatPr defaultColWidth="12.421875" defaultRowHeight="12.75"/>
  <cols>
    <col min="1" max="1" width="15.57421875" style="815" customWidth="1"/>
    <col min="2" max="2" width="12.421875" style="815" customWidth="1"/>
    <col min="3" max="3" width="14.00390625" style="815" customWidth="1"/>
    <col min="4" max="7" width="12.421875" style="815" customWidth="1"/>
    <col min="8" max="9" width="12.421875" style="815" hidden="1" customWidth="1"/>
    <col min="10" max="16384" width="12.421875" style="815" customWidth="1"/>
  </cols>
  <sheetData>
    <row r="1" spans="1:9" ht="12.75">
      <c r="A1" s="1871" t="s">
        <v>875</v>
      </c>
      <c r="B1" s="1871"/>
      <c r="C1" s="1871"/>
      <c r="D1" s="1871"/>
      <c r="E1" s="1871"/>
      <c r="F1" s="1871"/>
      <c r="G1" s="1871"/>
      <c r="H1" s="814"/>
      <c r="I1" s="814"/>
    </row>
    <row r="2" spans="1:10" ht="19.5" customHeight="1">
      <c r="A2" s="1872" t="s">
        <v>842</v>
      </c>
      <c r="B2" s="1872"/>
      <c r="C2" s="1872"/>
      <c r="D2" s="1872"/>
      <c r="E2" s="1872"/>
      <c r="F2" s="1872"/>
      <c r="G2" s="1872"/>
      <c r="H2" s="1872"/>
      <c r="I2" s="1872"/>
      <c r="J2" s="816"/>
    </row>
    <row r="3" spans="1:9" ht="14.25" customHeight="1">
      <c r="A3" s="1873" t="s">
        <v>876</v>
      </c>
      <c r="B3" s="1873"/>
      <c r="C3" s="1873"/>
      <c r="D3" s="1873"/>
      <c r="E3" s="1873"/>
      <c r="F3" s="1873"/>
      <c r="G3" s="1873"/>
      <c r="H3" s="1873"/>
      <c r="I3" s="1873"/>
    </row>
    <row r="4" spans="1:9" ht="15.75" customHeight="1" thickBot="1">
      <c r="A4" s="1874" t="s">
        <v>837</v>
      </c>
      <c r="B4" s="1875"/>
      <c r="C4" s="1875"/>
      <c r="D4" s="1875"/>
      <c r="E4" s="1875"/>
      <c r="F4" s="1875"/>
      <c r="G4" s="1875"/>
      <c r="H4" s="1875"/>
      <c r="I4" s="1875"/>
    </row>
    <row r="5" spans="1:13" ht="24.75" customHeight="1" thickTop="1">
      <c r="A5" s="1876" t="s">
        <v>877</v>
      </c>
      <c r="B5" s="1878" t="s">
        <v>335</v>
      </c>
      <c r="C5" s="1878"/>
      <c r="D5" s="1878" t="s">
        <v>10</v>
      </c>
      <c r="E5" s="1878"/>
      <c r="F5" s="1879" t="s">
        <v>11</v>
      </c>
      <c r="G5" s="1880"/>
      <c r="H5" s="817" t="s">
        <v>878</v>
      </c>
      <c r="I5" s="818"/>
      <c r="J5" s="819"/>
      <c r="K5" s="819"/>
      <c r="L5" s="819"/>
      <c r="M5" s="819"/>
    </row>
    <row r="6" spans="1:13" ht="24.75" customHeight="1">
      <c r="A6" s="1877"/>
      <c r="B6" s="820" t="s">
        <v>839</v>
      </c>
      <c r="C6" s="821" t="s">
        <v>509</v>
      </c>
      <c r="D6" s="821" t="s">
        <v>839</v>
      </c>
      <c r="E6" s="820" t="s">
        <v>509</v>
      </c>
      <c r="F6" s="820" t="s">
        <v>839</v>
      </c>
      <c r="G6" s="822" t="s">
        <v>509</v>
      </c>
      <c r="H6" s="823" t="s">
        <v>879</v>
      </c>
      <c r="I6" s="823" t="s">
        <v>880</v>
      </c>
      <c r="J6" s="819"/>
      <c r="K6" s="819"/>
      <c r="L6" s="819"/>
      <c r="M6" s="819"/>
    </row>
    <row r="7" spans="1:16" ht="24.75" customHeight="1">
      <c r="A7" s="824" t="s">
        <v>337</v>
      </c>
      <c r="B7" s="825">
        <v>257.9</v>
      </c>
      <c r="C7" s="825">
        <v>11.8</v>
      </c>
      <c r="D7" s="825">
        <v>273.2</v>
      </c>
      <c r="E7" s="825">
        <v>5.9</v>
      </c>
      <c r="F7" s="825">
        <v>293.5</v>
      </c>
      <c r="G7" s="826">
        <v>7.430453879941439</v>
      </c>
      <c r="H7" s="819"/>
      <c r="I7" s="819"/>
      <c r="J7" s="819"/>
      <c r="L7" s="819"/>
      <c r="M7" s="819"/>
      <c r="N7" s="819"/>
      <c r="O7" s="819"/>
      <c r="P7" s="819"/>
    </row>
    <row r="8" spans="1:16" ht="24.75" customHeight="1">
      <c r="A8" s="824" t="s">
        <v>338</v>
      </c>
      <c r="B8" s="825">
        <v>259.1</v>
      </c>
      <c r="C8" s="825">
        <v>10.2</v>
      </c>
      <c r="D8" s="825">
        <v>278.8</v>
      </c>
      <c r="E8" s="825">
        <v>7.6</v>
      </c>
      <c r="F8" s="825">
        <v>299.2</v>
      </c>
      <c r="G8" s="826">
        <v>7.317073170731689</v>
      </c>
      <c r="H8" s="819"/>
      <c r="I8" s="819"/>
      <c r="J8" s="819"/>
      <c r="L8" s="819"/>
      <c r="M8" s="819"/>
      <c r="N8" s="819"/>
      <c r="O8" s="819"/>
      <c r="P8" s="819"/>
    </row>
    <row r="9" spans="1:16" ht="24.75" customHeight="1">
      <c r="A9" s="824" t="s">
        <v>339</v>
      </c>
      <c r="B9" s="825">
        <v>260.1</v>
      </c>
      <c r="C9" s="825">
        <v>10.2</v>
      </c>
      <c r="D9" s="825">
        <v>279.7</v>
      </c>
      <c r="E9" s="825">
        <v>7.5</v>
      </c>
      <c r="F9" s="825">
        <v>299.8</v>
      </c>
      <c r="G9" s="826">
        <v>7.2</v>
      </c>
      <c r="H9" s="819"/>
      <c r="I9" s="819"/>
      <c r="J9" s="819"/>
      <c r="K9" s="819"/>
      <c r="L9" s="819"/>
      <c r="M9" s="819"/>
      <c r="N9" s="819"/>
      <c r="O9" s="819"/>
      <c r="P9" s="819"/>
    </row>
    <row r="10" spans="1:16" ht="24.75" customHeight="1">
      <c r="A10" s="824" t="s">
        <v>340</v>
      </c>
      <c r="B10" s="825">
        <v>258.5</v>
      </c>
      <c r="C10" s="825">
        <v>9.9</v>
      </c>
      <c r="D10" s="825">
        <v>281.8</v>
      </c>
      <c r="E10" s="825">
        <v>9</v>
      </c>
      <c r="F10" s="825">
        <v>300.8</v>
      </c>
      <c r="G10" s="826">
        <v>6.7</v>
      </c>
      <c r="H10" s="819"/>
      <c r="I10" s="819"/>
      <c r="J10" s="819"/>
      <c r="K10" s="819"/>
      <c r="L10" s="819"/>
      <c r="M10" s="819"/>
      <c r="N10" s="819"/>
      <c r="O10" s="819"/>
      <c r="P10" s="819"/>
    </row>
    <row r="11" spans="1:16" ht="24.75" customHeight="1">
      <c r="A11" s="824" t="s">
        <v>341</v>
      </c>
      <c r="B11" s="825">
        <v>255.2</v>
      </c>
      <c r="C11" s="825">
        <v>8.3</v>
      </c>
      <c r="D11" s="825">
        <v>278.8</v>
      </c>
      <c r="E11" s="825">
        <v>9.2</v>
      </c>
      <c r="F11" s="825">
        <v>297.2</v>
      </c>
      <c r="G11" s="826">
        <v>6.6</v>
      </c>
      <c r="H11" s="819"/>
      <c r="I11" s="819"/>
      <c r="J11" s="819"/>
      <c r="K11" s="819"/>
      <c r="L11" s="819"/>
      <c r="M11" s="819"/>
      <c r="N11" s="819"/>
      <c r="O11" s="819"/>
      <c r="P11" s="819"/>
    </row>
    <row r="12" spans="1:16" ht="24.75" customHeight="1">
      <c r="A12" s="824" t="s">
        <v>342</v>
      </c>
      <c r="B12" s="825">
        <v>255</v>
      </c>
      <c r="C12" s="825">
        <v>9.1</v>
      </c>
      <c r="D12" s="825">
        <v>277.7</v>
      </c>
      <c r="E12" s="825">
        <v>8.9</v>
      </c>
      <c r="F12" s="825">
        <v>292.8</v>
      </c>
      <c r="G12" s="826">
        <v>5.4</v>
      </c>
      <c r="H12" s="819"/>
      <c r="I12" s="819"/>
      <c r="J12" s="819"/>
      <c r="K12" s="819"/>
      <c r="L12" s="819"/>
      <c r="M12" s="819"/>
      <c r="N12" s="819"/>
      <c r="O12" s="819"/>
      <c r="P12" s="819"/>
    </row>
    <row r="13" spans="1:16" ht="24.75" customHeight="1">
      <c r="A13" s="824" t="s">
        <v>343</v>
      </c>
      <c r="B13" s="825">
        <v>254.6</v>
      </c>
      <c r="C13" s="825">
        <v>9.5</v>
      </c>
      <c r="D13" s="825">
        <v>275.1</v>
      </c>
      <c r="E13" s="825">
        <v>8.1</v>
      </c>
      <c r="F13" s="825">
        <v>290.2</v>
      </c>
      <c r="G13" s="826">
        <v>5.5</v>
      </c>
      <c r="H13" s="819"/>
      <c r="I13" s="819"/>
      <c r="J13" s="819"/>
      <c r="K13" s="819"/>
      <c r="L13" s="819"/>
      <c r="M13" s="819"/>
      <c r="N13" s="819"/>
      <c r="O13" s="819"/>
      <c r="P13" s="819"/>
    </row>
    <row r="14" spans="1:16" ht="24.75" customHeight="1">
      <c r="A14" s="824" t="s">
        <v>344</v>
      </c>
      <c r="B14" s="825">
        <v>256.6</v>
      </c>
      <c r="C14" s="825">
        <v>9</v>
      </c>
      <c r="D14" s="825">
        <v>277.9</v>
      </c>
      <c r="E14" s="825">
        <v>8.3</v>
      </c>
      <c r="F14" s="825">
        <v>293.1</v>
      </c>
      <c r="G14" s="826">
        <v>5.5</v>
      </c>
      <c r="H14" s="819"/>
      <c r="I14" s="819"/>
      <c r="J14" s="819"/>
      <c r="K14" s="819"/>
      <c r="L14" s="819"/>
      <c r="M14" s="819"/>
      <c r="N14" s="819"/>
      <c r="O14" s="819"/>
      <c r="P14" s="819"/>
    </row>
    <row r="15" spans="1:16" ht="24.75" customHeight="1">
      <c r="A15" s="824" t="s">
        <v>345</v>
      </c>
      <c r="B15" s="825">
        <v>254.5</v>
      </c>
      <c r="C15" s="825">
        <v>8.4</v>
      </c>
      <c r="D15" s="825">
        <v>277.4</v>
      </c>
      <c r="E15" s="825">
        <v>9</v>
      </c>
      <c r="F15" s="825">
        <v>292</v>
      </c>
      <c r="G15" s="826">
        <v>5.3</v>
      </c>
      <c r="K15" s="819"/>
      <c r="L15" s="819"/>
      <c r="M15" s="819"/>
      <c r="N15" s="819"/>
      <c r="O15" s="819"/>
      <c r="P15" s="819"/>
    </row>
    <row r="16" spans="1:16" ht="24.75" customHeight="1">
      <c r="A16" s="824" t="s">
        <v>346</v>
      </c>
      <c r="B16" s="825">
        <v>259.2</v>
      </c>
      <c r="C16" s="825">
        <v>8.1</v>
      </c>
      <c r="D16" s="825">
        <v>282.81431836721043</v>
      </c>
      <c r="E16" s="825">
        <v>9.1</v>
      </c>
      <c r="F16" s="825"/>
      <c r="G16" s="826"/>
      <c r="K16" s="819"/>
      <c r="L16" s="819"/>
      <c r="M16" s="819"/>
      <c r="N16" s="819"/>
      <c r="O16" s="819"/>
      <c r="P16" s="819"/>
    </row>
    <row r="17" spans="1:16" ht="24.75" customHeight="1">
      <c r="A17" s="824" t="s">
        <v>347</v>
      </c>
      <c r="B17" s="825">
        <v>260.4</v>
      </c>
      <c r="C17" s="825">
        <v>6.7</v>
      </c>
      <c r="D17" s="825">
        <v>284.2</v>
      </c>
      <c r="E17" s="825">
        <v>9.1</v>
      </c>
      <c r="F17" s="825"/>
      <c r="G17" s="826"/>
      <c r="K17" s="819"/>
      <c r="L17" s="819"/>
      <c r="M17" s="819"/>
      <c r="N17" s="819"/>
      <c r="O17" s="819"/>
      <c r="P17" s="819"/>
    </row>
    <row r="18" spans="1:16" ht="24.75" customHeight="1">
      <c r="A18" s="824" t="s">
        <v>348</v>
      </c>
      <c r="B18" s="825">
        <v>267.9</v>
      </c>
      <c r="C18" s="825">
        <v>6.7</v>
      </c>
      <c r="D18" s="825">
        <v>288.9</v>
      </c>
      <c r="E18" s="825">
        <v>7.8</v>
      </c>
      <c r="F18" s="825"/>
      <c r="G18" s="826"/>
      <c r="K18" s="819"/>
      <c r="L18" s="819"/>
      <c r="M18" s="819"/>
      <c r="N18" s="819"/>
      <c r="O18" s="819"/>
      <c r="P18" s="819"/>
    </row>
    <row r="19" spans="1:7" ht="24.75" customHeight="1" thickBot="1">
      <c r="A19" s="827" t="s">
        <v>840</v>
      </c>
      <c r="B19" s="828">
        <v>258.3</v>
      </c>
      <c r="C19" s="828">
        <v>9</v>
      </c>
      <c r="D19" s="828">
        <v>279.7</v>
      </c>
      <c r="E19" s="828">
        <v>8.3</v>
      </c>
      <c r="F19" s="828"/>
      <c r="G19" s="829"/>
    </row>
    <row r="20" spans="1:4" ht="19.5" customHeight="1" thickTop="1">
      <c r="A20" s="830"/>
      <c r="D20" s="819"/>
    </row>
    <row r="21" spans="1:7" ht="19.5" customHeight="1">
      <c r="A21" s="830"/>
      <c r="G21" s="816"/>
    </row>
    <row r="23" spans="1:2" ht="12.75">
      <c r="A23" s="831"/>
      <c r="B23" s="831"/>
    </row>
    <row r="24" spans="1:2" ht="12.75">
      <c r="A24" s="832"/>
      <c r="B24" s="831"/>
    </row>
    <row r="25" spans="1:2" ht="12.75">
      <c r="A25" s="832"/>
      <c r="B25" s="831"/>
    </row>
    <row r="26" spans="1:2" ht="12.75">
      <c r="A26" s="832"/>
      <c r="B26" s="831"/>
    </row>
    <row r="27" spans="1:2" ht="12.75">
      <c r="A27" s="831"/>
      <c r="B27" s="831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ht="24.75" customHeight="1">
      <c r="A1" s="1694" t="s">
        <v>48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6.5" customHeight="1">
      <c r="A2" s="1703" t="s">
        <v>49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4:11" ht="16.5" customHeight="1" thickBot="1">
      <c r="D3" s="1"/>
      <c r="E3" s="84"/>
      <c r="G3" s="1"/>
      <c r="I3" s="1696" t="s">
        <v>3</v>
      </c>
      <c r="J3" s="1696"/>
      <c r="K3" s="1696"/>
    </row>
    <row r="4" spans="1:11" ht="13.5" thickTop="1">
      <c r="A4" s="5"/>
      <c r="B4" s="85">
        <v>2013</v>
      </c>
      <c r="C4" s="85">
        <v>2014</v>
      </c>
      <c r="D4" s="86">
        <v>2014</v>
      </c>
      <c r="E4" s="87">
        <v>2015</v>
      </c>
      <c r="F4" s="1704" t="s">
        <v>4</v>
      </c>
      <c r="G4" s="1705"/>
      <c r="H4" s="1705"/>
      <c r="I4" s="1705"/>
      <c r="J4" s="1705"/>
      <c r="K4" s="1706"/>
    </row>
    <row r="5" spans="1:11" ht="12.75">
      <c r="A5" s="88" t="s">
        <v>50</v>
      </c>
      <c r="B5" s="89" t="s">
        <v>6</v>
      </c>
      <c r="C5" s="11" t="s">
        <v>7</v>
      </c>
      <c r="D5" s="12" t="s">
        <v>8</v>
      </c>
      <c r="E5" s="13" t="s">
        <v>9</v>
      </c>
      <c r="F5" s="1699" t="s">
        <v>10</v>
      </c>
      <c r="G5" s="1700"/>
      <c r="H5" s="1701"/>
      <c r="I5" s="1699" t="s">
        <v>11</v>
      </c>
      <c r="J5" s="1700"/>
      <c r="K5" s="1702"/>
    </row>
    <row r="6" spans="1:11" ht="12.75">
      <c r="A6" s="88"/>
      <c r="B6" s="90"/>
      <c r="C6" s="90"/>
      <c r="D6" s="91"/>
      <c r="E6" s="92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ht="16.5" customHeight="1">
      <c r="A7" s="23" t="s">
        <v>51</v>
      </c>
      <c r="B7" s="24">
        <v>473791.1171752001</v>
      </c>
      <c r="C7" s="24">
        <v>571056.0482882799</v>
      </c>
      <c r="D7" s="24">
        <v>593752.93291056</v>
      </c>
      <c r="E7" s="29">
        <v>631406.81284426</v>
      </c>
      <c r="F7" s="27">
        <v>97264.93111307983</v>
      </c>
      <c r="G7" s="98"/>
      <c r="H7" s="29">
        <v>20.529074435372515</v>
      </c>
      <c r="I7" s="25">
        <v>37653.879933699965</v>
      </c>
      <c r="J7" s="99"/>
      <c r="K7" s="31">
        <v>6.341674768513853</v>
      </c>
    </row>
    <row r="8" spans="1:11" ht="16.5" customHeight="1">
      <c r="A8" s="40" t="s">
        <v>52</v>
      </c>
      <c r="B8" s="33">
        <v>14201.725638799999</v>
      </c>
      <c r="C8" s="33">
        <v>14806.3401794</v>
      </c>
      <c r="D8" s="33">
        <v>15882.78523922</v>
      </c>
      <c r="E8" s="38">
        <v>18820.01660734</v>
      </c>
      <c r="F8" s="36">
        <v>604.6145406000014</v>
      </c>
      <c r="G8" s="100"/>
      <c r="H8" s="38">
        <v>4.257331510109989</v>
      </c>
      <c r="I8" s="34">
        <v>2937.2313681199994</v>
      </c>
      <c r="J8" s="35"/>
      <c r="K8" s="39">
        <v>18.493175623044856</v>
      </c>
    </row>
    <row r="9" spans="1:11" ht="16.5" customHeight="1">
      <c r="A9" s="40" t="s">
        <v>53</v>
      </c>
      <c r="B9" s="33">
        <v>6594.9228</v>
      </c>
      <c r="C9" s="33">
        <v>6144.16963</v>
      </c>
      <c r="D9" s="33">
        <v>5469.26712</v>
      </c>
      <c r="E9" s="38">
        <v>4443.61391</v>
      </c>
      <c r="F9" s="36">
        <v>-450.75316999999995</v>
      </c>
      <c r="G9" s="100"/>
      <c r="H9" s="38">
        <v>-6.8348513495866845</v>
      </c>
      <c r="I9" s="34">
        <v>-1025.6532100000004</v>
      </c>
      <c r="J9" s="35"/>
      <c r="K9" s="39">
        <v>-18.75302828507671</v>
      </c>
    </row>
    <row r="10" spans="1:11" ht="16.5" customHeight="1">
      <c r="A10" s="40" t="s">
        <v>54</v>
      </c>
      <c r="B10" s="33">
        <v>0</v>
      </c>
      <c r="C10" s="33">
        <v>0</v>
      </c>
      <c r="D10" s="33">
        <v>0</v>
      </c>
      <c r="E10" s="33">
        <v>0</v>
      </c>
      <c r="F10" s="36">
        <v>0</v>
      </c>
      <c r="G10" s="100"/>
      <c r="H10" s="38"/>
      <c r="I10" s="34">
        <v>0</v>
      </c>
      <c r="J10" s="35"/>
      <c r="K10" s="39"/>
    </row>
    <row r="11" spans="1:11" ht="16.5" customHeight="1">
      <c r="A11" s="40" t="s">
        <v>55</v>
      </c>
      <c r="B11" s="33">
        <v>452994.4687364001</v>
      </c>
      <c r="C11" s="33">
        <v>550105.53847888</v>
      </c>
      <c r="D11" s="33">
        <v>572400.8805513401</v>
      </c>
      <c r="E11" s="38">
        <v>608143.18232692</v>
      </c>
      <c r="F11" s="36">
        <v>97111.06974247989</v>
      </c>
      <c r="G11" s="100"/>
      <c r="H11" s="38">
        <v>21.43758399818108</v>
      </c>
      <c r="I11" s="34">
        <v>35742.30177557992</v>
      </c>
      <c r="J11" s="35"/>
      <c r="K11" s="39">
        <v>6.244277916056439</v>
      </c>
    </row>
    <row r="12" spans="1:11" ht="16.5" customHeight="1">
      <c r="A12" s="23" t="s">
        <v>56</v>
      </c>
      <c r="B12" s="24">
        <v>15716.750488190002</v>
      </c>
      <c r="C12" s="24">
        <v>23671.47448819</v>
      </c>
      <c r="D12" s="24">
        <v>23332.6427141</v>
      </c>
      <c r="E12" s="29">
        <v>21997.94947425</v>
      </c>
      <c r="F12" s="27">
        <v>7954.723999999998</v>
      </c>
      <c r="G12" s="98"/>
      <c r="H12" s="29">
        <v>50.613032293013724</v>
      </c>
      <c r="I12" s="25">
        <v>-1334.6932398499994</v>
      </c>
      <c r="J12" s="26"/>
      <c r="K12" s="31">
        <v>-5.720283193825445</v>
      </c>
    </row>
    <row r="13" spans="1:11" ht="16.5" customHeight="1">
      <c r="A13" s="40" t="s">
        <v>57</v>
      </c>
      <c r="B13" s="33">
        <v>12968.932488190001</v>
      </c>
      <c r="C13" s="33">
        <v>21468.93248819</v>
      </c>
      <c r="D13" s="33">
        <v>22048.5747141</v>
      </c>
      <c r="E13" s="38">
        <v>21468.93247425</v>
      </c>
      <c r="F13" s="36">
        <v>8499.999999999998</v>
      </c>
      <c r="G13" s="100"/>
      <c r="H13" s="38">
        <v>65.54124641901265</v>
      </c>
      <c r="I13" s="34">
        <v>-579.6422398499999</v>
      </c>
      <c r="J13" s="35"/>
      <c r="K13" s="39">
        <v>-2.6289329236293915</v>
      </c>
    </row>
    <row r="14" spans="1:11" ht="16.5" customHeight="1">
      <c r="A14" s="40" t="s">
        <v>58</v>
      </c>
      <c r="B14" s="33">
        <v>319.2</v>
      </c>
      <c r="C14" s="33">
        <v>319.2</v>
      </c>
      <c r="D14" s="33">
        <v>0</v>
      </c>
      <c r="E14" s="38">
        <v>0</v>
      </c>
      <c r="F14" s="36">
        <v>0</v>
      </c>
      <c r="G14" s="100"/>
      <c r="H14" s="38"/>
      <c r="I14" s="34">
        <v>0</v>
      </c>
      <c r="J14" s="35"/>
      <c r="K14" s="39"/>
    </row>
    <row r="15" spans="1:11" ht="16.5" customHeight="1">
      <c r="A15" s="40" t="s">
        <v>59</v>
      </c>
      <c r="B15" s="33">
        <v>2428.618</v>
      </c>
      <c r="C15" s="33">
        <v>1883.342</v>
      </c>
      <c r="D15" s="33">
        <v>1284.068</v>
      </c>
      <c r="E15" s="38">
        <v>529.017</v>
      </c>
      <c r="F15" s="36">
        <v>-545.2759999999998</v>
      </c>
      <c r="G15" s="100"/>
      <c r="H15" s="38">
        <v>-22.45211062423155</v>
      </c>
      <c r="I15" s="34">
        <v>-755.0509999999999</v>
      </c>
      <c r="J15" s="35"/>
      <c r="K15" s="39">
        <v>-58.80148091845603</v>
      </c>
    </row>
    <row r="16" spans="1:11" ht="16.5" customHeight="1">
      <c r="A16" s="40" t="s">
        <v>60</v>
      </c>
      <c r="B16" s="33">
        <v>0</v>
      </c>
      <c r="C16" s="33">
        <v>0</v>
      </c>
      <c r="D16" s="33">
        <v>0</v>
      </c>
      <c r="E16" s="38">
        <v>0</v>
      </c>
      <c r="F16" s="36">
        <v>0</v>
      </c>
      <c r="G16" s="100"/>
      <c r="H16" s="38"/>
      <c r="I16" s="34">
        <v>0</v>
      </c>
      <c r="J16" s="35"/>
      <c r="K16" s="39"/>
    </row>
    <row r="17" spans="1:11" ht="16.5" customHeight="1">
      <c r="A17" s="101" t="s">
        <v>61</v>
      </c>
      <c r="B17" s="24">
        <v>31</v>
      </c>
      <c r="C17" s="24">
        <v>31</v>
      </c>
      <c r="D17" s="24">
        <v>31</v>
      </c>
      <c r="E17" s="29">
        <v>31</v>
      </c>
      <c r="F17" s="27">
        <v>0</v>
      </c>
      <c r="G17" s="98"/>
      <c r="H17" s="29">
        <v>0</v>
      </c>
      <c r="I17" s="25">
        <v>0</v>
      </c>
      <c r="J17" s="26"/>
      <c r="K17" s="31">
        <v>0</v>
      </c>
    </row>
    <row r="18" spans="1:11" ht="16.5" customHeight="1">
      <c r="A18" s="23" t="s">
        <v>62</v>
      </c>
      <c r="B18" s="24">
        <v>249.86490468000005</v>
      </c>
      <c r="C18" s="24">
        <v>249.86490468000005</v>
      </c>
      <c r="D18" s="24">
        <v>506.99356987000004</v>
      </c>
      <c r="E18" s="29">
        <v>1807.8865608199999</v>
      </c>
      <c r="F18" s="27">
        <v>0</v>
      </c>
      <c r="G18" s="98"/>
      <c r="H18" s="29">
        <v>0</v>
      </c>
      <c r="I18" s="25">
        <v>1300.8929909499998</v>
      </c>
      <c r="J18" s="26"/>
      <c r="K18" s="31">
        <v>256.5896429975564</v>
      </c>
    </row>
    <row r="19" spans="1:11" ht="16.5" customHeight="1">
      <c r="A19" s="40" t="s">
        <v>63</v>
      </c>
      <c r="B19" s="33">
        <v>233.86490468000005</v>
      </c>
      <c r="C19" s="33">
        <v>233.86490468000005</v>
      </c>
      <c r="D19" s="34">
        <v>490.99356987000004</v>
      </c>
      <c r="E19" s="35">
        <v>1791.8865608199999</v>
      </c>
      <c r="F19" s="36">
        <v>0</v>
      </c>
      <c r="G19" s="100"/>
      <c r="H19" s="38">
        <v>0</v>
      </c>
      <c r="I19" s="34">
        <v>1300.8929909499998</v>
      </c>
      <c r="J19" s="35"/>
      <c r="K19" s="39">
        <v>264.951125794669</v>
      </c>
    </row>
    <row r="20" spans="1:11" ht="16.5" customHeight="1">
      <c r="A20" s="40" t="s">
        <v>64</v>
      </c>
      <c r="B20" s="33">
        <v>16</v>
      </c>
      <c r="C20" s="33">
        <v>16</v>
      </c>
      <c r="D20" s="34">
        <v>16</v>
      </c>
      <c r="E20" s="35">
        <v>16</v>
      </c>
      <c r="F20" s="36">
        <v>0</v>
      </c>
      <c r="G20" s="100"/>
      <c r="H20" s="38">
        <v>0</v>
      </c>
      <c r="I20" s="34">
        <v>0</v>
      </c>
      <c r="J20" s="35"/>
      <c r="K20" s="39">
        <v>0</v>
      </c>
    </row>
    <row r="21" spans="1:11" ht="16.5" customHeight="1">
      <c r="A21" s="23" t="s">
        <v>65</v>
      </c>
      <c r="B21" s="24">
        <v>2757.62425603</v>
      </c>
      <c r="C21" s="24">
        <v>2247.72707021</v>
      </c>
      <c r="D21" s="24">
        <v>1932.98868759</v>
      </c>
      <c r="E21" s="29">
        <v>2730.3164288400003</v>
      </c>
      <c r="F21" s="27">
        <v>-509.89718582000023</v>
      </c>
      <c r="G21" s="98"/>
      <c r="H21" s="29">
        <v>-18.490451870120665</v>
      </c>
      <c r="I21" s="25">
        <v>797.3277412500004</v>
      </c>
      <c r="J21" s="26"/>
      <c r="K21" s="31">
        <v>41.24844322002153</v>
      </c>
    </row>
    <row r="22" spans="1:11" ht="16.5" customHeight="1">
      <c r="A22" s="40" t="s">
        <v>66</v>
      </c>
      <c r="B22" s="33">
        <v>2757.62425603</v>
      </c>
      <c r="C22" s="33">
        <v>2247.72707021</v>
      </c>
      <c r="D22" s="33">
        <v>1932.98868759</v>
      </c>
      <c r="E22" s="38">
        <v>2510.3164288400003</v>
      </c>
      <c r="F22" s="36">
        <v>-509.89718582000023</v>
      </c>
      <c r="G22" s="100"/>
      <c r="H22" s="38">
        <v>-18.490451870120665</v>
      </c>
      <c r="I22" s="34">
        <v>577.3277412500004</v>
      </c>
      <c r="J22" s="35"/>
      <c r="K22" s="39">
        <v>29.86710398030304</v>
      </c>
    </row>
    <row r="23" spans="1:11" ht="16.5" customHeight="1">
      <c r="A23" s="40" t="s">
        <v>67</v>
      </c>
      <c r="B23" s="33">
        <v>0</v>
      </c>
      <c r="C23" s="33">
        <v>0</v>
      </c>
      <c r="D23" s="33">
        <v>0</v>
      </c>
      <c r="E23" s="38">
        <v>220</v>
      </c>
      <c r="F23" s="36">
        <v>0</v>
      </c>
      <c r="G23" s="100"/>
      <c r="H23" s="38"/>
      <c r="I23" s="34">
        <v>220</v>
      </c>
      <c r="J23" s="35"/>
      <c r="K23" s="39"/>
    </row>
    <row r="24" spans="1:11" ht="16.5" customHeight="1">
      <c r="A24" s="23" t="s">
        <v>68</v>
      </c>
      <c r="B24" s="24">
        <v>4587.00065529</v>
      </c>
      <c r="C24" s="24">
        <v>4193.35951467</v>
      </c>
      <c r="D24" s="24">
        <v>4125.40551419</v>
      </c>
      <c r="E24" s="29">
        <v>4867.339621010001</v>
      </c>
      <c r="F24" s="27">
        <v>-393.64114062000044</v>
      </c>
      <c r="G24" s="98"/>
      <c r="H24" s="29">
        <v>-8.581667416289338</v>
      </c>
      <c r="I24" s="25">
        <v>741.934106820001</v>
      </c>
      <c r="J24" s="26"/>
      <c r="K24" s="31">
        <v>17.984513383423728</v>
      </c>
    </row>
    <row r="25" spans="1:11" ht="16.5" customHeight="1">
      <c r="A25" s="23" t="s">
        <v>69</v>
      </c>
      <c r="B25" s="24">
        <v>37764.50090466001</v>
      </c>
      <c r="C25" s="24">
        <v>41681.62382574001</v>
      </c>
      <c r="D25" s="24">
        <v>31598.61606679</v>
      </c>
      <c r="E25" s="29">
        <v>34487.42417577</v>
      </c>
      <c r="F25" s="27">
        <v>3917.122921080001</v>
      </c>
      <c r="G25" s="98"/>
      <c r="H25" s="29">
        <v>10.372500171441803</v>
      </c>
      <c r="I25" s="25">
        <v>2888.80810898</v>
      </c>
      <c r="J25" s="26"/>
      <c r="K25" s="31">
        <v>9.14219819904114</v>
      </c>
    </row>
    <row r="26" spans="1:11" ht="16.5" customHeight="1">
      <c r="A26" s="102" t="s">
        <v>70</v>
      </c>
      <c r="B26" s="103">
        <v>534897.8583840501</v>
      </c>
      <c r="C26" s="103">
        <v>643131.09809177</v>
      </c>
      <c r="D26" s="103">
        <v>655280.5794631</v>
      </c>
      <c r="E26" s="104">
        <v>697328.7291049501</v>
      </c>
      <c r="F26" s="105">
        <v>108233.23970771988</v>
      </c>
      <c r="G26" s="106"/>
      <c r="H26" s="104">
        <v>20.23437521972835</v>
      </c>
      <c r="I26" s="107">
        <v>42048.14964185015</v>
      </c>
      <c r="J26" s="108"/>
      <c r="K26" s="109">
        <v>6.4168160875913705</v>
      </c>
    </row>
    <row r="27" spans="1:11" ht="16.5" customHeight="1">
      <c r="A27" s="23" t="s">
        <v>71</v>
      </c>
      <c r="B27" s="24">
        <v>354220.22007799</v>
      </c>
      <c r="C27" s="24">
        <v>371995.48133133</v>
      </c>
      <c r="D27" s="24">
        <v>436594.17847192</v>
      </c>
      <c r="E27" s="29">
        <v>421468.54571457</v>
      </c>
      <c r="F27" s="27">
        <v>17775.261253340053</v>
      </c>
      <c r="G27" s="98"/>
      <c r="H27" s="29">
        <v>5.0181385041843205</v>
      </c>
      <c r="I27" s="25">
        <v>-15125.632757350046</v>
      </c>
      <c r="J27" s="26"/>
      <c r="K27" s="31">
        <v>-3.464460476841394</v>
      </c>
    </row>
    <row r="28" spans="1:11" ht="16.5" customHeight="1">
      <c r="A28" s="40" t="s">
        <v>72</v>
      </c>
      <c r="B28" s="33">
        <v>195874.235903968</v>
      </c>
      <c r="C28" s="33">
        <v>225937.936797911</v>
      </c>
      <c r="D28" s="33">
        <v>227537.39173336106</v>
      </c>
      <c r="E28" s="38">
        <v>255122.78244464096</v>
      </c>
      <c r="F28" s="36">
        <v>30063.700893943023</v>
      </c>
      <c r="G28" s="100"/>
      <c r="H28" s="38">
        <v>15.34847130619183</v>
      </c>
      <c r="I28" s="34">
        <v>27585.390711279906</v>
      </c>
      <c r="J28" s="35"/>
      <c r="K28" s="39">
        <v>12.123453864499666</v>
      </c>
    </row>
    <row r="29" spans="1:11" ht="16.5" customHeight="1">
      <c r="A29" s="40" t="s">
        <v>73</v>
      </c>
      <c r="B29" s="33">
        <v>34872.066018842</v>
      </c>
      <c r="C29" s="33">
        <v>31590.584578728995</v>
      </c>
      <c r="D29" s="33">
        <v>41129.87280457899</v>
      </c>
      <c r="E29" s="38">
        <v>36919.483404998995</v>
      </c>
      <c r="F29" s="36">
        <v>-3281.481440113006</v>
      </c>
      <c r="G29" s="100"/>
      <c r="H29" s="38">
        <v>-9.410057432043066</v>
      </c>
      <c r="I29" s="34">
        <v>-4210.389399579995</v>
      </c>
      <c r="J29" s="35"/>
      <c r="K29" s="39">
        <v>-10.23681599888452</v>
      </c>
    </row>
    <row r="30" spans="1:11" ht="16.5" customHeight="1">
      <c r="A30" s="40" t="s">
        <v>74</v>
      </c>
      <c r="B30" s="33">
        <v>107355.67587310003</v>
      </c>
      <c r="C30" s="33">
        <v>96927.73258442001</v>
      </c>
      <c r="D30" s="33">
        <v>143481.39134852</v>
      </c>
      <c r="E30" s="38">
        <v>107803.46089165998</v>
      </c>
      <c r="F30" s="36">
        <v>-10427.94328868002</v>
      </c>
      <c r="G30" s="100"/>
      <c r="H30" s="38">
        <v>-9.713453158272124</v>
      </c>
      <c r="I30" s="34">
        <v>-35677.93045686002</v>
      </c>
      <c r="J30" s="35"/>
      <c r="K30" s="39">
        <v>-24.865893842775336</v>
      </c>
    </row>
    <row r="31" spans="1:11" ht="16.5" customHeight="1">
      <c r="A31" s="40" t="s">
        <v>75</v>
      </c>
      <c r="B31" s="33">
        <v>6773.17581791</v>
      </c>
      <c r="C31" s="33">
        <v>7742.19950049</v>
      </c>
      <c r="D31" s="33">
        <v>8221.41105572</v>
      </c>
      <c r="E31" s="38">
        <v>8406.52240155</v>
      </c>
      <c r="F31" s="36">
        <v>969.0236825800002</v>
      </c>
      <c r="G31" s="100"/>
      <c r="H31" s="38">
        <v>14.306784714161047</v>
      </c>
      <c r="I31" s="34">
        <v>185.11134583000057</v>
      </c>
      <c r="J31" s="35"/>
      <c r="K31" s="39">
        <v>2.2515763361717624</v>
      </c>
    </row>
    <row r="32" spans="1:11" ht="16.5" customHeight="1">
      <c r="A32" s="40" t="s">
        <v>76</v>
      </c>
      <c r="B32" s="33">
        <v>3600.9698973900004</v>
      </c>
      <c r="C32" s="33">
        <v>4183.3045952</v>
      </c>
      <c r="D32" s="33">
        <v>4511.1489249</v>
      </c>
      <c r="E32" s="38">
        <v>3977.4594406399997</v>
      </c>
      <c r="F32" s="36">
        <v>582.3346978099999</v>
      </c>
      <c r="G32" s="100"/>
      <c r="H32" s="38">
        <v>16.171606939343725</v>
      </c>
      <c r="I32" s="34">
        <v>-533.68948426</v>
      </c>
      <c r="J32" s="35"/>
      <c r="K32" s="39">
        <v>-11.830455902579862</v>
      </c>
    </row>
    <row r="33" spans="1:11" ht="16.5" customHeight="1">
      <c r="A33" s="40" t="s">
        <v>77</v>
      </c>
      <c r="B33" s="33">
        <v>5744.096566779999</v>
      </c>
      <c r="C33" s="33">
        <v>5613.723274579999</v>
      </c>
      <c r="D33" s="33">
        <v>11712.96260484</v>
      </c>
      <c r="E33" s="38">
        <v>9238.837131080001</v>
      </c>
      <c r="F33" s="36">
        <v>-130.37329219999992</v>
      </c>
      <c r="G33" s="100"/>
      <c r="H33" s="38">
        <v>-2.2696918598825717</v>
      </c>
      <c r="I33" s="34">
        <v>-2474.1254737599993</v>
      </c>
      <c r="J33" s="35"/>
      <c r="K33" s="39">
        <v>-21.122969117460062</v>
      </c>
    </row>
    <row r="34" spans="1:11" ht="16.5" customHeight="1">
      <c r="A34" s="23" t="s">
        <v>78</v>
      </c>
      <c r="B34" s="24">
        <v>184.51521268998874</v>
      </c>
      <c r="C34" s="24">
        <v>86916.66460696005</v>
      </c>
      <c r="D34" s="24">
        <v>23500.847746380023</v>
      </c>
      <c r="E34" s="29">
        <v>92792.07667466003</v>
      </c>
      <c r="F34" s="27">
        <v>86732.14939427006</v>
      </c>
      <c r="G34" s="98"/>
      <c r="H34" s="29">
        <v>47005.4192984034</v>
      </c>
      <c r="I34" s="25">
        <v>69291.22892828</v>
      </c>
      <c r="J34" s="26"/>
      <c r="K34" s="31">
        <v>294.8456569570064</v>
      </c>
    </row>
    <row r="35" spans="1:11" ht="16.5" customHeight="1">
      <c r="A35" s="23" t="s">
        <v>79</v>
      </c>
      <c r="B35" s="24">
        <v>8568.979752180001</v>
      </c>
      <c r="C35" s="24">
        <v>8142.28016731</v>
      </c>
      <c r="D35" s="24">
        <v>7482.50040288</v>
      </c>
      <c r="E35" s="29">
        <v>6353.81508843</v>
      </c>
      <c r="F35" s="27">
        <v>-426.69958487000076</v>
      </c>
      <c r="G35" s="98"/>
      <c r="H35" s="29">
        <v>-4.979584468751321</v>
      </c>
      <c r="I35" s="25">
        <v>-1128.68531445</v>
      </c>
      <c r="J35" s="26"/>
      <c r="K35" s="31">
        <v>-15.084333493862175</v>
      </c>
    </row>
    <row r="36" spans="1:11" ht="16.5" customHeight="1">
      <c r="A36" s="40" t="s">
        <v>80</v>
      </c>
      <c r="B36" s="33">
        <v>65.71455218000031</v>
      </c>
      <c r="C36" s="33">
        <v>2.7851073100004196</v>
      </c>
      <c r="D36" s="33">
        <v>28.992662880000115</v>
      </c>
      <c r="E36" s="38">
        <v>84.48806843000031</v>
      </c>
      <c r="F36" s="36">
        <v>-62.92944486999989</v>
      </c>
      <c r="G36" s="100"/>
      <c r="H36" s="38">
        <v>-95.76181040940268</v>
      </c>
      <c r="I36" s="34">
        <v>55.4954055500002</v>
      </c>
      <c r="J36" s="35"/>
      <c r="K36" s="39">
        <v>191.41189541538236</v>
      </c>
    </row>
    <row r="37" spans="1:11" ht="16.5" customHeight="1">
      <c r="A37" s="40" t="s">
        <v>81</v>
      </c>
      <c r="B37" s="33">
        <v>0</v>
      </c>
      <c r="C37" s="33">
        <v>0</v>
      </c>
      <c r="D37" s="33">
        <v>0</v>
      </c>
      <c r="E37" s="38">
        <v>0</v>
      </c>
      <c r="F37" s="36">
        <v>0</v>
      </c>
      <c r="G37" s="100"/>
      <c r="H37" s="38"/>
      <c r="I37" s="34">
        <v>0</v>
      </c>
      <c r="J37" s="35"/>
      <c r="K37" s="39"/>
    </row>
    <row r="38" spans="1:11" ht="16.5" customHeight="1">
      <c r="A38" s="40" t="s">
        <v>82</v>
      </c>
      <c r="B38" s="33">
        <v>0</v>
      </c>
      <c r="C38" s="33">
        <v>0</v>
      </c>
      <c r="D38" s="33">
        <v>0</v>
      </c>
      <c r="E38" s="38">
        <v>0</v>
      </c>
      <c r="F38" s="36">
        <v>0</v>
      </c>
      <c r="G38" s="100"/>
      <c r="H38" s="38"/>
      <c r="I38" s="34">
        <v>0</v>
      </c>
      <c r="J38" s="35"/>
      <c r="K38" s="39"/>
    </row>
    <row r="39" spans="1:11" ht="16.5" customHeight="1">
      <c r="A39" s="40" t="s">
        <v>83</v>
      </c>
      <c r="B39" s="33">
        <v>0</v>
      </c>
      <c r="C39" s="33">
        <v>0</v>
      </c>
      <c r="D39" s="33">
        <v>0</v>
      </c>
      <c r="E39" s="38">
        <v>0</v>
      </c>
      <c r="F39" s="36">
        <v>0</v>
      </c>
      <c r="G39" s="100"/>
      <c r="H39" s="38"/>
      <c r="I39" s="34">
        <v>0</v>
      </c>
      <c r="J39" s="35"/>
      <c r="K39" s="39"/>
    </row>
    <row r="40" spans="1:11" ht="16.5" customHeight="1">
      <c r="A40" s="40" t="s">
        <v>84</v>
      </c>
      <c r="B40" s="33">
        <v>0</v>
      </c>
      <c r="C40" s="33">
        <v>0</v>
      </c>
      <c r="D40" s="33">
        <v>0</v>
      </c>
      <c r="E40" s="38">
        <v>0</v>
      </c>
      <c r="F40" s="36">
        <v>0</v>
      </c>
      <c r="G40" s="100"/>
      <c r="H40" s="38"/>
      <c r="I40" s="34">
        <v>0</v>
      </c>
      <c r="J40" s="45"/>
      <c r="K40" s="39"/>
    </row>
    <row r="41" spans="1:11" ht="16.5" customHeight="1">
      <c r="A41" s="40" t="s">
        <v>85</v>
      </c>
      <c r="B41" s="33">
        <v>8503.2652</v>
      </c>
      <c r="C41" s="33">
        <v>8139.49506</v>
      </c>
      <c r="D41" s="33">
        <v>7453.50774</v>
      </c>
      <c r="E41" s="38">
        <v>6269.32702</v>
      </c>
      <c r="F41" s="36">
        <v>-363.7701399999996</v>
      </c>
      <c r="G41" s="100"/>
      <c r="H41" s="38">
        <v>-4.278005347875069</v>
      </c>
      <c r="I41" s="34">
        <v>-1184.1807200000003</v>
      </c>
      <c r="J41" s="45"/>
      <c r="K41" s="39">
        <v>-15.88756275981274</v>
      </c>
    </row>
    <row r="42" spans="1:11" ht="16.5" customHeight="1">
      <c r="A42" s="40" t="s">
        <v>86</v>
      </c>
      <c r="B42" s="33">
        <v>0</v>
      </c>
      <c r="C42" s="33">
        <v>0</v>
      </c>
      <c r="D42" s="33">
        <v>0</v>
      </c>
      <c r="E42" s="38">
        <v>0</v>
      </c>
      <c r="F42" s="36">
        <v>0</v>
      </c>
      <c r="G42" s="100"/>
      <c r="H42" s="38"/>
      <c r="I42" s="34">
        <v>0</v>
      </c>
      <c r="J42" s="35"/>
      <c r="K42" s="39"/>
    </row>
    <row r="43" spans="1:11" ht="16.5" customHeight="1">
      <c r="A43" s="23" t="s">
        <v>87</v>
      </c>
      <c r="B43" s="24">
        <v>105822.57335585</v>
      </c>
      <c r="C43" s="24">
        <v>109328.08119658</v>
      </c>
      <c r="D43" s="24">
        <v>110775.1334171</v>
      </c>
      <c r="E43" s="29">
        <v>116980.19049609</v>
      </c>
      <c r="F43" s="27">
        <v>3505.507840729988</v>
      </c>
      <c r="G43" s="98"/>
      <c r="H43" s="29">
        <v>3.312627664933078</v>
      </c>
      <c r="I43" s="25">
        <v>6205.057078989994</v>
      </c>
      <c r="J43" s="110"/>
      <c r="K43" s="31">
        <v>5.601489149759073</v>
      </c>
    </row>
    <row r="44" spans="1:11" ht="16.5" customHeight="1" thickBot="1">
      <c r="A44" s="57" t="s">
        <v>88</v>
      </c>
      <c r="B44" s="58">
        <v>66101.56998533999</v>
      </c>
      <c r="C44" s="58">
        <v>66748.59078954998</v>
      </c>
      <c r="D44" s="58">
        <v>76927.91942485</v>
      </c>
      <c r="E44" s="62">
        <v>59734.12113127001</v>
      </c>
      <c r="F44" s="61">
        <v>647.0208042099985</v>
      </c>
      <c r="G44" s="111"/>
      <c r="H44" s="62">
        <v>0.9788281947819012</v>
      </c>
      <c r="I44" s="59">
        <v>-17193.79829357999</v>
      </c>
      <c r="J44" s="112"/>
      <c r="K44" s="63">
        <v>-22.350530759351177</v>
      </c>
    </row>
    <row r="45" spans="1:11" ht="16.5" customHeight="1" thickTop="1">
      <c r="A45" s="72" t="s">
        <v>43</v>
      </c>
      <c r="B45" s="2"/>
      <c r="C45" s="2"/>
      <c r="D45" s="113"/>
      <c r="E45" s="66"/>
      <c r="F45" s="66"/>
      <c r="G45" s="66"/>
      <c r="H45" s="66"/>
      <c r="I45" s="66"/>
      <c r="J45" s="66"/>
      <c r="K45" s="66"/>
    </row>
    <row r="46" spans="1:11" ht="16.5" customHeight="1">
      <c r="A46" s="114" t="s">
        <v>44</v>
      </c>
      <c r="B46" s="2"/>
      <c r="C46" s="2"/>
      <c r="D46" s="113"/>
      <c r="E46" s="66"/>
      <c r="F46" s="66"/>
      <c r="G46" s="66"/>
      <c r="H46" s="66"/>
      <c r="I46" s="66"/>
      <c r="J46" s="66"/>
      <c r="K46" s="66"/>
    </row>
    <row r="47" spans="1:13" ht="16.5" customHeight="1">
      <c r="A47" s="74" t="s">
        <v>89</v>
      </c>
      <c r="B47" s="77">
        <v>465222.1374230201</v>
      </c>
      <c r="C47" s="77">
        <v>562913.7681209699</v>
      </c>
      <c r="D47" s="79">
        <v>586270.43250768</v>
      </c>
      <c r="E47" s="79">
        <v>625052.9977558301</v>
      </c>
      <c r="F47" s="79">
        <v>93707.49600926979</v>
      </c>
      <c r="G47" s="115" t="s">
        <v>15</v>
      </c>
      <c r="H47" s="77">
        <v>20.142527294238118</v>
      </c>
      <c r="I47" s="79">
        <v>36351.72765995003</v>
      </c>
      <c r="J47" s="115" t="s">
        <v>16</v>
      </c>
      <c r="K47" s="79">
        <v>6.200505030496116</v>
      </c>
      <c r="M47" s="116"/>
    </row>
    <row r="48" spans="1:11" ht="16.5" customHeight="1">
      <c r="A48" s="74" t="s">
        <v>90</v>
      </c>
      <c r="B48" s="77">
        <v>-111001.91734502997</v>
      </c>
      <c r="C48" s="77">
        <v>-190918.28678960004</v>
      </c>
      <c r="D48" s="79">
        <v>-149676.25403579004</v>
      </c>
      <c r="E48" s="79">
        <v>-203584.47204133007</v>
      </c>
      <c r="F48" s="79">
        <v>-75932.23475589007</v>
      </c>
      <c r="G48" s="115" t="s">
        <v>15</v>
      </c>
      <c r="H48" s="77">
        <v>68.40623709216486</v>
      </c>
      <c r="I48" s="79">
        <v>-51477.38041734003</v>
      </c>
      <c r="J48" s="115" t="s">
        <v>16</v>
      </c>
      <c r="K48" s="79">
        <v>34.39248312897445</v>
      </c>
    </row>
    <row r="49" spans="1:11" ht="16.5" customHeight="1">
      <c r="A49" s="74" t="s">
        <v>91</v>
      </c>
      <c r="B49" s="77">
        <v>134159.64243653</v>
      </c>
      <c r="C49" s="77">
        <v>134395.04816038997</v>
      </c>
      <c r="D49" s="77">
        <v>156104.43677516</v>
      </c>
      <c r="E49" s="77">
        <v>142226.88745159</v>
      </c>
      <c r="F49" s="79">
        <v>-3748.7289648200376</v>
      </c>
      <c r="G49" s="115" t="s">
        <v>15</v>
      </c>
      <c r="H49" s="77">
        <v>-2.7942299910299293</v>
      </c>
      <c r="I49" s="79">
        <v>-16308.38691176998</v>
      </c>
      <c r="J49" s="115" t="s">
        <v>16</v>
      </c>
      <c r="K49" s="79">
        <v>-10.447100190534137</v>
      </c>
    </row>
    <row r="50" spans="1:11" ht="16.5" customHeight="1">
      <c r="A50" s="117" t="s">
        <v>92</v>
      </c>
      <c r="B50" s="118" t="s">
        <v>93</v>
      </c>
      <c r="C50" s="118" t="s">
        <v>93</v>
      </c>
      <c r="D50" s="119" t="s">
        <v>93</v>
      </c>
      <c r="E50" s="119">
        <v>20000</v>
      </c>
      <c r="F50" s="119" t="s">
        <v>93</v>
      </c>
      <c r="G50" s="120"/>
      <c r="H50" s="118" t="s">
        <v>93</v>
      </c>
      <c r="I50" s="119">
        <v>20000</v>
      </c>
      <c r="J50" s="120"/>
      <c r="K50" s="119" t="s">
        <v>93</v>
      </c>
    </row>
    <row r="51" spans="1:11" ht="16.5" customHeight="1">
      <c r="A51" s="121" t="s">
        <v>94</v>
      </c>
      <c r="B51" s="122">
        <v>3984.134688680001</v>
      </c>
      <c r="C51" s="123" t="s">
        <v>41</v>
      </c>
      <c r="D51" s="77"/>
      <c r="E51" s="77"/>
      <c r="F51" s="79"/>
      <c r="G51" s="79"/>
      <c r="H51" s="77"/>
      <c r="I51" s="79"/>
      <c r="J51" s="79"/>
      <c r="K51" s="79"/>
    </row>
    <row r="52" spans="1:11" ht="16.5" customHeight="1">
      <c r="A52" s="121" t="s">
        <v>95</v>
      </c>
      <c r="B52" s="122">
        <v>2430.837588199996</v>
      </c>
      <c r="C52" s="74" t="s">
        <v>41</v>
      </c>
      <c r="D52" s="77"/>
      <c r="E52" s="77"/>
      <c r="F52" s="79"/>
      <c r="G52" s="79"/>
      <c r="H52" s="77"/>
      <c r="I52" s="79"/>
      <c r="J52" s="79"/>
      <c r="K52" s="79"/>
    </row>
    <row r="53" spans="1:11" ht="16.5" customHeight="1">
      <c r="A53" s="124"/>
      <c r="B53" s="2"/>
      <c r="C53" s="2"/>
      <c r="D53" s="3"/>
      <c r="E53" s="3"/>
      <c r="F53" s="2"/>
      <c r="G53" s="3"/>
      <c r="H53" s="2"/>
      <c r="I53" s="3"/>
      <c r="J53" s="3"/>
      <c r="K53" s="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4">
      <selection activeCell="W13" sqref="W13"/>
    </sheetView>
  </sheetViews>
  <sheetFormatPr defaultColWidth="9.140625" defaultRowHeight="24.75" customHeight="1"/>
  <cols>
    <col min="1" max="1" width="6.28125" style="799" customWidth="1"/>
    <col min="2" max="2" width="34.28125" style="744" bestFit="1" customWidth="1"/>
    <col min="3" max="3" width="7.140625" style="744" customWidth="1"/>
    <col min="4" max="4" width="8.140625" style="744" bestFit="1" customWidth="1"/>
    <col min="5" max="5" width="8.28125" style="744" bestFit="1" customWidth="1"/>
    <col min="6" max="6" width="8.140625" style="744" bestFit="1" customWidth="1"/>
    <col min="7" max="7" width="8.7109375" style="744" bestFit="1" customWidth="1"/>
    <col min="8" max="8" width="8.28125" style="744" bestFit="1" customWidth="1"/>
    <col min="9" max="9" width="8.140625" style="744" bestFit="1" customWidth="1"/>
    <col min="10" max="13" width="7.140625" style="744" bestFit="1" customWidth="1"/>
    <col min="14" max="14" width="5.57421875" style="744" customWidth="1"/>
    <col min="15" max="16384" width="9.140625" style="744" customWidth="1"/>
  </cols>
  <sheetData>
    <row r="1" spans="1:13" ht="12.75">
      <c r="A1" s="1884" t="s">
        <v>881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</row>
    <row r="2" spans="1:13" ht="12.75">
      <c r="A2" s="1884" t="s">
        <v>882</v>
      </c>
      <c r="B2" s="1884"/>
      <c r="C2" s="1884"/>
      <c r="D2" s="1884"/>
      <c r="E2" s="1884"/>
      <c r="F2" s="1884"/>
      <c r="G2" s="1884"/>
      <c r="H2" s="1884"/>
      <c r="I2" s="1884"/>
      <c r="J2" s="1884"/>
      <c r="K2" s="1884"/>
      <c r="L2" s="1884"/>
      <c r="M2" s="1884"/>
    </row>
    <row r="3" spans="1:13" ht="12.75">
      <c r="A3" s="1884" t="s">
        <v>883</v>
      </c>
      <c r="B3" s="1884"/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884"/>
    </row>
    <row r="4" spans="1:13" ht="12.75">
      <c r="A4" s="1884" t="s">
        <v>844</v>
      </c>
      <c r="B4" s="1884"/>
      <c r="C4" s="1884"/>
      <c r="D4" s="1884"/>
      <c r="E4" s="1884"/>
      <c r="F4" s="1884"/>
      <c r="G4" s="1884"/>
      <c r="H4" s="1884"/>
      <c r="I4" s="1884"/>
      <c r="J4" s="1884"/>
      <c r="K4" s="1884"/>
      <c r="L4" s="1884"/>
      <c r="M4" s="1884"/>
    </row>
    <row r="5" spans="1:13" ht="12.75">
      <c r="A5" s="1884" t="s">
        <v>505</v>
      </c>
      <c r="B5" s="1884"/>
      <c r="C5" s="1884"/>
      <c r="D5" s="1884"/>
      <c r="E5" s="1884"/>
      <c r="F5" s="1884"/>
      <c r="G5" s="1884"/>
      <c r="H5" s="1884"/>
      <c r="I5" s="1884"/>
      <c r="J5" s="1884"/>
      <c r="K5" s="1884"/>
      <c r="L5" s="1884"/>
      <c r="M5" s="1884"/>
    </row>
    <row r="6" spans="1:13" ht="13.5" thickBot="1">
      <c r="A6" s="833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</row>
    <row r="7" spans="1:13" ht="13.5" thickTop="1">
      <c r="A7" s="1885" t="s">
        <v>884</v>
      </c>
      <c r="B7" s="1863" t="s">
        <v>885</v>
      </c>
      <c r="C7" s="834" t="s">
        <v>886</v>
      </c>
      <c r="D7" s="745" t="s">
        <v>335</v>
      </c>
      <c r="E7" s="1865" t="s">
        <v>10</v>
      </c>
      <c r="F7" s="1866"/>
      <c r="G7" s="1867" t="s">
        <v>11</v>
      </c>
      <c r="H7" s="1867"/>
      <c r="I7" s="1866"/>
      <c r="J7" s="1868" t="s">
        <v>509</v>
      </c>
      <c r="K7" s="1869"/>
      <c r="L7" s="1869"/>
      <c r="M7" s="1870"/>
    </row>
    <row r="8" spans="1:13" ht="16.5" customHeight="1">
      <c r="A8" s="1886"/>
      <c r="B8" s="1864"/>
      <c r="C8" s="755" t="s">
        <v>887</v>
      </c>
      <c r="D8" s="680" t="s">
        <v>510</v>
      </c>
      <c r="E8" s="680" t="s">
        <v>511</v>
      </c>
      <c r="F8" s="680" t="s">
        <v>510</v>
      </c>
      <c r="G8" s="680" t="s">
        <v>512</v>
      </c>
      <c r="H8" s="680" t="s">
        <v>511</v>
      </c>
      <c r="I8" s="680" t="s">
        <v>510</v>
      </c>
      <c r="J8" s="1881" t="s">
        <v>888</v>
      </c>
      <c r="K8" s="1881" t="s">
        <v>889</v>
      </c>
      <c r="L8" s="1881" t="s">
        <v>890</v>
      </c>
      <c r="M8" s="1882" t="s">
        <v>891</v>
      </c>
    </row>
    <row r="9" spans="1:13" ht="12.75">
      <c r="A9" s="1887"/>
      <c r="B9" s="751">
        <v>1</v>
      </c>
      <c r="C9" s="754">
        <v>2</v>
      </c>
      <c r="D9" s="751">
        <v>3</v>
      </c>
      <c r="E9" s="751">
        <v>4</v>
      </c>
      <c r="F9" s="751">
        <v>5</v>
      </c>
      <c r="G9" s="753">
        <v>6</v>
      </c>
      <c r="H9" s="835">
        <v>7</v>
      </c>
      <c r="I9" s="835">
        <v>8</v>
      </c>
      <c r="J9" s="1864"/>
      <c r="K9" s="1864"/>
      <c r="L9" s="1864"/>
      <c r="M9" s="1883"/>
    </row>
    <row r="10" spans="1:13" ht="24.75" customHeight="1">
      <c r="A10" s="836"/>
      <c r="B10" s="837" t="s">
        <v>892</v>
      </c>
      <c r="C10" s="838">
        <v>100</v>
      </c>
      <c r="D10" s="839">
        <v>279</v>
      </c>
      <c r="E10" s="839">
        <v>324.5</v>
      </c>
      <c r="F10" s="839">
        <v>324.5</v>
      </c>
      <c r="G10" s="839">
        <v>346.5</v>
      </c>
      <c r="H10" s="839">
        <v>346.5</v>
      </c>
      <c r="I10" s="839">
        <v>347.5</v>
      </c>
      <c r="J10" s="840">
        <v>16.308243727598565</v>
      </c>
      <c r="K10" s="841">
        <v>0</v>
      </c>
      <c r="L10" s="841">
        <v>7.087827426810463</v>
      </c>
      <c r="M10" s="842">
        <v>0.28860028860029274</v>
      </c>
    </row>
    <row r="11" spans="1:13" ht="24.75" customHeight="1">
      <c r="A11" s="843">
        <v>1</v>
      </c>
      <c r="B11" s="844" t="s">
        <v>893</v>
      </c>
      <c r="C11" s="845">
        <v>26.97</v>
      </c>
      <c r="D11" s="846">
        <v>187.3</v>
      </c>
      <c r="E11" s="847">
        <v>236.8</v>
      </c>
      <c r="F11" s="848">
        <v>236.8</v>
      </c>
      <c r="G11" s="847">
        <v>254.7</v>
      </c>
      <c r="H11" s="846">
        <v>254.7</v>
      </c>
      <c r="I11" s="846">
        <v>254.7</v>
      </c>
      <c r="J11" s="849">
        <v>26.42819006940738</v>
      </c>
      <c r="K11" s="849">
        <v>0</v>
      </c>
      <c r="L11" s="849">
        <v>7.5591216216216</v>
      </c>
      <c r="M11" s="850">
        <v>0</v>
      </c>
    </row>
    <row r="12" spans="1:13" ht="24.75" customHeight="1">
      <c r="A12" s="851"/>
      <c r="B12" s="852" t="s">
        <v>894</v>
      </c>
      <c r="C12" s="853">
        <v>9.8</v>
      </c>
      <c r="D12" s="854">
        <v>177.7</v>
      </c>
      <c r="E12" s="854">
        <v>217</v>
      </c>
      <c r="F12" s="855">
        <v>217</v>
      </c>
      <c r="G12" s="854">
        <v>234.2</v>
      </c>
      <c r="H12" s="856">
        <v>234.2</v>
      </c>
      <c r="I12" s="856">
        <v>234.2</v>
      </c>
      <c r="J12" s="857">
        <v>22.115925717501412</v>
      </c>
      <c r="K12" s="857">
        <v>0</v>
      </c>
      <c r="L12" s="857">
        <v>7.926267281105993</v>
      </c>
      <c r="M12" s="858">
        <v>0</v>
      </c>
    </row>
    <row r="13" spans="1:13" ht="27.75" customHeight="1">
      <c r="A13" s="851"/>
      <c r="B13" s="852" t="s">
        <v>895</v>
      </c>
      <c r="C13" s="853">
        <v>17.17</v>
      </c>
      <c r="D13" s="854">
        <v>192.8</v>
      </c>
      <c r="E13" s="854">
        <v>248.2</v>
      </c>
      <c r="F13" s="855">
        <v>248.2</v>
      </c>
      <c r="G13" s="847">
        <v>266.3</v>
      </c>
      <c r="H13" s="856">
        <v>266.3</v>
      </c>
      <c r="I13" s="856">
        <v>266.3</v>
      </c>
      <c r="J13" s="857">
        <v>28.734439834024897</v>
      </c>
      <c r="K13" s="857">
        <v>0</v>
      </c>
      <c r="L13" s="857">
        <v>7.292506043513299</v>
      </c>
      <c r="M13" s="858">
        <v>0</v>
      </c>
    </row>
    <row r="14" spans="1:13" ht="18.75" customHeight="1">
      <c r="A14" s="843">
        <v>1.1</v>
      </c>
      <c r="B14" s="844" t="s">
        <v>896</v>
      </c>
      <c r="C14" s="859">
        <v>2.82</v>
      </c>
      <c r="D14" s="847">
        <v>236.5</v>
      </c>
      <c r="E14" s="847">
        <v>310.6</v>
      </c>
      <c r="F14" s="860">
        <v>310.6</v>
      </c>
      <c r="G14" s="854">
        <v>340.7</v>
      </c>
      <c r="H14" s="856">
        <v>340.7</v>
      </c>
      <c r="I14" s="856">
        <v>340.7</v>
      </c>
      <c r="J14" s="849">
        <v>31.331923890063422</v>
      </c>
      <c r="K14" s="849">
        <v>0</v>
      </c>
      <c r="L14" s="849">
        <v>9.690920798454599</v>
      </c>
      <c r="M14" s="850">
        <v>0</v>
      </c>
    </row>
    <row r="15" spans="1:13" ht="24.75" customHeight="1">
      <c r="A15" s="843"/>
      <c r="B15" s="852" t="s">
        <v>894</v>
      </c>
      <c r="C15" s="861">
        <v>0.31</v>
      </c>
      <c r="D15" s="854">
        <v>215.4</v>
      </c>
      <c r="E15" s="854">
        <v>262.2</v>
      </c>
      <c r="F15" s="855">
        <v>262.2</v>
      </c>
      <c r="G15" s="847">
        <v>281.4</v>
      </c>
      <c r="H15" s="856">
        <v>281.4</v>
      </c>
      <c r="I15" s="856">
        <v>281.4</v>
      </c>
      <c r="J15" s="857">
        <v>21.72701949860722</v>
      </c>
      <c r="K15" s="857">
        <v>0</v>
      </c>
      <c r="L15" s="857">
        <v>7.322654462242568</v>
      </c>
      <c r="M15" s="858">
        <v>0</v>
      </c>
    </row>
    <row r="16" spans="1:13" ht="24.75" customHeight="1">
      <c r="A16" s="843"/>
      <c r="B16" s="852" t="s">
        <v>895</v>
      </c>
      <c r="C16" s="861">
        <v>2.51</v>
      </c>
      <c r="D16" s="854">
        <v>239.1</v>
      </c>
      <c r="E16" s="854">
        <v>316.5</v>
      </c>
      <c r="F16" s="855">
        <v>316.5</v>
      </c>
      <c r="G16" s="854">
        <v>347.9</v>
      </c>
      <c r="H16" s="856">
        <v>347.9</v>
      </c>
      <c r="I16" s="856">
        <v>347.9</v>
      </c>
      <c r="J16" s="857">
        <v>32.37139272271017</v>
      </c>
      <c r="K16" s="857">
        <v>0</v>
      </c>
      <c r="L16" s="857">
        <v>9.921011058451796</v>
      </c>
      <c r="M16" s="858">
        <v>0</v>
      </c>
    </row>
    <row r="17" spans="1:13" ht="24.75" customHeight="1">
      <c r="A17" s="843">
        <v>1.2</v>
      </c>
      <c r="B17" s="844" t="s">
        <v>897</v>
      </c>
      <c r="C17" s="859">
        <v>1.14</v>
      </c>
      <c r="D17" s="847">
        <v>210</v>
      </c>
      <c r="E17" s="847">
        <v>268</v>
      </c>
      <c r="F17" s="860">
        <v>268</v>
      </c>
      <c r="G17" s="854">
        <v>288.1</v>
      </c>
      <c r="H17" s="856">
        <v>288.1</v>
      </c>
      <c r="I17" s="856">
        <v>288.1</v>
      </c>
      <c r="J17" s="849">
        <v>27.619047619047606</v>
      </c>
      <c r="K17" s="849">
        <v>0</v>
      </c>
      <c r="L17" s="849">
        <v>7.500000000000014</v>
      </c>
      <c r="M17" s="850">
        <v>0</v>
      </c>
    </row>
    <row r="18" spans="1:13" ht="24.75" customHeight="1">
      <c r="A18" s="843"/>
      <c r="B18" s="852" t="s">
        <v>894</v>
      </c>
      <c r="C18" s="861">
        <v>0.19</v>
      </c>
      <c r="D18" s="854">
        <v>187.3</v>
      </c>
      <c r="E18" s="854">
        <v>216.8</v>
      </c>
      <c r="F18" s="855">
        <v>216.8</v>
      </c>
      <c r="G18" s="847">
        <v>231.4</v>
      </c>
      <c r="H18" s="856">
        <v>231.4</v>
      </c>
      <c r="I18" s="856">
        <v>231.4</v>
      </c>
      <c r="J18" s="857">
        <v>15.750133475707415</v>
      </c>
      <c r="K18" s="857">
        <v>0</v>
      </c>
      <c r="L18" s="857">
        <v>6.73431734317343</v>
      </c>
      <c r="M18" s="858">
        <v>0</v>
      </c>
    </row>
    <row r="19" spans="1:13" ht="24.75" customHeight="1">
      <c r="A19" s="843"/>
      <c r="B19" s="852" t="s">
        <v>895</v>
      </c>
      <c r="C19" s="861">
        <v>0.95</v>
      </c>
      <c r="D19" s="854">
        <v>214.5</v>
      </c>
      <c r="E19" s="854">
        <v>278.2</v>
      </c>
      <c r="F19" s="855">
        <v>278.2</v>
      </c>
      <c r="G19" s="854">
        <v>299.4</v>
      </c>
      <c r="H19" s="856">
        <v>299.4</v>
      </c>
      <c r="I19" s="856">
        <v>299.4</v>
      </c>
      <c r="J19" s="857">
        <v>29.69696969696969</v>
      </c>
      <c r="K19" s="857">
        <v>0</v>
      </c>
      <c r="L19" s="857">
        <v>7.620416966211366</v>
      </c>
      <c r="M19" s="858">
        <v>0</v>
      </c>
    </row>
    <row r="20" spans="1:13" ht="24.75" customHeight="1">
      <c r="A20" s="843">
        <v>1.3</v>
      </c>
      <c r="B20" s="844" t="s">
        <v>898</v>
      </c>
      <c r="C20" s="859">
        <v>0.55</v>
      </c>
      <c r="D20" s="847">
        <v>290.6</v>
      </c>
      <c r="E20" s="847">
        <v>429.1</v>
      </c>
      <c r="F20" s="860">
        <v>429.1</v>
      </c>
      <c r="G20" s="854">
        <v>447.5</v>
      </c>
      <c r="H20" s="856">
        <v>447.5</v>
      </c>
      <c r="I20" s="856">
        <v>447.5</v>
      </c>
      <c r="J20" s="849">
        <v>47.66001376462492</v>
      </c>
      <c r="K20" s="849">
        <v>0</v>
      </c>
      <c r="L20" s="849">
        <v>4.2880447448147265</v>
      </c>
      <c r="M20" s="850">
        <v>0</v>
      </c>
    </row>
    <row r="21" spans="1:13" ht="24.75" customHeight="1">
      <c r="A21" s="843"/>
      <c r="B21" s="852" t="s">
        <v>894</v>
      </c>
      <c r="C21" s="861">
        <v>0.1</v>
      </c>
      <c r="D21" s="854">
        <v>250</v>
      </c>
      <c r="E21" s="854">
        <v>331</v>
      </c>
      <c r="F21" s="855">
        <v>331</v>
      </c>
      <c r="G21" s="847">
        <v>341.8</v>
      </c>
      <c r="H21" s="856">
        <v>341.8</v>
      </c>
      <c r="I21" s="856">
        <v>341.8</v>
      </c>
      <c r="J21" s="857">
        <v>32.400000000000006</v>
      </c>
      <c r="K21" s="857">
        <v>0</v>
      </c>
      <c r="L21" s="857">
        <v>3.262839879154072</v>
      </c>
      <c r="M21" s="858">
        <v>0</v>
      </c>
    </row>
    <row r="22" spans="1:13" ht="24.75" customHeight="1">
      <c r="A22" s="843"/>
      <c r="B22" s="852" t="s">
        <v>895</v>
      </c>
      <c r="C22" s="861">
        <v>0.45</v>
      </c>
      <c r="D22" s="854">
        <v>299.9</v>
      </c>
      <c r="E22" s="854">
        <v>451.6</v>
      </c>
      <c r="F22" s="855">
        <v>451.6</v>
      </c>
      <c r="G22" s="854">
        <v>471.7</v>
      </c>
      <c r="H22" s="856">
        <v>471.7</v>
      </c>
      <c r="I22" s="856">
        <v>471.7</v>
      </c>
      <c r="J22" s="857">
        <v>50.58352784261422</v>
      </c>
      <c r="K22" s="857">
        <v>0</v>
      </c>
      <c r="L22" s="857">
        <v>4.45084145261292</v>
      </c>
      <c r="M22" s="858">
        <v>0</v>
      </c>
    </row>
    <row r="23" spans="1:13" ht="24.75" customHeight="1">
      <c r="A23" s="843">
        <v>1.4</v>
      </c>
      <c r="B23" s="844" t="s">
        <v>899</v>
      </c>
      <c r="C23" s="859">
        <v>4.01</v>
      </c>
      <c r="D23" s="847">
        <v>227.9</v>
      </c>
      <c r="E23" s="847">
        <v>306.5</v>
      </c>
      <c r="F23" s="860">
        <v>306.5</v>
      </c>
      <c r="G23" s="854">
        <v>332.4</v>
      </c>
      <c r="H23" s="856">
        <v>332.4</v>
      </c>
      <c r="I23" s="856">
        <v>332.4</v>
      </c>
      <c r="J23" s="849">
        <v>34.488810881965776</v>
      </c>
      <c r="K23" s="849">
        <v>0</v>
      </c>
      <c r="L23" s="849">
        <v>8.450244698205552</v>
      </c>
      <c r="M23" s="850">
        <v>0</v>
      </c>
    </row>
    <row r="24" spans="1:13" ht="24.75" customHeight="1">
      <c r="A24" s="843"/>
      <c r="B24" s="852" t="s">
        <v>894</v>
      </c>
      <c r="C24" s="861">
        <v>0.17</v>
      </c>
      <c r="D24" s="854">
        <v>194.8</v>
      </c>
      <c r="E24" s="854">
        <v>237.4</v>
      </c>
      <c r="F24" s="855">
        <v>237.4</v>
      </c>
      <c r="G24" s="847">
        <v>259.3</v>
      </c>
      <c r="H24" s="856">
        <v>259.3</v>
      </c>
      <c r="I24" s="856">
        <v>259.3</v>
      </c>
      <c r="J24" s="857">
        <v>21.868583162217647</v>
      </c>
      <c r="K24" s="857">
        <v>0</v>
      </c>
      <c r="L24" s="857">
        <v>9.224936815501266</v>
      </c>
      <c r="M24" s="858">
        <v>0</v>
      </c>
    </row>
    <row r="25" spans="1:13" ht="24.75" customHeight="1">
      <c r="A25" s="843"/>
      <c r="B25" s="852" t="s">
        <v>895</v>
      </c>
      <c r="C25" s="861">
        <v>3.84</v>
      </c>
      <c r="D25" s="854">
        <v>229.4</v>
      </c>
      <c r="E25" s="854">
        <v>309.6</v>
      </c>
      <c r="F25" s="855">
        <v>309.6</v>
      </c>
      <c r="G25" s="854">
        <v>335.7</v>
      </c>
      <c r="H25" s="856">
        <v>335.7</v>
      </c>
      <c r="I25" s="856">
        <v>335.7</v>
      </c>
      <c r="J25" s="857">
        <v>34.960767218831734</v>
      </c>
      <c r="K25" s="857">
        <v>0</v>
      </c>
      <c r="L25" s="857">
        <v>8.430232558139522</v>
      </c>
      <c r="M25" s="858">
        <v>0</v>
      </c>
    </row>
    <row r="26" spans="1:13" s="799" customFormat="1" ht="24.75" customHeight="1">
      <c r="A26" s="843">
        <v>1.5</v>
      </c>
      <c r="B26" s="844" t="s">
        <v>900</v>
      </c>
      <c r="C26" s="859">
        <v>10.55</v>
      </c>
      <c r="D26" s="847">
        <v>207.8</v>
      </c>
      <c r="E26" s="847">
        <v>271.2</v>
      </c>
      <c r="F26" s="860">
        <v>271.2</v>
      </c>
      <c r="G26" s="854">
        <v>295.8</v>
      </c>
      <c r="H26" s="856">
        <v>295.8</v>
      </c>
      <c r="I26" s="856">
        <v>295.8</v>
      </c>
      <c r="J26" s="849">
        <v>30.510105871029822</v>
      </c>
      <c r="K26" s="849">
        <v>0</v>
      </c>
      <c r="L26" s="849">
        <v>9.070796460177007</v>
      </c>
      <c r="M26" s="850">
        <v>0</v>
      </c>
    </row>
    <row r="27" spans="1:13" ht="24.75" customHeight="1">
      <c r="A27" s="843"/>
      <c r="B27" s="852" t="s">
        <v>894</v>
      </c>
      <c r="C27" s="861">
        <v>6.8</v>
      </c>
      <c r="D27" s="854">
        <v>194.7</v>
      </c>
      <c r="E27" s="854">
        <v>246.1</v>
      </c>
      <c r="F27" s="855">
        <v>246.1</v>
      </c>
      <c r="G27" s="847">
        <v>268.9</v>
      </c>
      <c r="H27" s="856">
        <v>268.9</v>
      </c>
      <c r="I27" s="856">
        <v>268.9</v>
      </c>
      <c r="J27" s="857">
        <v>26.399589111453523</v>
      </c>
      <c r="K27" s="857">
        <v>0</v>
      </c>
      <c r="L27" s="857">
        <v>9.26452661519707</v>
      </c>
      <c r="M27" s="858">
        <v>0</v>
      </c>
    </row>
    <row r="28" spans="1:15" ht="24.75" customHeight="1">
      <c r="A28" s="843"/>
      <c r="B28" s="852" t="s">
        <v>895</v>
      </c>
      <c r="C28" s="861">
        <v>3.75</v>
      </c>
      <c r="D28" s="854">
        <v>231.6</v>
      </c>
      <c r="E28" s="854">
        <v>316.9</v>
      </c>
      <c r="F28" s="855">
        <v>316.9</v>
      </c>
      <c r="G28" s="854">
        <v>344.6</v>
      </c>
      <c r="H28" s="856">
        <v>344.6</v>
      </c>
      <c r="I28" s="856">
        <v>344.6</v>
      </c>
      <c r="J28" s="857">
        <v>36.83074265975819</v>
      </c>
      <c r="K28" s="857">
        <v>0</v>
      </c>
      <c r="L28" s="857">
        <v>8.74092773745663</v>
      </c>
      <c r="M28" s="858">
        <v>0</v>
      </c>
      <c r="O28" s="862"/>
    </row>
    <row r="29" spans="1:13" s="799" customFormat="1" ht="24.75" customHeight="1">
      <c r="A29" s="843">
        <v>1.6</v>
      </c>
      <c r="B29" s="844" t="s">
        <v>901</v>
      </c>
      <c r="C29" s="859">
        <v>7.9</v>
      </c>
      <c r="D29" s="847">
        <v>111.3</v>
      </c>
      <c r="E29" s="847">
        <v>111.3</v>
      </c>
      <c r="F29" s="860">
        <v>111.3</v>
      </c>
      <c r="G29" s="854">
        <v>111.3</v>
      </c>
      <c r="H29" s="856">
        <v>111.3</v>
      </c>
      <c r="I29" s="856">
        <v>111.3</v>
      </c>
      <c r="J29" s="849">
        <v>0</v>
      </c>
      <c r="K29" s="849">
        <v>0</v>
      </c>
      <c r="L29" s="849">
        <v>0</v>
      </c>
      <c r="M29" s="850">
        <v>0</v>
      </c>
    </row>
    <row r="30" spans="1:13" ht="24.75" customHeight="1">
      <c r="A30" s="843"/>
      <c r="B30" s="852" t="s">
        <v>894</v>
      </c>
      <c r="C30" s="861">
        <v>2.24</v>
      </c>
      <c r="D30" s="854">
        <v>115.3</v>
      </c>
      <c r="E30" s="854">
        <v>115.3</v>
      </c>
      <c r="F30" s="855">
        <v>115.3</v>
      </c>
      <c r="G30" s="847">
        <v>115.3</v>
      </c>
      <c r="H30" s="856">
        <v>115.3</v>
      </c>
      <c r="I30" s="856">
        <v>115.3</v>
      </c>
      <c r="J30" s="857">
        <v>0</v>
      </c>
      <c r="K30" s="857">
        <v>0</v>
      </c>
      <c r="L30" s="857">
        <v>0</v>
      </c>
      <c r="M30" s="858">
        <v>0</v>
      </c>
    </row>
    <row r="31" spans="1:13" ht="24.75" customHeight="1">
      <c r="A31" s="843"/>
      <c r="B31" s="852" t="s">
        <v>895</v>
      </c>
      <c r="C31" s="861">
        <v>5.66</v>
      </c>
      <c r="D31" s="854">
        <v>109.7</v>
      </c>
      <c r="E31" s="854">
        <v>109.7</v>
      </c>
      <c r="F31" s="855">
        <v>109.7</v>
      </c>
      <c r="G31" s="847">
        <v>109.7</v>
      </c>
      <c r="H31" s="856">
        <v>109.7</v>
      </c>
      <c r="I31" s="856">
        <v>109.7</v>
      </c>
      <c r="J31" s="857">
        <v>0</v>
      </c>
      <c r="K31" s="857">
        <v>0</v>
      </c>
      <c r="L31" s="857">
        <v>0</v>
      </c>
      <c r="M31" s="858">
        <v>0</v>
      </c>
    </row>
    <row r="32" spans="1:13" s="799" customFormat="1" ht="18.75" customHeight="1">
      <c r="A32" s="843">
        <v>2</v>
      </c>
      <c r="B32" s="844" t="s">
        <v>902</v>
      </c>
      <c r="C32" s="859">
        <v>73.03</v>
      </c>
      <c r="D32" s="863">
        <v>312.8</v>
      </c>
      <c r="E32" s="863">
        <v>356.9</v>
      </c>
      <c r="F32" s="864">
        <v>356.9</v>
      </c>
      <c r="G32" s="863">
        <v>380.4</v>
      </c>
      <c r="H32" s="863">
        <v>380.4</v>
      </c>
      <c r="I32" s="863">
        <v>381.8</v>
      </c>
      <c r="J32" s="865">
        <v>14.098465473145765</v>
      </c>
      <c r="K32" s="865">
        <v>0</v>
      </c>
      <c r="L32" s="865">
        <v>6.976744186046517</v>
      </c>
      <c r="M32" s="866">
        <v>0.36803364879077094</v>
      </c>
    </row>
    <row r="33" spans="1:13" ht="18" customHeight="1">
      <c r="A33" s="843">
        <v>2.1</v>
      </c>
      <c r="B33" s="844" t="s">
        <v>903</v>
      </c>
      <c r="C33" s="859">
        <v>39.49</v>
      </c>
      <c r="D33" s="847">
        <v>363.2</v>
      </c>
      <c r="E33" s="847">
        <v>400.1</v>
      </c>
      <c r="F33" s="860">
        <v>400.1</v>
      </c>
      <c r="G33" s="854">
        <v>431.8</v>
      </c>
      <c r="H33" s="847">
        <v>431.8</v>
      </c>
      <c r="I33" s="847">
        <v>434</v>
      </c>
      <c r="J33" s="849">
        <v>10.159691629955958</v>
      </c>
      <c r="K33" s="849">
        <v>0</v>
      </c>
      <c r="L33" s="849">
        <v>8.472881779555095</v>
      </c>
      <c r="M33" s="867">
        <v>0.5094951366373408</v>
      </c>
    </row>
    <row r="34" spans="1:13" ht="24.75" customHeight="1">
      <c r="A34" s="843"/>
      <c r="B34" s="852" t="s">
        <v>904</v>
      </c>
      <c r="C34" s="853">
        <v>20.49</v>
      </c>
      <c r="D34" s="854">
        <v>355.7</v>
      </c>
      <c r="E34" s="854">
        <v>384.4</v>
      </c>
      <c r="F34" s="855">
        <v>384.4</v>
      </c>
      <c r="G34" s="854">
        <v>430.5</v>
      </c>
      <c r="H34" s="856">
        <v>430.5</v>
      </c>
      <c r="I34" s="856">
        <v>432</v>
      </c>
      <c r="J34" s="857">
        <v>8.06859713241495</v>
      </c>
      <c r="K34" s="857">
        <v>0</v>
      </c>
      <c r="L34" s="857">
        <v>12.382934443288235</v>
      </c>
      <c r="M34" s="858">
        <v>0.3484320557491287</v>
      </c>
    </row>
    <row r="35" spans="1:13" ht="24.75" customHeight="1">
      <c r="A35" s="843"/>
      <c r="B35" s="852" t="s">
        <v>905</v>
      </c>
      <c r="C35" s="853">
        <v>19</v>
      </c>
      <c r="D35" s="854">
        <v>371.2</v>
      </c>
      <c r="E35" s="854">
        <v>417</v>
      </c>
      <c r="F35" s="855">
        <v>417</v>
      </c>
      <c r="G35" s="854">
        <v>433.3</v>
      </c>
      <c r="H35" s="856">
        <v>433.3</v>
      </c>
      <c r="I35" s="856">
        <v>436.2</v>
      </c>
      <c r="J35" s="857">
        <v>12.338362068965523</v>
      </c>
      <c r="K35" s="857">
        <v>0</v>
      </c>
      <c r="L35" s="857">
        <v>4.60431654676259</v>
      </c>
      <c r="M35" s="858">
        <v>0.6692822524809543</v>
      </c>
    </row>
    <row r="36" spans="1:13" ht="24.75" customHeight="1">
      <c r="A36" s="843">
        <v>2.2</v>
      </c>
      <c r="B36" s="844" t="s">
        <v>906</v>
      </c>
      <c r="C36" s="859">
        <v>25.25</v>
      </c>
      <c r="D36" s="847">
        <v>248.3</v>
      </c>
      <c r="E36" s="847">
        <v>309.8</v>
      </c>
      <c r="F36" s="860">
        <v>309.8</v>
      </c>
      <c r="G36" s="854">
        <v>318.2</v>
      </c>
      <c r="H36" s="847">
        <v>318.2</v>
      </c>
      <c r="I36" s="847">
        <v>318.2</v>
      </c>
      <c r="J36" s="849">
        <v>24.76842529198551</v>
      </c>
      <c r="K36" s="849">
        <v>0</v>
      </c>
      <c r="L36" s="849">
        <v>2.7114267269205925</v>
      </c>
      <c r="M36" s="850">
        <v>0</v>
      </c>
    </row>
    <row r="37" spans="1:13" ht="24.75" customHeight="1">
      <c r="A37" s="843"/>
      <c r="B37" s="852" t="s">
        <v>907</v>
      </c>
      <c r="C37" s="853">
        <v>6.31</v>
      </c>
      <c r="D37" s="854">
        <v>233.3</v>
      </c>
      <c r="E37" s="854">
        <v>289</v>
      </c>
      <c r="F37" s="855">
        <v>289</v>
      </c>
      <c r="G37" s="847">
        <v>301.9</v>
      </c>
      <c r="H37" s="856">
        <v>301.9</v>
      </c>
      <c r="I37" s="856">
        <v>302.1</v>
      </c>
      <c r="J37" s="857">
        <v>23.87483926275182</v>
      </c>
      <c r="K37" s="857">
        <v>0</v>
      </c>
      <c r="L37" s="857">
        <v>4.532871972318347</v>
      </c>
      <c r="M37" s="858">
        <v>0.06624710168932779</v>
      </c>
    </row>
    <row r="38" spans="1:13" ht="24.75" customHeight="1">
      <c r="A38" s="843"/>
      <c r="B38" s="852" t="s">
        <v>908</v>
      </c>
      <c r="C38" s="853">
        <v>6.31</v>
      </c>
      <c r="D38" s="854">
        <v>241.5</v>
      </c>
      <c r="E38" s="854">
        <v>306.8</v>
      </c>
      <c r="F38" s="855">
        <v>306.8</v>
      </c>
      <c r="G38" s="847">
        <v>314.5</v>
      </c>
      <c r="H38" s="856">
        <v>314.5</v>
      </c>
      <c r="I38" s="856">
        <v>314.5</v>
      </c>
      <c r="J38" s="857">
        <v>27.03933747412009</v>
      </c>
      <c r="K38" s="857">
        <v>0</v>
      </c>
      <c r="L38" s="857">
        <v>2.5097783572359873</v>
      </c>
      <c r="M38" s="858">
        <v>0</v>
      </c>
    </row>
    <row r="39" spans="1:13" ht="24.75" customHeight="1">
      <c r="A39" s="843"/>
      <c r="B39" s="852" t="s">
        <v>909</v>
      </c>
      <c r="C39" s="853">
        <v>6.31</v>
      </c>
      <c r="D39" s="854">
        <v>247.7</v>
      </c>
      <c r="E39" s="854">
        <v>307</v>
      </c>
      <c r="F39" s="855">
        <v>307</v>
      </c>
      <c r="G39" s="854">
        <v>315.9</v>
      </c>
      <c r="H39" s="856">
        <v>315.9</v>
      </c>
      <c r="I39" s="856">
        <v>315.9</v>
      </c>
      <c r="J39" s="857">
        <v>23.940250302785643</v>
      </c>
      <c r="K39" s="857">
        <v>0</v>
      </c>
      <c r="L39" s="857">
        <v>2.8990228013029196</v>
      </c>
      <c r="M39" s="858">
        <v>0</v>
      </c>
    </row>
    <row r="40" spans="1:13" ht="24.75" customHeight="1">
      <c r="A40" s="843"/>
      <c r="B40" s="852" t="s">
        <v>910</v>
      </c>
      <c r="C40" s="853">
        <v>6.32</v>
      </c>
      <c r="D40" s="854">
        <v>270.7</v>
      </c>
      <c r="E40" s="854">
        <v>336.2</v>
      </c>
      <c r="F40" s="855">
        <v>336.2</v>
      </c>
      <c r="G40" s="854">
        <v>340.4</v>
      </c>
      <c r="H40" s="856">
        <v>340.4</v>
      </c>
      <c r="I40" s="856">
        <v>340.5</v>
      </c>
      <c r="J40" s="857">
        <v>24.196527521241222</v>
      </c>
      <c r="K40" s="857">
        <v>0</v>
      </c>
      <c r="L40" s="857">
        <v>1.2790005948839962</v>
      </c>
      <c r="M40" s="858">
        <v>0.029377203290266607</v>
      </c>
    </row>
    <row r="41" spans="1:13" ht="24.75" customHeight="1">
      <c r="A41" s="843">
        <v>2.3</v>
      </c>
      <c r="B41" s="844" t="s">
        <v>911</v>
      </c>
      <c r="C41" s="859">
        <v>8.29</v>
      </c>
      <c r="D41" s="847">
        <v>269.1</v>
      </c>
      <c r="E41" s="847">
        <v>294.5</v>
      </c>
      <c r="F41" s="860">
        <v>294.9</v>
      </c>
      <c r="G41" s="847">
        <v>325</v>
      </c>
      <c r="H41" s="847">
        <v>325</v>
      </c>
      <c r="I41" s="847">
        <v>327</v>
      </c>
      <c r="J41" s="849">
        <v>9.587513935340013</v>
      </c>
      <c r="K41" s="849">
        <v>0.13582342954158833</v>
      </c>
      <c r="L41" s="849">
        <v>10.885045778229909</v>
      </c>
      <c r="M41" s="867">
        <v>0.6153846153846132</v>
      </c>
    </row>
    <row r="42" spans="1:13" s="799" customFormat="1" ht="24.75" customHeight="1">
      <c r="A42" s="868"/>
      <c r="B42" s="844" t="s">
        <v>912</v>
      </c>
      <c r="C42" s="859">
        <v>2.76</v>
      </c>
      <c r="D42" s="847">
        <v>249.1</v>
      </c>
      <c r="E42" s="847">
        <v>272.7</v>
      </c>
      <c r="F42" s="860">
        <v>273</v>
      </c>
      <c r="G42" s="854">
        <v>302.8</v>
      </c>
      <c r="H42" s="856">
        <v>302.8</v>
      </c>
      <c r="I42" s="856">
        <v>304.8</v>
      </c>
      <c r="J42" s="849">
        <v>9.594540345242876</v>
      </c>
      <c r="K42" s="849">
        <v>0.11001100110010498</v>
      </c>
      <c r="L42" s="849">
        <v>11.64835164835165</v>
      </c>
      <c r="M42" s="850">
        <v>0.6605019815059308</v>
      </c>
    </row>
    <row r="43" spans="1:13" ht="24.75" customHeight="1">
      <c r="A43" s="868"/>
      <c r="B43" s="852" t="s">
        <v>908</v>
      </c>
      <c r="C43" s="853">
        <v>1.38</v>
      </c>
      <c r="D43" s="854">
        <v>241.2</v>
      </c>
      <c r="E43" s="854">
        <v>263.1</v>
      </c>
      <c r="F43" s="855">
        <v>263.7</v>
      </c>
      <c r="G43" s="854">
        <v>293.7</v>
      </c>
      <c r="H43" s="856">
        <v>293.7</v>
      </c>
      <c r="I43" s="856">
        <v>295.2</v>
      </c>
      <c r="J43" s="857">
        <v>9.328358208955237</v>
      </c>
      <c r="K43" s="857">
        <v>0.22805017103762282</v>
      </c>
      <c r="L43" s="857">
        <v>11.945392491467572</v>
      </c>
      <c r="M43" s="858">
        <v>0.5107252298263631</v>
      </c>
    </row>
    <row r="44" spans="1:13" ht="24.75" customHeight="1">
      <c r="A44" s="869"/>
      <c r="B44" s="852" t="s">
        <v>910</v>
      </c>
      <c r="C44" s="853">
        <v>1.38</v>
      </c>
      <c r="D44" s="854">
        <v>257.1</v>
      </c>
      <c r="E44" s="854">
        <v>282.3</v>
      </c>
      <c r="F44" s="855">
        <v>282.3</v>
      </c>
      <c r="G44" s="847">
        <v>311.9</v>
      </c>
      <c r="H44" s="856">
        <v>311.9</v>
      </c>
      <c r="I44" s="856">
        <v>314.3</v>
      </c>
      <c r="J44" s="857">
        <v>9.80163360560094</v>
      </c>
      <c r="K44" s="857">
        <v>0</v>
      </c>
      <c r="L44" s="857">
        <v>11.335458731845563</v>
      </c>
      <c r="M44" s="858">
        <v>0.7694773966014878</v>
      </c>
    </row>
    <row r="45" spans="1:13" ht="24.75" customHeight="1">
      <c r="A45" s="868"/>
      <c r="B45" s="844" t="s">
        <v>913</v>
      </c>
      <c r="C45" s="859">
        <v>2.76</v>
      </c>
      <c r="D45" s="847">
        <v>244.3</v>
      </c>
      <c r="E45" s="847">
        <v>257.1</v>
      </c>
      <c r="F45" s="860">
        <v>258.2</v>
      </c>
      <c r="G45" s="854">
        <v>285.9</v>
      </c>
      <c r="H45" s="856">
        <v>285.9</v>
      </c>
      <c r="I45" s="856">
        <v>287.5</v>
      </c>
      <c r="J45" s="849">
        <v>5.689725747032327</v>
      </c>
      <c r="K45" s="849">
        <v>0.42784908595876914</v>
      </c>
      <c r="L45" s="849">
        <v>11.347792408985285</v>
      </c>
      <c r="M45" s="850">
        <v>0.5596362364463232</v>
      </c>
    </row>
    <row r="46" spans="1:13" ht="24.75" customHeight="1">
      <c r="A46" s="868"/>
      <c r="B46" s="852" t="s">
        <v>908</v>
      </c>
      <c r="C46" s="853">
        <v>1.38</v>
      </c>
      <c r="D46" s="854">
        <v>236.4</v>
      </c>
      <c r="E46" s="854">
        <v>247.8</v>
      </c>
      <c r="F46" s="855">
        <v>250</v>
      </c>
      <c r="G46" s="854">
        <v>279.1</v>
      </c>
      <c r="H46" s="856">
        <v>279.1</v>
      </c>
      <c r="I46" s="856">
        <v>280.3</v>
      </c>
      <c r="J46" s="857">
        <v>5.752961082910318</v>
      </c>
      <c r="K46" s="857">
        <v>0.8878127522195172</v>
      </c>
      <c r="L46" s="857">
        <v>12.120000000000005</v>
      </c>
      <c r="M46" s="858">
        <v>0.4299534217126393</v>
      </c>
    </row>
    <row r="47" spans="1:13" ht="24.75" customHeight="1">
      <c r="A47" s="868"/>
      <c r="B47" s="852" t="s">
        <v>910</v>
      </c>
      <c r="C47" s="853">
        <v>1.38</v>
      </c>
      <c r="D47" s="854">
        <v>252.2</v>
      </c>
      <c r="E47" s="854">
        <v>266.3</v>
      </c>
      <c r="F47" s="855">
        <v>266.3</v>
      </c>
      <c r="G47" s="870">
        <v>292.6</v>
      </c>
      <c r="H47" s="856">
        <v>292.6</v>
      </c>
      <c r="I47" s="856">
        <v>294.7</v>
      </c>
      <c r="J47" s="857">
        <v>5.590800951625695</v>
      </c>
      <c r="K47" s="857">
        <v>0</v>
      </c>
      <c r="L47" s="857">
        <v>10.664663912880215</v>
      </c>
      <c r="M47" s="858">
        <v>0.7177033492822886</v>
      </c>
    </row>
    <row r="48" spans="1:13" ht="24.75" customHeight="1">
      <c r="A48" s="868"/>
      <c r="B48" s="844" t="s">
        <v>914</v>
      </c>
      <c r="C48" s="859">
        <v>2.77</v>
      </c>
      <c r="D48" s="847">
        <v>313.8</v>
      </c>
      <c r="E48" s="847">
        <v>353.4</v>
      </c>
      <c r="F48" s="860">
        <v>353.4</v>
      </c>
      <c r="G48" s="870">
        <v>386</v>
      </c>
      <c r="H48" s="856">
        <v>386</v>
      </c>
      <c r="I48" s="856">
        <v>388.6</v>
      </c>
      <c r="J48" s="849">
        <v>12.619502868068835</v>
      </c>
      <c r="K48" s="849">
        <v>0</v>
      </c>
      <c r="L48" s="849">
        <v>9.96038483305037</v>
      </c>
      <c r="M48" s="850">
        <v>0.673575129533674</v>
      </c>
    </row>
    <row r="49" spans="1:13" ht="24.75" customHeight="1">
      <c r="A49" s="868"/>
      <c r="B49" s="852" t="s">
        <v>904</v>
      </c>
      <c r="C49" s="853">
        <v>1.38</v>
      </c>
      <c r="D49" s="854">
        <v>316.2</v>
      </c>
      <c r="E49" s="854">
        <v>357.2</v>
      </c>
      <c r="F49" s="855">
        <v>357.2</v>
      </c>
      <c r="G49" s="870">
        <v>396.4</v>
      </c>
      <c r="H49" s="856">
        <v>396.4</v>
      </c>
      <c r="I49" s="856">
        <v>398.8</v>
      </c>
      <c r="J49" s="857">
        <v>12.966476913345986</v>
      </c>
      <c r="K49" s="857">
        <v>0</v>
      </c>
      <c r="L49" s="857">
        <v>11.646136618141114</v>
      </c>
      <c r="M49" s="858">
        <v>0.605449041372367</v>
      </c>
    </row>
    <row r="50" spans="1:13" ht="24.75" customHeight="1" thickBot="1">
      <c r="A50" s="871"/>
      <c r="B50" s="872" t="s">
        <v>905</v>
      </c>
      <c r="C50" s="873">
        <v>1.39</v>
      </c>
      <c r="D50" s="874">
        <v>311.4</v>
      </c>
      <c r="E50" s="874">
        <v>349.7</v>
      </c>
      <c r="F50" s="875">
        <v>349.7</v>
      </c>
      <c r="G50" s="876">
        <v>375.8</v>
      </c>
      <c r="H50" s="877">
        <v>375.8</v>
      </c>
      <c r="I50" s="877">
        <v>378.4</v>
      </c>
      <c r="J50" s="878">
        <v>12.299293513166347</v>
      </c>
      <c r="K50" s="878">
        <v>0</v>
      </c>
      <c r="L50" s="878">
        <v>8.207034601086647</v>
      </c>
      <c r="M50" s="879">
        <v>0.6918573709419746</v>
      </c>
    </row>
    <row r="51" spans="4:13" ht="12" customHeight="1" thickTop="1">
      <c r="D51" s="880"/>
      <c r="E51" s="880"/>
      <c r="F51" s="880"/>
      <c r="G51" s="880"/>
      <c r="H51" s="880"/>
      <c r="I51" s="880"/>
      <c r="J51" s="880"/>
      <c r="K51" s="880"/>
      <c r="L51" s="880"/>
      <c r="M51" s="880"/>
    </row>
    <row r="52" spans="4:13" ht="24.75" customHeight="1">
      <c r="D52" s="880"/>
      <c r="E52" s="880"/>
      <c r="F52" s="880"/>
      <c r="G52" s="880"/>
      <c r="H52" s="880"/>
      <c r="I52" s="880"/>
      <c r="J52" s="880"/>
      <c r="K52" s="880"/>
      <c r="L52" s="880"/>
      <c r="M52" s="880"/>
    </row>
    <row r="53" spans="4:13" ht="24.75" customHeight="1">
      <c r="D53" s="880"/>
      <c r="E53" s="880"/>
      <c r="F53" s="880"/>
      <c r="G53" s="880"/>
      <c r="H53" s="880"/>
      <c r="I53" s="880"/>
      <c r="J53" s="880"/>
      <c r="K53" s="880"/>
      <c r="L53" s="880"/>
      <c r="M53" s="880"/>
    </row>
    <row r="54" spans="4:13" ht="24.75" customHeight="1">
      <c r="D54" s="880"/>
      <c r="E54" s="880"/>
      <c r="F54" s="880"/>
      <c r="G54" s="880"/>
      <c r="H54" s="880"/>
      <c r="I54" s="880"/>
      <c r="J54" s="880"/>
      <c r="K54" s="880"/>
      <c r="L54" s="880"/>
      <c r="M54" s="880"/>
    </row>
    <row r="55" spans="4:13" ht="24.75" customHeight="1">
      <c r="D55" s="880"/>
      <c r="E55" s="880"/>
      <c r="F55" s="880"/>
      <c r="G55" s="880"/>
      <c r="H55" s="880"/>
      <c r="I55" s="880"/>
      <c r="J55" s="880"/>
      <c r="K55" s="880"/>
      <c r="L55" s="880"/>
      <c r="M55" s="880"/>
    </row>
    <row r="56" spans="4:13" ht="24.75" customHeight="1">
      <c r="D56" s="880"/>
      <c r="E56" s="880"/>
      <c r="F56" s="880"/>
      <c r="G56" s="880"/>
      <c r="H56" s="880"/>
      <c r="I56" s="880"/>
      <c r="J56" s="880"/>
      <c r="K56" s="880"/>
      <c r="L56" s="880"/>
      <c r="M56" s="880"/>
    </row>
    <row r="57" spans="4:13" ht="24.75" customHeight="1">
      <c r="D57" s="880"/>
      <c r="E57" s="880"/>
      <c r="F57" s="880"/>
      <c r="G57" s="880"/>
      <c r="H57" s="880"/>
      <c r="I57" s="880"/>
      <c r="J57" s="880"/>
      <c r="K57" s="880"/>
      <c r="L57" s="880"/>
      <c r="M57" s="880"/>
    </row>
    <row r="58" spans="4:13" ht="24.75" customHeight="1">
      <c r="D58" s="880"/>
      <c r="E58" s="880"/>
      <c r="F58" s="880"/>
      <c r="G58" s="880"/>
      <c r="H58" s="880"/>
      <c r="I58" s="880"/>
      <c r="J58" s="880"/>
      <c r="K58" s="880"/>
      <c r="L58" s="880"/>
      <c r="M58" s="880"/>
    </row>
    <row r="59" spans="4:13" ht="24.75" customHeight="1">
      <c r="D59" s="880"/>
      <c r="E59" s="880"/>
      <c r="F59" s="880"/>
      <c r="G59" s="880"/>
      <c r="H59" s="880"/>
      <c r="I59" s="880"/>
      <c r="J59" s="880"/>
      <c r="K59" s="880"/>
      <c r="L59" s="880"/>
      <c r="M59" s="880"/>
    </row>
    <row r="60" spans="4:13" ht="24.75" customHeight="1">
      <c r="D60" s="880"/>
      <c r="E60" s="880"/>
      <c r="F60" s="880"/>
      <c r="G60" s="880"/>
      <c r="H60" s="880"/>
      <c r="I60" s="880"/>
      <c r="J60" s="880"/>
      <c r="K60" s="880"/>
      <c r="L60" s="880"/>
      <c r="M60" s="880"/>
    </row>
    <row r="61" spans="4:13" ht="24.75" customHeight="1">
      <c r="D61" s="880"/>
      <c r="E61" s="880"/>
      <c r="F61" s="880"/>
      <c r="G61" s="880"/>
      <c r="H61" s="880"/>
      <c r="I61" s="880"/>
      <c r="J61" s="880"/>
      <c r="K61" s="880"/>
      <c r="L61" s="880"/>
      <c r="M61" s="880"/>
    </row>
    <row r="62" spans="4:13" ht="24.75" customHeight="1">
      <c r="D62" s="880"/>
      <c r="E62" s="880"/>
      <c r="F62" s="880"/>
      <c r="G62" s="880"/>
      <c r="H62" s="880"/>
      <c r="I62" s="880"/>
      <c r="J62" s="880"/>
      <c r="K62" s="880"/>
      <c r="L62" s="880"/>
      <c r="M62" s="880"/>
    </row>
    <row r="63" spans="4:13" ht="24.75" customHeight="1">
      <c r="D63" s="880"/>
      <c r="E63" s="880"/>
      <c r="F63" s="880"/>
      <c r="G63" s="880"/>
      <c r="H63" s="880"/>
      <c r="I63" s="880"/>
      <c r="J63" s="880"/>
      <c r="K63" s="880"/>
      <c r="L63" s="880"/>
      <c r="M63" s="880"/>
    </row>
    <row r="64" spans="4:13" ht="24.75" customHeight="1">
      <c r="D64" s="880"/>
      <c r="E64" s="880"/>
      <c r="F64" s="880"/>
      <c r="G64" s="880"/>
      <c r="H64" s="880"/>
      <c r="I64" s="880"/>
      <c r="J64" s="880"/>
      <c r="K64" s="880"/>
      <c r="L64" s="880"/>
      <c r="M64" s="880"/>
    </row>
    <row r="65" spans="4:13" ht="24.75" customHeight="1">
      <c r="D65" s="880"/>
      <c r="E65" s="880"/>
      <c r="F65" s="880"/>
      <c r="G65" s="880"/>
      <c r="H65" s="880"/>
      <c r="I65" s="880"/>
      <c r="J65" s="880"/>
      <c r="K65" s="880"/>
      <c r="L65" s="880"/>
      <c r="M65" s="880"/>
    </row>
    <row r="66" spans="4:13" ht="24.75" customHeight="1">
      <c r="D66" s="880"/>
      <c r="E66" s="880"/>
      <c r="F66" s="880"/>
      <c r="G66" s="880"/>
      <c r="H66" s="880"/>
      <c r="I66" s="880"/>
      <c r="J66" s="880"/>
      <c r="K66" s="880"/>
      <c r="L66" s="880"/>
      <c r="M66" s="880"/>
    </row>
    <row r="67" spans="4:13" ht="24.75" customHeight="1">
      <c r="D67" s="880"/>
      <c r="E67" s="880"/>
      <c r="F67" s="880"/>
      <c r="G67" s="880"/>
      <c r="H67" s="880"/>
      <c r="I67" s="880"/>
      <c r="J67" s="880"/>
      <c r="K67" s="880"/>
      <c r="L67" s="880"/>
      <c r="M67" s="880"/>
    </row>
    <row r="68" spans="4:13" ht="24.75" customHeight="1">
      <c r="D68" s="880"/>
      <c r="E68" s="880"/>
      <c r="F68" s="880"/>
      <c r="G68" s="880"/>
      <c r="H68" s="880"/>
      <c r="I68" s="880"/>
      <c r="J68" s="880"/>
      <c r="K68" s="880"/>
      <c r="L68" s="880"/>
      <c r="M68" s="880"/>
    </row>
    <row r="69" spans="4:13" ht="24.75" customHeight="1">
      <c r="D69" s="880"/>
      <c r="E69" s="880"/>
      <c r="F69" s="880"/>
      <c r="G69" s="880"/>
      <c r="H69" s="880"/>
      <c r="I69" s="880"/>
      <c r="J69" s="880"/>
      <c r="K69" s="880"/>
      <c r="L69" s="880"/>
      <c r="M69" s="880"/>
    </row>
    <row r="70" spans="4:13" ht="24.75" customHeight="1">
      <c r="D70" s="880"/>
      <c r="E70" s="880"/>
      <c r="F70" s="880"/>
      <c r="G70" s="880"/>
      <c r="H70" s="880"/>
      <c r="I70" s="880"/>
      <c r="J70" s="880"/>
      <c r="K70" s="880"/>
      <c r="L70" s="880"/>
      <c r="M70" s="880"/>
    </row>
    <row r="71" spans="4:13" ht="24.75" customHeight="1">
      <c r="D71" s="880"/>
      <c r="E71" s="880"/>
      <c r="F71" s="880"/>
      <c r="G71" s="880"/>
      <c r="H71" s="880"/>
      <c r="I71" s="880"/>
      <c r="J71" s="880"/>
      <c r="K71" s="880"/>
      <c r="L71" s="880"/>
      <c r="M71" s="880"/>
    </row>
    <row r="72" spans="4:13" ht="24.75" customHeight="1">
      <c r="D72" s="880"/>
      <c r="E72" s="880"/>
      <c r="F72" s="880"/>
      <c r="G72" s="880"/>
      <c r="H72" s="880"/>
      <c r="I72" s="880"/>
      <c r="J72" s="880"/>
      <c r="K72" s="880"/>
      <c r="L72" s="880"/>
      <c r="M72" s="880"/>
    </row>
    <row r="73" spans="4:13" ht="24.75" customHeight="1">
      <c r="D73" s="880"/>
      <c r="E73" s="880"/>
      <c r="F73" s="880"/>
      <c r="G73" s="880"/>
      <c r="H73" s="880"/>
      <c r="I73" s="880"/>
      <c r="J73" s="880"/>
      <c r="K73" s="880"/>
      <c r="L73" s="880"/>
      <c r="M73" s="880"/>
    </row>
    <row r="74" spans="4:13" ht="24.75" customHeight="1">
      <c r="D74" s="880"/>
      <c r="E74" s="880"/>
      <c r="F74" s="880"/>
      <c r="G74" s="880"/>
      <c r="H74" s="880"/>
      <c r="I74" s="880"/>
      <c r="J74" s="880"/>
      <c r="K74" s="880"/>
      <c r="L74" s="880"/>
      <c r="M74" s="880"/>
    </row>
    <row r="75" spans="4:13" ht="24.75" customHeight="1">
      <c r="D75" s="880"/>
      <c r="E75" s="880"/>
      <c r="F75" s="880"/>
      <c r="G75" s="880"/>
      <c r="H75" s="880"/>
      <c r="I75" s="880"/>
      <c r="J75" s="880"/>
      <c r="K75" s="880"/>
      <c r="L75" s="880"/>
      <c r="M75" s="880"/>
    </row>
    <row r="76" spans="4:13" ht="24.75" customHeight="1">
      <c r="D76" s="880"/>
      <c r="E76" s="880"/>
      <c r="F76" s="880"/>
      <c r="G76" s="880"/>
      <c r="H76" s="880"/>
      <c r="I76" s="880"/>
      <c r="J76" s="880"/>
      <c r="K76" s="880"/>
      <c r="L76" s="880"/>
      <c r="M76" s="880"/>
    </row>
    <row r="77" spans="4:13" ht="24.75" customHeight="1">
      <c r="D77" s="880"/>
      <c r="E77" s="880"/>
      <c r="F77" s="880"/>
      <c r="G77" s="880"/>
      <c r="H77" s="880"/>
      <c r="I77" s="880"/>
      <c r="J77" s="880"/>
      <c r="K77" s="880"/>
      <c r="L77" s="880"/>
      <c r="M77" s="880"/>
    </row>
    <row r="78" spans="4:13" ht="24.75" customHeight="1">
      <c r="D78" s="880"/>
      <c r="E78" s="880"/>
      <c r="F78" s="880"/>
      <c r="G78" s="880"/>
      <c r="H78" s="880"/>
      <c r="I78" s="880"/>
      <c r="J78" s="880"/>
      <c r="K78" s="880"/>
      <c r="L78" s="880"/>
      <c r="M78" s="880"/>
    </row>
    <row r="79" spans="4:13" ht="24.75" customHeight="1">
      <c r="D79" s="880"/>
      <c r="E79" s="880"/>
      <c r="F79" s="880"/>
      <c r="G79" s="880"/>
      <c r="H79" s="880"/>
      <c r="I79" s="880"/>
      <c r="J79" s="880"/>
      <c r="K79" s="880"/>
      <c r="L79" s="880"/>
      <c r="M79" s="880"/>
    </row>
    <row r="80" spans="4:13" ht="24.75" customHeight="1">
      <c r="D80" s="880"/>
      <c r="E80" s="880"/>
      <c r="F80" s="880"/>
      <c r="G80" s="880"/>
      <c r="H80" s="880"/>
      <c r="I80" s="880"/>
      <c r="J80" s="880"/>
      <c r="K80" s="880"/>
      <c r="L80" s="880"/>
      <c r="M80" s="880"/>
    </row>
    <row r="81" spans="4:13" ht="24.75" customHeight="1">
      <c r="D81" s="880"/>
      <c r="E81" s="880"/>
      <c r="F81" s="880"/>
      <c r="G81" s="880"/>
      <c r="H81" s="880"/>
      <c r="I81" s="880"/>
      <c r="J81" s="880"/>
      <c r="K81" s="880"/>
      <c r="L81" s="880"/>
      <c r="M81" s="880"/>
    </row>
    <row r="82" spans="4:13" ht="24.75" customHeight="1">
      <c r="D82" s="880"/>
      <c r="E82" s="880"/>
      <c r="F82" s="880"/>
      <c r="G82" s="880"/>
      <c r="H82" s="880"/>
      <c r="I82" s="880"/>
      <c r="J82" s="880"/>
      <c r="K82" s="880"/>
      <c r="L82" s="880"/>
      <c r="M82" s="880"/>
    </row>
    <row r="83" spans="4:13" ht="24.75" customHeight="1">
      <c r="D83" s="880"/>
      <c r="E83" s="880"/>
      <c r="F83" s="880"/>
      <c r="G83" s="880"/>
      <c r="H83" s="880"/>
      <c r="I83" s="880"/>
      <c r="J83" s="880"/>
      <c r="K83" s="880"/>
      <c r="L83" s="880"/>
      <c r="M83" s="880"/>
    </row>
    <row r="84" spans="4:13" ht="24.75" customHeight="1">
      <c r="D84" s="880"/>
      <c r="E84" s="880"/>
      <c r="F84" s="880"/>
      <c r="G84" s="880"/>
      <c r="H84" s="880"/>
      <c r="I84" s="880"/>
      <c r="J84" s="880"/>
      <c r="K84" s="880"/>
      <c r="L84" s="880"/>
      <c r="M84" s="880"/>
    </row>
    <row r="85" spans="4:13" ht="24.75" customHeight="1">
      <c r="D85" s="880"/>
      <c r="E85" s="880"/>
      <c r="F85" s="880"/>
      <c r="G85" s="880"/>
      <c r="H85" s="880"/>
      <c r="I85" s="880"/>
      <c r="J85" s="880"/>
      <c r="K85" s="880"/>
      <c r="L85" s="880"/>
      <c r="M85" s="880"/>
    </row>
    <row r="86" spans="4:13" ht="24.75" customHeight="1">
      <c r="D86" s="880"/>
      <c r="E86" s="880"/>
      <c r="F86" s="880"/>
      <c r="G86" s="880"/>
      <c r="H86" s="880"/>
      <c r="I86" s="880"/>
      <c r="J86" s="880"/>
      <c r="K86" s="880"/>
      <c r="L86" s="880"/>
      <c r="M86" s="880"/>
    </row>
    <row r="87" spans="4:13" ht="24.75" customHeight="1">
      <c r="D87" s="880"/>
      <c r="E87" s="880"/>
      <c r="F87" s="880"/>
      <c r="G87" s="880"/>
      <c r="H87" s="880"/>
      <c r="I87" s="880"/>
      <c r="J87" s="880"/>
      <c r="K87" s="880"/>
      <c r="L87" s="880"/>
      <c r="M87" s="880"/>
    </row>
    <row r="88" spans="4:13" ht="24.75" customHeight="1">
      <c r="D88" s="880"/>
      <c r="E88" s="880"/>
      <c r="F88" s="880"/>
      <c r="G88" s="880"/>
      <c r="H88" s="880"/>
      <c r="I88" s="880"/>
      <c r="J88" s="880"/>
      <c r="K88" s="880"/>
      <c r="L88" s="880"/>
      <c r="M88" s="880"/>
    </row>
    <row r="89" spans="4:13" ht="24.75" customHeight="1">
      <c r="D89" s="880"/>
      <c r="E89" s="880"/>
      <c r="F89" s="880"/>
      <c r="G89" s="880"/>
      <c r="H89" s="880"/>
      <c r="I89" s="880"/>
      <c r="J89" s="880"/>
      <c r="K89" s="880"/>
      <c r="L89" s="880"/>
      <c r="M89" s="880"/>
    </row>
    <row r="90" spans="4:13" ht="24.75" customHeight="1">
      <c r="D90" s="880"/>
      <c r="E90" s="880"/>
      <c r="F90" s="880"/>
      <c r="G90" s="880"/>
      <c r="H90" s="880"/>
      <c r="I90" s="880"/>
      <c r="J90" s="880"/>
      <c r="K90" s="880"/>
      <c r="L90" s="880"/>
      <c r="M90" s="880"/>
    </row>
    <row r="91" spans="4:13" ht="24.75" customHeight="1">
      <c r="D91" s="880"/>
      <c r="E91" s="880"/>
      <c r="F91" s="880"/>
      <c r="G91" s="880"/>
      <c r="H91" s="880"/>
      <c r="I91" s="880"/>
      <c r="J91" s="880"/>
      <c r="K91" s="880"/>
      <c r="L91" s="880"/>
      <c r="M91" s="880"/>
    </row>
    <row r="92" spans="4:13" ht="24.75" customHeight="1">
      <c r="D92" s="880"/>
      <c r="E92" s="880"/>
      <c r="F92" s="880"/>
      <c r="G92" s="880"/>
      <c r="H92" s="880"/>
      <c r="I92" s="880"/>
      <c r="J92" s="880"/>
      <c r="K92" s="880"/>
      <c r="L92" s="880"/>
      <c r="M92" s="880"/>
    </row>
    <row r="93" spans="4:13" ht="24.75" customHeight="1">
      <c r="D93" s="880"/>
      <c r="E93" s="880"/>
      <c r="F93" s="880"/>
      <c r="G93" s="880"/>
      <c r="H93" s="880"/>
      <c r="I93" s="880"/>
      <c r="J93" s="880"/>
      <c r="K93" s="880"/>
      <c r="L93" s="880"/>
      <c r="M93" s="880"/>
    </row>
    <row r="94" spans="4:13" ht="24.75" customHeight="1">
      <c r="D94" s="880"/>
      <c r="E94" s="880"/>
      <c r="F94" s="880"/>
      <c r="G94" s="880"/>
      <c r="H94" s="880"/>
      <c r="I94" s="880"/>
      <c r="J94" s="880"/>
      <c r="K94" s="880"/>
      <c r="L94" s="880"/>
      <c r="M94" s="880"/>
    </row>
    <row r="95" spans="4:13" ht="24.75" customHeight="1">
      <c r="D95" s="880"/>
      <c r="E95" s="880"/>
      <c r="F95" s="880"/>
      <c r="G95" s="880"/>
      <c r="H95" s="880"/>
      <c r="I95" s="880"/>
      <c r="J95" s="880"/>
      <c r="K95" s="880"/>
      <c r="L95" s="880"/>
      <c r="M95" s="880"/>
    </row>
    <row r="96" spans="4:13" ht="24.75" customHeight="1">
      <c r="D96" s="880"/>
      <c r="E96" s="880"/>
      <c r="F96" s="880"/>
      <c r="G96" s="880"/>
      <c r="H96" s="880"/>
      <c r="I96" s="880"/>
      <c r="J96" s="880"/>
      <c r="K96" s="880"/>
      <c r="L96" s="880"/>
      <c r="M96" s="880"/>
    </row>
    <row r="97" spans="4:13" ht="24.75" customHeight="1">
      <c r="D97" s="880"/>
      <c r="E97" s="880"/>
      <c r="F97" s="880"/>
      <c r="G97" s="880"/>
      <c r="H97" s="880"/>
      <c r="I97" s="880"/>
      <c r="J97" s="880"/>
      <c r="K97" s="880"/>
      <c r="L97" s="880"/>
      <c r="M97" s="880"/>
    </row>
    <row r="98" spans="4:13" ht="24.75" customHeight="1">
      <c r="D98" s="880"/>
      <c r="E98" s="880"/>
      <c r="F98" s="880"/>
      <c r="G98" s="880"/>
      <c r="H98" s="880"/>
      <c r="I98" s="880"/>
      <c r="J98" s="880"/>
      <c r="K98" s="880"/>
      <c r="L98" s="880"/>
      <c r="M98" s="880"/>
    </row>
    <row r="99" spans="4:13" ht="24.75" customHeight="1">
      <c r="D99" s="880"/>
      <c r="E99" s="880"/>
      <c r="F99" s="880"/>
      <c r="G99" s="880"/>
      <c r="H99" s="880"/>
      <c r="I99" s="880"/>
      <c r="J99" s="880"/>
      <c r="K99" s="880"/>
      <c r="L99" s="880"/>
      <c r="M99" s="880"/>
    </row>
    <row r="100" spans="4:13" ht="24.75" customHeight="1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</row>
    <row r="101" spans="4:13" ht="24.75" customHeight="1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</row>
    <row r="102" spans="4:13" ht="24.75" customHeight="1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</row>
    <row r="103" spans="4:13" ht="24.75" customHeight="1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</row>
    <row r="104" spans="4:13" ht="24.75" customHeight="1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</row>
    <row r="105" spans="4:13" ht="24.75" customHeight="1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</row>
    <row r="106" spans="4:13" ht="24.75" customHeight="1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</row>
    <row r="107" spans="4:13" ht="24.75" customHeight="1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</row>
    <row r="108" spans="4:13" ht="24.75" customHeight="1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</row>
    <row r="109" spans="4:13" ht="24.75" customHeight="1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</row>
    <row r="110" spans="4:13" ht="24.75" customHeight="1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</row>
    <row r="111" spans="4:13" ht="24.75" customHeight="1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</row>
    <row r="112" spans="4:13" ht="24.75" customHeight="1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</row>
    <row r="113" spans="4:13" ht="24.75" customHeight="1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</row>
    <row r="114" spans="4:13" ht="24.75" customHeight="1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</row>
    <row r="115" spans="4:13" ht="24.75" customHeight="1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</row>
    <row r="116" spans="4:13" ht="24.75" customHeight="1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</row>
    <row r="117" spans="4:13" ht="24.75" customHeight="1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</row>
    <row r="118" spans="4:13" ht="24.75" customHeight="1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</row>
    <row r="119" spans="4:13" ht="24.75" customHeight="1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</row>
    <row r="120" spans="4:13" ht="24.75" customHeight="1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</row>
    <row r="121" spans="4:13" ht="24.75" customHeight="1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</row>
    <row r="122" spans="4:13" ht="24.75" customHeight="1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</row>
    <row r="123" spans="4:13" ht="24.75" customHeight="1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</row>
    <row r="124" spans="4:13" ht="24.75" customHeight="1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</row>
    <row r="125" spans="4:13" ht="24.75" customHeight="1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</row>
    <row r="126" spans="4:13" ht="24.75" customHeight="1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</row>
    <row r="127" spans="4:13" ht="24.75" customHeight="1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</row>
    <row r="128" spans="4:13" ht="24.75" customHeight="1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</row>
    <row r="129" spans="4:13" ht="24.75" customHeight="1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</row>
    <row r="130" spans="4:13" ht="24.75" customHeight="1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</row>
    <row r="131" spans="4:13" ht="24.75" customHeight="1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</row>
  </sheetData>
  <sheetProtection/>
  <mergeCells count="14">
    <mergeCell ref="B7:B8"/>
    <mergeCell ref="E7:F7"/>
    <mergeCell ref="G7:I7"/>
    <mergeCell ref="J7:M7"/>
    <mergeCell ref="J8:J9"/>
    <mergeCell ref="K8:K9"/>
    <mergeCell ref="L8:L9"/>
    <mergeCell ref="M8:M9"/>
    <mergeCell ref="A1:M1"/>
    <mergeCell ref="A2:M2"/>
    <mergeCell ref="A3:M3"/>
    <mergeCell ref="A4:M4"/>
    <mergeCell ref="A5:M5"/>
    <mergeCell ref="A7:A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zoomScalePageLayoutView="0" workbookViewId="0" topLeftCell="A1">
      <selection activeCell="M19" sqref="M19"/>
    </sheetView>
  </sheetViews>
  <sheetFormatPr defaultColWidth="11.00390625" defaultRowHeight="12.75"/>
  <cols>
    <col min="1" max="1" width="29.140625" style="892" customWidth="1"/>
    <col min="2" max="2" width="12.28125" style="892" bestFit="1" customWidth="1"/>
    <col min="3" max="3" width="8.421875" style="892" bestFit="1" customWidth="1"/>
    <col min="4" max="5" width="10.7109375" style="892" customWidth="1"/>
    <col min="6" max="6" width="11.57421875" style="943" bestFit="1" customWidth="1"/>
    <col min="7" max="7" width="2.00390625" style="943" customWidth="1"/>
    <col min="8" max="8" width="8.00390625" style="892" customWidth="1"/>
    <col min="9" max="9" width="11.28125" style="892" bestFit="1" customWidth="1"/>
    <col min="10" max="16384" width="11.00390625" style="892" customWidth="1"/>
  </cols>
  <sheetData>
    <row r="1" spans="1:9" s="890" customFormat="1" ht="18.75">
      <c r="A1" s="1888" t="s">
        <v>956</v>
      </c>
      <c r="B1" s="1888"/>
      <c r="C1" s="1888"/>
      <c r="D1" s="1888"/>
      <c r="E1" s="1888"/>
      <c r="F1" s="1888"/>
      <c r="G1" s="1888"/>
      <c r="H1" s="1888"/>
      <c r="I1" s="1888"/>
    </row>
    <row r="2" spans="1:9" s="890" customFormat="1" ht="18.75">
      <c r="A2" s="1889" t="s">
        <v>957</v>
      </c>
      <c r="B2" s="1889"/>
      <c r="C2" s="1889"/>
      <c r="D2" s="1889"/>
      <c r="E2" s="1889"/>
      <c r="F2" s="1889"/>
      <c r="G2" s="1889"/>
      <c r="H2" s="1889"/>
      <c r="I2" s="1889"/>
    </row>
    <row r="3" spans="1:9" s="890" customFormat="1" ht="17.25" customHeight="1">
      <c r="A3" s="1888" t="s">
        <v>958</v>
      </c>
      <c r="B3" s="1888"/>
      <c r="C3" s="1888"/>
      <c r="D3" s="1888"/>
      <c r="E3" s="1888"/>
      <c r="F3" s="1888"/>
      <c r="G3" s="1888"/>
      <c r="H3" s="1888"/>
      <c r="I3" s="1888"/>
    </row>
    <row r="4" spans="1:11" s="890" customFormat="1" ht="17.25" customHeight="1">
      <c r="A4" s="1888" t="s">
        <v>959</v>
      </c>
      <c r="B4" s="1888"/>
      <c r="C4" s="1888"/>
      <c r="D4" s="1888"/>
      <c r="E4" s="1888"/>
      <c r="F4" s="1888"/>
      <c r="G4" s="1888"/>
      <c r="H4" s="1888"/>
      <c r="I4" s="1890"/>
      <c r="K4" s="1042"/>
    </row>
    <row r="5" spans="1:9" ht="17.25" customHeight="1" thickBot="1">
      <c r="A5" s="891"/>
      <c r="B5" s="1891"/>
      <c r="C5" s="1891"/>
      <c r="D5" s="1891"/>
      <c r="E5" s="891"/>
      <c r="F5" s="891"/>
      <c r="G5" s="1687"/>
      <c r="H5" s="1892" t="s">
        <v>3</v>
      </c>
      <c r="I5" s="1892"/>
    </row>
    <row r="6" spans="1:9" ht="17.25" customHeight="1" thickTop="1">
      <c r="A6" s="1894" t="s">
        <v>960</v>
      </c>
      <c r="B6" s="1897" t="s">
        <v>12</v>
      </c>
      <c r="C6" s="1897"/>
      <c r="D6" s="1897"/>
      <c r="E6" s="1898"/>
      <c r="F6" s="1897"/>
      <c r="G6" s="1688"/>
      <c r="H6" s="1899" t="s">
        <v>1557</v>
      </c>
      <c r="I6" s="1900"/>
    </row>
    <row r="7" spans="1:47" s="894" customFormat="1" ht="16.5">
      <c r="A7" s="1895"/>
      <c r="B7" s="1903" t="s">
        <v>335</v>
      </c>
      <c r="C7" s="1904"/>
      <c r="D7" s="1905" t="s">
        <v>10</v>
      </c>
      <c r="E7" s="1906"/>
      <c r="F7" s="893" t="s">
        <v>961</v>
      </c>
      <c r="G7" s="1671"/>
      <c r="H7" s="1901"/>
      <c r="I7" s="1902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2"/>
      <c r="AJ7" s="892"/>
      <c r="AK7" s="892"/>
      <c r="AL7" s="892"/>
      <c r="AM7" s="892"/>
      <c r="AN7" s="892"/>
      <c r="AO7" s="892"/>
      <c r="AP7" s="892"/>
      <c r="AQ7" s="892"/>
      <c r="AR7" s="892"/>
      <c r="AS7" s="892"/>
      <c r="AT7" s="892"/>
      <c r="AU7" s="892"/>
    </row>
    <row r="8" spans="1:47" s="894" customFormat="1" ht="12.75">
      <c r="A8" s="1896"/>
      <c r="B8" s="895" t="s">
        <v>959</v>
      </c>
      <c r="C8" s="893" t="s">
        <v>962</v>
      </c>
      <c r="D8" s="895" t="s">
        <v>959</v>
      </c>
      <c r="E8" s="893" t="s">
        <v>962</v>
      </c>
      <c r="F8" s="895" t="s">
        <v>959</v>
      </c>
      <c r="G8" s="1691"/>
      <c r="H8" s="896" t="s">
        <v>10</v>
      </c>
      <c r="I8" s="897" t="s">
        <v>11</v>
      </c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  <c r="AO8" s="892"/>
      <c r="AP8" s="892"/>
      <c r="AQ8" s="892"/>
      <c r="AR8" s="892"/>
      <c r="AS8" s="892"/>
      <c r="AT8" s="892"/>
      <c r="AU8" s="892"/>
    </row>
    <row r="9" spans="1:9" s="902" customFormat="1" ht="12.75">
      <c r="A9" s="898" t="s">
        <v>963</v>
      </c>
      <c r="B9" s="899">
        <v>177127.50000000003</v>
      </c>
      <c r="C9" s="899">
        <v>347071.89999999997</v>
      </c>
      <c r="D9" s="899">
        <v>227826.6</v>
      </c>
      <c r="E9" s="899">
        <v>417327.5</v>
      </c>
      <c r="F9" s="900">
        <v>265262.3</v>
      </c>
      <c r="G9" s="900"/>
      <c r="H9" s="899">
        <v>28.622941101748722</v>
      </c>
      <c r="I9" s="901">
        <v>16.431663379078643</v>
      </c>
    </row>
    <row r="10" spans="1:9" s="907" customFormat="1" ht="12.75">
      <c r="A10" s="903" t="s">
        <v>964</v>
      </c>
      <c r="B10" s="904">
        <v>147297.80000000002</v>
      </c>
      <c r="C10" s="904">
        <v>243669.3</v>
      </c>
      <c r="D10" s="904">
        <v>186084.69999999998</v>
      </c>
      <c r="E10" s="904">
        <v>296552.2</v>
      </c>
      <c r="F10" s="905">
        <v>194500.3</v>
      </c>
      <c r="G10" s="905"/>
      <c r="H10" s="904">
        <v>26.332300957651753</v>
      </c>
      <c r="I10" s="906">
        <v>4.522456709229729</v>
      </c>
    </row>
    <row r="11" spans="1:9" s="907" customFormat="1" ht="12.75">
      <c r="A11" s="903" t="s">
        <v>965</v>
      </c>
      <c r="B11" s="904">
        <v>17383.5</v>
      </c>
      <c r="C11" s="904">
        <v>51332.8</v>
      </c>
      <c r="D11" s="904">
        <v>22937.2</v>
      </c>
      <c r="E11" s="904">
        <v>61360</v>
      </c>
      <c r="F11" s="905">
        <v>29070.3</v>
      </c>
      <c r="G11" s="905"/>
      <c r="H11" s="904">
        <v>31.94811171513217</v>
      </c>
      <c r="I11" s="906">
        <v>26.738660342151604</v>
      </c>
    </row>
    <row r="12" spans="1:9" s="908" customFormat="1" ht="12.75">
      <c r="A12" s="903" t="s">
        <v>966</v>
      </c>
      <c r="B12" s="904">
        <v>15142.1</v>
      </c>
      <c r="C12" s="904">
        <v>45204.200000000004</v>
      </c>
      <c r="D12" s="904">
        <v>20332.4</v>
      </c>
      <c r="E12" s="904">
        <v>54250.8</v>
      </c>
      <c r="F12" s="905">
        <v>27436.6</v>
      </c>
      <c r="G12" s="905"/>
      <c r="H12" s="904">
        <v>34.277279901730964</v>
      </c>
      <c r="I12" s="906">
        <v>34.94029234128777</v>
      </c>
    </row>
    <row r="13" spans="1:9" s="908" customFormat="1" ht="12.75">
      <c r="A13" s="903" t="s">
        <v>967</v>
      </c>
      <c r="B13" s="904">
        <v>2241.4</v>
      </c>
      <c r="C13" s="904">
        <v>6128.6</v>
      </c>
      <c r="D13" s="904">
        <v>2604.8</v>
      </c>
      <c r="E13" s="904">
        <v>7109.2</v>
      </c>
      <c r="F13" s="905">
        <v>1633.6999999999998</v>
      </c>
      <c r="G13" s="905"/>
      <c r="H13" s="909">
        <v>16.213081110020525</v>
      </c>
      <c r="I13" s="910">
        <v>-37.28117321867323</v>
      </c>
    </row>
    <row r="14" spans="1:9" s="908" customFormat="1" ht="12.75">
      <c r="A14" s="903" t="s">
        <v>968</v>
      </c>
      <c r="B14" s="904">
        <v>12446.2</v>
      </c>
      <c r="C14" s="904">
        <v>52069.799999999996</v>
      </c>
      <c r="D14" s="904">
        <v>18804.7</v>
      </c>
      <c r="E14" s="904">
        <v>59415.3</v>
      </c>
      <c r="F14" s="904">
        <v>41691.700000000004</v>
      </c>
      <c r="G14" s="904"/>
      <c r="H14" s="904">
        <v>51.087882245183266</v>
      </c>
      <c r="I14" s="906">
        <v>121.70893446851056</v>
      </c>
    </row>
    <row r="15" spans="1:9" s="908" customFormat="1" ht="12.75">
      <c r="A15" s="903" t="s">
        <v>966</v>
      </c>
      <c r="B15" s="904">
        <v>12446.2</v>
      </c>
      <c r="C15" s="904">
        <v>51304.1</v>
      </c>
      <c r="D15" s="904">
        <v>18538</v>
      </c>
      <c r="E15" s="904">
        <v>58256.700000000004</v>
      </c>
      <c r="F15" s="904">
        <v>40944.700000000004</v>
      </c>
      <c r="G15" s="904"/>
      <c r="H15" s="904">
        <v>48.945059536244</v>
      </c>
      <c r="I15" s="906">
        <v>120.86902578487434</v>
      </c>
    </row>
    <row r="16" spans="1:9" s="908" customFormat="1" ht="12.75">
      <c r="A16" s="911" t="s">
        <v>967</v>
      </c>
      <c r="B16" s="912">
        <v>0</v>
      </c>
      <c r="C16" s="912">
        <v>765.7</v>
      </c>
      <c r="D16" s="912">
        <v>266.7</v>
      </c>
      <c r="E16" s="912">
        <v>1158.6</v>
      </c>
      <c r="F16" s="912">
        <v>747</v>
      </c>
      <c r="G16" s="912"/>
      <c r="H16" s="913" t="s">
        <v>93</v>
      </c>
      <c r="I16" s="914">
        <v>180.0899887514061</v>
      </c>
    </row>
    <row r="17" spans="1:9" s="902" customFormat="1" ht="12.75">
      <c r="A17" s="915" t="s">
        <v>969</v>
      </c>
      <c r="B17" s="916">
        <v>1571.9</v>
      </c>
      <c r="C17" s="916">
        <v>146.79999999999998</v>
      </c>
      <c r="D17" s="916">
        <v>0</v>
      </c>
      <c r="E17" s="916">
        <v>0</v>
      </c>
      <c r="F17" s="916">
        <v>0</v>
      </c>
      <c r="G17" s="916"/>
      <c r="H17" s="916" t="s">
        <v>93</v>
      </c>
      <c r="I17" s="906" t="s">
        <v>93</v>
      </c>
    </row>
    <row r="18" spans="1:9" s="907" customFormat="1" ht="12.75">
      <c r="A18" s="903" t="s">
        <v>964</v>
      </c>
      <c r="B18" s="904">
        <v>1212.5</v>
      </c>
      <c r="C18" s="904">
        <v>17.6</v>
      </c>
      <c r="D18" s="904">
        <v>0</v>
      </c>
      <c r="E18" s="904">
        <v>0</v>
      </c>
      <c r="F18" s="904">
        <v>0</v>
      </c>
      <c r="G18" s="904"/>
      <c r="H18" s="904" t="s">
        <v>93</v>
      </c>
      <c r="I18" s="906" t="s">
        <v>93</v>
      </c>
    </row>
    <row r="19" spans="1:9" s="907" customFormat="1" ht="12.75">
      <c r="A19" s="903" t="s">
        <v>965</v>
      </c>
      <c r="B19" s="904">
        <v>359.4</v>
      </c>
      <c r="C19" s="904">
        <v>129.2</v>
      </c>
      <c r="D19" s="904">
        <v>0</v>
      </c>
      <c r="E19" s="904">
        <v>0</v>
      </c>
      <c r="F19" s="904">
        <v>0</v>
      </c>
      <c r="G19" s="904"/>
      <c r="H19" s="904" t="s">
        <v>93</v>
      </c>
      <c r="I19" s="906" t="s">
        <v>93</v>
      </c>
    </row>
    <row r="20" spans="1:9" s="907" customFormat="1" ht="12.75">
      <c r="A20" s="911" t="s">
        <v>970</v>
      </c>
      <c r="B20" s="912">
        <v>0</v>
      </c>
      <c r="C20" s="912">
        <v>0</v>
      </c>
      <c r="D20" s="912">
        <v>0</v>
      </c>
      <c r="E20" s="912">
        <v>0</v>
      </c>
      <c r="F20" s="912">
        <v>0</v>
      </c>
      <c r="G20" s="912"/>
      <c r="H20" s="912" t="s">
        <v>93</v>
      </c>
      <c r="I20" s="917" t="s">
        <v>93</v>
      </c>
    </row>
    <row r="21" spans="1:9" s="902" customFormat="1" ht="12.75">
      <c r="A21" s="898" t="s">
        <v>971</v>
      </c>
      <c r="B21" s="899">
        <v>175555.6</v>
      </c>
      <c r="C21" s="899">
        <v>346925.1</v>
      </c>
      <c r="D21" s="899">
        <v>227826.60000000003</v>
      </c>
      <c r="E21" s="899">
        <v>417327.5</v>
      </c>
      <c r="F21" s="900">
        <v>265262.3</v>
      </c>
      <c r="G21" s="900"/>
      <c r="H21" s="899">
        <v>29.77461271528793</v>
      </c>
      <c r="I21" s="901">
        <v>16.431663379078614</v>
      </c>
    </row>
    <row r="22" spans="1:9" s="907" customFormat="1" ht="12.75">
      <c r="A22" s="903" t="s">
        <v>964</v>
      </c>
      <c r="B22" s="904">
        <v>146085.3</v>
      </c>
      <c r="C22" s="904">
        <v>243651.69999999998</v>
      </c>
      <c r="D22" s="904">
        <v>186084.7</v>
      </c>
      <c r="E22" s="904">
        <v>296552.2</v>
      </c>
      <c r="F22" s="905">
        <v>194500.3</v>
      </c>
      <c r="G22" s="905"/>
      <c r="H22" s="904">
        <v>27.38085214597227</v>
      </c>
      <c r="I22" s="906">
        <v>4.522456709229701</v>
      </c>
    </row>
    <row r="23" spans="1:9" s="907" customFormat="1" ht="12.75">
      <c r="A23" s="903" t="s">
        <v>965</v>
      </c>
      <c r="B23" s="904">
        <v>17024.1</v>
      </c>
      <c r="C23" s="904">
        <v>51203.600000000006</v>
      </c>
      <c r="D23" s="904">
        <v>22937.2</v>
      </c>
      <c r="E23" s="904">
        <v>61360</v>
      </c>
      <c r="F23" s="905">
        <v>29070.3</v>
      </c>
      <c r="G23" s="905"/>
      <c r="H23" s="904">
        <v>34.7337010473388</v>
      </c>
      <c r="I23" s="906">
        <v>26.738660342151604</v>
      </c>
    </row>
    <row r="24" spans="1:9" s="907" customFormat="1" ht="12.75">
      <c r="A24" s="911" t="s">
        <v>968</v>
      </c>
      <c r="B24" s="912">
        <v>12446.2</v>
      </c>
      <c r="C24" s="912">
        <v>52069.8</v>
      </c>
      <c r="D24" s="912">
        <v>18804.7</v>
      </c>
      <c r="E24" s="912">
        <v>59415.3</v>
      </c>
      <c r="F24" s="912">
        <v>41691.7</v>
      </c>
      <c r="G24" s="912"/>
      <c r="H24" s="912">
        <v>51.087882245183266</v>
      </c>
      <c r="I24" s="918">
        <v>121.7089344685105</v>
      </c>
    </row>
    <row r="25" spans="1:9" s="907" customFormat="1" ht="12.75">
      <c r="A25" s="898" t="s">
        <v>972</v>
      </c>
      <c r="B25" s="899">
        <v>12115.6</v>
      </c>
      <c r="C25" s="899">
        <v>12115.6</v>
      </c>
      <c r="D25" s="899">
        <v>138.39999999999998</v>
      </c>
      <c r="E25" s="899">
        <v>138.39999999999998</v>
      </c>
      <c r="F25" s="899">
        <v>0</v>
      </c>
      <c r="G25" s="899"/>
      <c r="H25" s="899">
        <v>-98.8576711017201</v>
      </c>
      <c r="I25" s="901">
        <v>-100</v>
      </c>
    </row>
    <row r="26" spans="1:9" s="907" customFormat="1" ht="12.75">
      <c r="A26" s="903" t="s">
        <v>973</v>
      </c>
      <c r="B26" s="904">
        <v>3421</v>
      </c>
      <c r="C26" s="904">
        <v>3421</v>
      </c>
      <c r="D26" s="904">
        <v>9.2</v>
      </c>
      <c r="E26" s="904">
        <v>9.200000000000001</v>
      </c>
      <c r="F26" s="904">
        <v>0</v>
      </c>
      <c r="G26" s="904"/>
      <c r="H26" s="904">
        <v>-99.73107278573517</v>
      </c>
      <c r="I26" s="906">
        <v>-100</v>
      </c>
    </row>
    <row r="27" spans="1:9" s="907" customFormat="1" ht="12.75">
      <c r="A27" s="903" t="s">
        <v>974</v>
      </c>
      <c r="B27" s="904">
        <v>2976.8</v>
      </c>
      <c r="C27" s="904">
        <v>2976.8</v>
      </c>
      <c r="D27" s="904">
        <v>129.2</v>
      </c>
      <c r="E27" s="904">
        <v>129.2</v>
      </c>
      <c r="F27" s="904">
        <v>0</v>
      </c>
      <c r="G27" s="904"/>
      <c r="H27" s="904">
        <v>-95.65976887933351</v>
      </c>
      <c r="I27" s="906">
        <v>-100</v>
      </c>
    </row>
    <row r="28" spans="1:9" s="902" customFormat="1" ht="12.75">
      <c r="A28" s="911" t="s">
        <v>975</v>
      </c>
      <c r="B28" s="912">
        <v>5717.8</v>
      </c>
      <c r="C28" s="912">
        <v>5717.8</v>
      </c>
      <c r="D28" s="912">
        <v>0</v>
      </c>
      <c r="E28" s="912">
        <v>0</v>
      </c>
      <c r="F28" s="912">
        <v>0</v>
      </c>
      <c r="G28" s="912"/>
      <c r="H28" s="912" t="s">
        <v>93</v>
      </c>
      <c r="I28" s="917" t="s">
        <v>93</v>
      </c>
    </row>
    <row r="29" spans="1:9" s="902" customFormat="1" ht="12.75">
      <c r="A29" s="919" t="s">
        <v>976</v>
      </c>
      <c r="B29" s="920">
        <v>187671.2</v>
      </c>
      <c r="C29" s="920">
        <v>359040.69999999995</v>
      </c>
      <c r="D29" s="920">
        <v>227965.00000000003</v>
      </c>
      <c r="E29" s="920">
        <v>417465.9</v>
      </c>
      <c r="F29" s="921">
        <v>265262.3</v>
      </c>
      <c r="G29" s="921"/>
      <c r="H29" s="920">
        <v>21.47042273934413</v>
      </c>
      <c r="I29" s="922">
        <v>16.36097646568551</v>
      </c>
    </row>
    <row r="30" spans="1:9" s="902" customFormat="1" ht="12.75">
      <c r="A30" s="919" t="s">
        <v>977</v>
      </c>
      <c r="B30" s="920">
        <v>234867.69999999998</v>
      </c>
      <c r="C30" s="920">
        <v>327833.10000000003</v>
      </c>
      <c r="D30" s="920">
        <v>289930.69999999995</v>
      </c>
      <c r="E30" s="920">
        <v>403715</v>
      </c>
      <c r="F30" s="921">
        <v>326795.49999999994</v>
      </c>
      <c r="G30" s="921"/>
      <c r="H30" s="920">
        <v>23.444262450732893</v>
      </c>
      <c r="I30" s="922">
        <v>12.715038455741322</v>
      </c>
    </row>
    <row r="31" spans="1:9" s="907" customFormat="1" ht="12.75">
      <c r="A31" s="915" t="s">
        <v>978</v>
      </c>
      <c r="B31" s="916">
        <v>227765.9</v>
      </c>
      <c r="C31" s="916">
        <v>320444.2</v>
      </c>
      <c r="D31" s="916">
        <v>280548.8</v>
      </c>
      <c r="E31" s="916">
        <v>393560.30000000005</v>
      </c>
      <c r="F31" s="923">
        <v>306620.89999999997</v>
      </c>
      <c r="G31" s="923"/>
      <c r="H31" s="916">
        <v>23.174188936974318</v>
      </c>
      <c r="I31" s="924">
        <v>9.293249516661618</v>
      </c>
    </row>
    <row r="32" spans="1:9" s="907" customFormat="1" ht="12.75">
      <c r="A32" s="903" t="s">
        <v>979</v>
      </c>
      <c r="B32" s="904">
        <v>210465.3</v>
      </c>
      <c r="C32" s="904">
        <v>296015.7</v>
      </c>
      <c r="D32" s="904">
        <v>252412.59999999998</v>
      </c>
      <c r="E32" s="904">
        <v>356619.60000000003</v>
      </c>
      <c r="F32" s="905">
        <v>291487.1</v>
      </c>
      <c r="G32" s="1689" t="s">
        <v>1558</v>
      </c>
      <c r="H32" s="904">
        <v>19.9307439278589</v>
      </c>
      <c r="I32" s="906">
        <v>15.480407871873282</v>
      </c>
    </row>
    <row r="33" spans="1:9" s="907" customFormat="1" ht="12.75">
      <c r="A33" s="903" t="s">
        <v>980</v>
      </c>
      <c r="B33" s="904">
        <v>17300.6</v>
      </c>
      <c r="C33" s="904">
        <v>24428.499999999993</v>
      </c>
      <c r="D33" s="904">
        <v>28136.2</v>
      </c>
      <c r="E33" s="904">
        <v>36940.7</v>
      </c>
      <c r="F33" s="905">
        <v>15133.8</v>
      </c>
      <c r="G33" s="905"/>
      <c r="H33" s="904">
        <v>62.631353825878904</v>
      </c>
      <c r="I33" s="906">
        <v>-46.21235276974148</v>
      </c>
    </row>
    <row r="34" spans="1:9" s="907" customFormat="1" ht="12.75">
      <c r="A34" s="903" t="s">
        <v>981</v>
      </c>
      <c r="B34" s="904">
        <v>3191.8</v>
      </c>
      <c r="C34" s="904">
        <v>6965.5</v>
      </c>
      <c r="D34" s="904">
        <v>3458</v>
      </c>
      <c r="E34" s="904">
        <v>8084.4</v>
      </c>
      <c r="F34" s="905">
        <v>8164</v>
      </c>
      <c r="G34" s="905"/>
      <c r="H34" s="904">
        <v>8.340121561501334</v>
      </c>
      <c r="I34" s="906">
        <v>136.0902255639098</v>
      </c>
    </row>
    <row r="35" spans="1:9" s="907" customFormat="1" ht="12.75">
      <c r="A35" s="903" t="s">
        <v>982</v>
      </c>
      <c r="B35" s="904">
        <v>85.5</v>
      </c>
      <c r="C35" s="904">
        <v>80.09999999999997</v>
      </c>
      <c r="D35" s="904">
        <v>-48.4</v>
      </c>
      <c r="E35" s="904">
        <v>-63.400000000000034</v>
      </c>
      <c r="F35" s="905">
        <v>28.8</v>
      </c>
      <c r="G35" s="905"/>
      <c r="H35" s="904">
        <v>-156.6081871345029</v>
      </c>
      <c r="I35" s="906">
        <v>-159.50413223140495</v>
      </c>
    </row>
    <row r="36" spans="1:9" s="907" customFormat="1" ht="12.75">
      <c r="A36" s="903" t="s">
        <v>983</v>
      </c>
      <c r="B36" s="904">
        <v>408.6</v>
      </c>
      <c r="C36" s="904">
        <v>-42.79999999999998</v>
      </c>
      <c r="D36" s="904">
        <v>221.3</v>
      </c>
      <c r="E36" s="904">
        <v>-44.7</v>
      </c>
      <c r="F36" s="905">
        <v>913.3</v>
      </c>
      <c r="G36" s="905"/>
      <c r="H36" s="904">
        <v>-45.83945178658835</v>
      </c>
      <c r="I36" s="906">
        <v>312.69769543605963</v>
      </c>
    </row>
    <row r="37" spans="1:13" s="907" customFormat="1" ht="12.75">
      <c r="A37" s="903" t="s">
        <v>984</v>
      </c>
      <c r="B37" s="904">
        <v>-98.6</v>
      </c>
      <c r="C37" s="904">
        <v>80.19999999999999</v>
      </c>
      <c r="D37" s="904">
        <v>291.2</v>
      </c>
      <c r="E37" s="904">
        <v>136.60000000000002</v>
      </c>
      <c r="F37" s="905">
        <v>863.3</v>
      </c>
      <c r="G37" s="905"/>
      <c r="H37" s="904">
        <v>395.3346855983773</v>
      </c>
      <c r="I37" s="906">
        <v>196.46291208791206</v>
      </c>
      <c r="K37" s="925"/>
      <c r="L37" s="925"/>
      <c r="M37" s="925"/>
    </row>
    <row r="38" spans="1:13" s="907" customFormat="1" ht="12.75">
      <c r="A38" s="911" t="s">
        <v>985</v>
      </c>
      <c r="B38" s="912">
        <v>3514.5</v>
      </c>
      <c r="C38" s="912">
        <v>305.90000000000055</v>
      </c>
      <c r="D38" s="912">
        <v>5459.8</v>
      </c>
      <c r="E38" s="912">
        <v>2041.7999999999993</v>
      </c>
      <c r="F38" s="926">
        <v>10205.2</v>
      </c>
      <c r="G38" s="926"/>
      <c r="H38" s="912">
        <v>55.35068999857731</v>
      </c>
      <c r="I38" s="917">
        <v>86.91527162167114</v>
      </c>
      <c r="K38" s="925"/>
      <c r="L38" s="925"/>
      <c r="M38" s="925"/>
    </row>
    <row r="39" spans="1:9" s="902" customFormat="1" ht="12.75">
      <c r="A39" s="927" t="s">
        <v>986</v>
      </c>
      <c r="B39" s="920">
        <v>47196.49999999997</v>
      </c>
      <c r="C39" s="920">
        <v>-31207.59999999992</v>
      </c>
      <c r="D39" s="920">
        <v>61965.699999999924</v>
      </c>
      <c r="E39" s="920">
        <v>-13750.900000000023</v>
      </c>
      <c r="F39" s="920">
        <v>61533.19999999995</v>
      </c>
      <c r="G39" s="920"/>
      <c r="H39" s="920">
        <v>31.292998421493053</v>
      </c>
      <c r="I39" s="922">
        <v>-0.6979667783950987</v>
      </c>
    </row>
    <row r="40" spans="1:9" s="902" customFormat="1" ht="12.75">
      <c r="A40" s="915" t="s">
        <v>987</v>
      </c>
      <c r="B40" s="916">
        <v>-47196.5</v>
      </c>
      <c r="C40" s="916">
        <v>31207.599999999977</v>
      </c>
      <c r="D40" s="916">
        <v>-61965.694999999985</v>
      </c>
      <c r="E40" s="916">
        <v>13750.91499999996</v>
      </c>
      <c r="F40" s="916">
        <v>-61533.200000000004</v>
      </c>
      <c r="G40" s="916"/>
      <c r="H40" s="916">
        <v>31.292987827487195</v>
      </c>
      <c r="I40" s="924">
        <v>-0.6979587657331621</v>
      </c>
    </row>
    <row r="41" spans="1:9" s="907" customFormat="1" ht="12.75">
      <c r="A41" s="903" t="s">
        <v>988</v>
      </c>
      <c r="B41" s="904">
        <v>-54702.7</v>
      </c>
      <c r="C41" s="904">
        <v>20910.499999999978</v>
      </c>
      <c r="D41" s="904">
        <v>-75948.29499999998</v>
      </c>
      <c r="E41" s="904">
        <v>-1901.7850000000399</v>
      </c>
      <c r="F41" s="904">
        <v>-69372.8</v>
      </c>
      <c r="G41" s="904"/>
      <c r="H41" s="904">
        <v>38.8382931738287</v>
      </c>
      <c r="I41" s="906">
        <v>-8.657857296203929</v>
      </c>
    </row>
    <row r="42" spans="1:9" s="928" customFormat="1" ht="12.75">
      <c r="A42" s="903" t="s">
        <v>989</v>
      </c>
      <c r="B42" s="904">
        <v>0</v>
      </c>
      <c r="C42" s="904">
        <v>19042.8</v>
      </c>
      <c r="D42" s="904">
        <v>9932.805</v>
      </c>
      <c r="E42" s="904">
        <v>19982.815000000002</v>
      </c>
      <c r="F42" s="904">
        <v>0</v>
      </c>
      <c r="G42" s="904"/>
      <c r="H42" s="904" t="s">
        <v>93</v>
      </c>
      <c r="I42" s="906" t="s">
        <v>93</v>
      </c>
    </row>
    <row r="43" spans="1:9" s="908" customFormat="1" ht="12.75">
      <c r="A43" s="903" t="s">
        <v>990</v>
      </c>
      <c r="B43" s="904">
        <v>0</v>
      </c>
      <c r="C43" s="904">
        <v>19000</v>
      </c>
      <c r="D43" s="904">
        <v>0</v>
      </c>
      <c r="E43" s="904">
        <v>10000</v>
      </c>
      <c r="F43" s="904">
        <v>0</v>
      </c>
      <c r="G43" s="904"/>
      <c r="H43" s="904" t="s">
        <v>93</v>
      </c>
      <c r="I43" s="910" t="s">
        <v>93</v>
      </c>
    </row>
    <row r="44" spans="1:9" s="908" customFormat="1" ht="12.75">
      <c r="A44" s="903" t="s">
        <v>991</v>
      </c>
      <c r="B44" s="904">
        <v>0</v>
      </c>
      <c r="C44" s="904">
        <v>0</v>
      </c>
      <c r="D44" s="904">
        <v>9000</v>
      </c>
      <c r="E44" s="904">
        <v>9000</v>
      </c>
      <c r="F44" s="904">
        <v>0</v>
      </c>
      <c r="G44" s="904"/>
      <c r="H44" s="904" t="s">
        <v>93</v>
      </c>
      <c r="I44" s="910" t="s">
        <v>93</v>
      </c>
    </row>
    <row r="45" spans="1:9" s="908" customFormat="1" ht="11.25" customHeight="1">
      <c r="A45" s="903" t="s">
        <v>992</v>
      </c>
      <c r="B45" s="904">
        <v>0</v>
      </c>
      <c r="C45" s="904">
        <v>0</v>
      </c>
      <c r="D45" s="904">
        <v>906.4</v>
      </c>
      <c r="E45" s="904">
        <v>906.4</v>
      </c>
      <c r="F45" s="904">
        <v>0</v>
      </c>
      <c r="G45" s="904"/>
      <c r="H45" s="904" t="s">
        <v>93</v>
      </c>
      <c r="I45" s="910" t="s">
        <v>93</v>
      </c>
    </row>
    <row r="46" spans="1:9" s="908" customFormat="1" ht="12.75">
      <c r="A46" s="903" t="s">
        <v>993</v>
      </c>
      <c r="B46" s="904">
        <v>0</v>
      </c>
      <c r="C46" s="904">
        <v>0</v>
      </c>
      <c r="D46" s="904">
        <v>0</v>
      </c>
      <c r="E46" s="904">
        <v>0</v>
      </c>
      <c r="F46" s="904">
        <v>0</v>
      </c>
      <c r="G46" s="904"/>
      <c r="H46" s="904" t="s">
        <v>93</v>
      </c>
      <c r="I46" s="910" t="s">
        <v>93</v>
      </c>
    </row>
    <row r="47" spans="1:9" s="908" customFormat="1" ht="12.75">
      <c r="A47" s="903" t="s">
        <v>994</v>
      </c>
      <c r="B47" s="904">
        <v>0</v>
      </c>
      <c r="C47" s="904">
        <v>42.8</v>
      </c>
      <c r="D47" s="904">
        <v>26.405</v>
      </c>
      <c r="E47" s="904">
        <v>76.415</v>
      </c>
      <c r="F47" s="904">
        <v>0</v>
      </c>
      <c r="G47" s="904"/>
      <c r="H47" s="909" t="s">
        <v>93</v>
      </c>
      <c r="I47" s="910" t="s">
        <v>93</v>
      </c>
    </row>
    <row r="48" spans="1:9" s="908" customFormat="1" ht="12.75">
      <c r="A48" s="903" t="s">
        <v>995</v>
      </c>
      <c r="B48" s="904">
        <v>-54590</v>
      </c>
      <c r="C48" s="904">
        <v>2175.5999999999767</v>
      </c>
      <c r="D48" s="904">
        <v>-86732.2</v>
      </c>
      <c r="E48" s="904">
        <v>-23316.300000000043</v>
      </c>
      <c r="F48" s="905">
        <v>-69291.3</v>
      </c>
      <c r="G48" s="905"/>
      <c r="H48" s="904">
        <v>58.87928191976553</v>
      </c>
      <c r="I48" s="906">
        <v>-20.108909955010944</v>
      </c>
    </row>
    <row r="49" spans="1:9" s="908" customFormat="1" ht="12.75">
      <c r="A49" s="903" t="s">
        <v>996</v>
      </c>
      <c r="B49" s="904">
        <v>-112.7</v>
      </c>
      <c r="C49" s="904">
        <v>-307.8999999999978</v>
      </c>
      <c r="D49" s="904">
        <v>851.1</v>
      </c>
      <c r="E49" s="904">
        <v>1431.7000000000007</v>
      </c>
      <c r="F49" s="904">
        <v>-81.5</v>
      </c>
      <c r="G49" s="904"/>
      <c r="H49" s="904">
        <v>-855.1907719609583</v>
      </c>
      <c r="I49" s="906">
        <v>-109.57584302667136</v>
      </c>
    </row>
    <row r="50" spans="1:9" s="907" customFormat="1" ht="12.75">
      <c r="A50" s="903" t="s">
        <v>997</v>
      </c>
      <c r="B50" s="904">
        <v>297.7</v>
      </c>
      <c r="C50" s="904">
        <v>755.3</v>
      </c>
      <c r="D50" s="904">
        <v>296.9</v>
      </c>
      <c r="E50" s="904">
        <v>569.8</v>
      </c>
      <c r="F50" s="904">
        <v>5494.1</v>
      </c>
      <c r="G50" s="904"/>
      <c r="H50" s="904">
        <v>-0.26872690628150053</v>
      </c>
      <c r="I50" s="929">
        <v>1750.4883799259012</v>
      </c>
    </row>
    <row r="51" spans="1:9" s="907" customFormat="1" ht="18" customHeight="1" thickBot="1">
      <c r="A51" s="930" t="s">
        <v>998</v>
      </c>
      <c r="B51" s="931">
        <v>7208.5</v>
      </c>
      <c r="C51" s="931">
        <v>9541.8</v>
      </c>
      <c r="D51" s="931">
        <v>13685.7</v>
      </c>
      <c r="E51" s="931">
        <v>15082.900000000001</v>
      </c>
      <c r="F51" s="931">
        <v>2345.5</v>
      </c>
      <c r="G51" s="931"/>
      <c r="H51" s="931">
        <v>89.85503225358954</v>
      </c>
      <c r="I51" s="932">
        <v>-82.8616731332705</v>
      </c>
    </row>
    <row r="52" spans="1:9" s="907" customFormat="1" ht="5.25" customHeight="1" thickTop="1">
      <c r="A52" s="933"/>
      <c r="B52" s="934"/>
      <c r="C52" s="934"/>
      <c r="D52" s="934"/>
      <c r="E52" s="934"/>
      <c r="F52" s="935"/>
      <c r="G52" s="935"/>
      <c r="H52" s="934"/>
      <c r="I52" s="936"/>
    </row>
    <row r="53" spans="1:20" ht="54.75" customHeight="1">
      <c r="A53" s="1907" t="s">
        <v>999</v>
      </c>
      <c r="B53" s="1907"/>
      <c r="C53" s="1907"/>
      <c r="D53" s="1907"/>
      <c r="E53" s="1907"/>
      <c r="F53" s="1907"/>
      <c r="G53" s="1907"/>
      <c r="H53" s="1907"/>
      <c r="I53" s="1907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7"/>
    </row>
    <row r="54" spans="1:20" ht="15" customHeight="1">
      <c r="A54" s="1908" t="s">
        <v>1560</v>
      </c>
      <c r="B54" s="1908"/>
      <c r="C54" s="1908"/>
      <c r="D54" s="1908"/>
      <c r="E54" s="1908"/>
      <c r="F54" s="1908"/>
      <c r="G54" s="1908"/>
      <c r="H54" s="1908"/>
      <c r="I54" s="1908"/>
      <c r="J54" s="937"/>
      <c r="K54" s="937"/>
      <c r="L54" s="937"/>
      <c r="M54" s="937"/>
      <c r="N54" s="937"/>
      <c r="O54" s="937"/>
      <c r="P54" s="937"/>
      <c r="Q54" s="937"/>
      <c r="R54" s="937"/>
      <c r="S54" s="937"/>
      <c r="T54" s="937"/>
    </row>
    <row r="55" spans="1:20" ht="12.75" customHeight="1">
      <c r="A55" s="938" t="s">
        <v>1000</v>
      </c>
      <c r="B55" s="939"/>
      <c r="C55" s="939"/>
      <c r="D55" s="940"/>
      <c r="E55" s="940"/>
      <c r="F55" s="939"/>
      <c r="G55" s="939"/>
      <c r="H55" s="940"/>
      <c r="I55" s="939"/>
      <c r="J55" s="941"/>
      <c r="K55" s="941"/>
      <c r="L55" s="942"/>
      <c r="M55" s="942"/>
      <c r="N55" s="942"/>
      <c r="O55" s="942"/>
      <c r="P55" s="942"/>
      <c r="Q55" s="942"/>
      <c r="R55" s="941"/>
      <c r="S55" s="942"/>
      <c r="T55" s="942"/>
    </row>
    <row r="56" spans="1:20" ht="12.75" customHeight="1">
      <c r="A56" s="943" t="s">
        <v>1001</v>
      </c>
      <c r="B56" s="939"/>
      <c r="C56" s="939"/>
      <c r="D56" s="944"/>
      <c r="E56" s="944"/>
      <c r="F56" s="939"/>
      <c r="G56" s="939"/>
      <c r="H56" s="944"/>
      <c r="I56" s="939"/>
      <c r="J56" s="944"/>
      <c r="K56" s="944"/>
      <c r="L56" s="942"/>
      <c r="M56" s="942"/>
      <c r="N56" s="942"/>
      <c r="O56" s="942"/>
      <c r="P56" s="942"/>
      <c r="Q56" s="942"/>
      <c r="R56" s="941"/>
      <c r="S56" s="942"/>
      <c r="T56" s="942"/>
    </row>
    <row r="57" spans="1:14" ht="12.75">
      <c r="A57" s="945" t="s">
        <v>1002</v>
      </c>
      <c r="B57" s="939"/>
      <c r="C57" s="939"/>
      <c r="D57" s="939"/>
      <c r="E57" s="939"/>
      <c r="F57" s="939"/>
      <c r="G57" s="939"/>
      <c r="H57" s="939"/>
      <c r="I57" s="1893"/>
      <c r="J57" s="1893"/>
      <c r="K57" s="1893"/>
      <c r="L57" s="1893"/>
      <c r="M57" s="1893"/>
      <c r="N57" s="1893"/>
    </row>
    <row r="58" spans="1:20" ht="12.75">
      <c r="A58" s="892" t="s">
        <v>1003</v>
      </c>
      <c r="B58" s="937"/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</row>
  </sheetData>
  <sheetProtection/>
  <mergeCells count="14">
    <mergeCell ref="I57:N57"/>
    <mergeCell ref="A6:A8"/>
    <mergeCell ref="B6:F6"/>
    <mergeCell ref="H6:I7"/>
    <mergeCell ref="B7:C7"/>
    <mergeCell ref="D7:E7"/>
    <mergeCell ref="A53:I53"/>
    <mergeCell ref="A54:I54"/>
    <mergeCell ref="A1:I1"/>
    <mergeCell ref="A2:I2"/>
    <mergeCell ref="A3:I3"/>
    <mergeCell ref="A4:I4"/>
    <mergeCell ref="B5:D5"/>
    <mergeCell ref="H5:I5"/>
  </mergeCells>
  <printOptions/>
  <pageMargins left="1.73" right="0.75" top="1" bottom="1" header="0.5" footer="0.5"/>
  <pageSetup fitToHeight="1" fitToWidth="1" horizontalDpi="600" verticalDpi="600" orientation="portrait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zoomScalePageLayoutView="0" workbookViewId="0" topLeftCell="B1">
      <selection activeCell="M13" sqref="M13"/>
    </sheetView>
  </sheetViews>
  <sheetFormatPr defaultColWidth="9.140625" defaultRowHeight="24" customHeight="1"/>
  <cols>
    <col min="1" max="1" width="0" style="949" hidden="1" customWidth="1"/>
    <col min="2" max="2" width="24.57421875" style="949" customWidth="1"/>
    <col min="3" max="3" width="11.421875" style="949" bestFit="1" customWidth="1"/>
    <col min="4" max="4" width="8.421875" style="949" bestFit="1" customWidth="1"/>
    <col min="5" max="5" width="11.421875" style="949" bestFit="1" customWidth="1"/>
    <col min="6" max="6" width="9.28125" style="949" customWidth="1"/>
    <col min="7" max="7" width="13.00390625" style="949" customWidth="1"/>
    <col min="8" max="8" width="9.28125" style="949" bestFit="1" customWidth="1"/>
    <col min="9" max="9" width="11.140625" style="949" bestFit="1" customWidth="1"/>
    <col min="10" max="10" width="9.28125" style="949" bestFit="1" customWidth="1"/>
    <col min="11" max="11" width="10.57421875" style="949" bestFit="1" customWidth="1"/>
    <col min="12" max="16384" width="9.140625" style="949" customWidth="1"/>
  </cols>
  <sheetData>
    <row r="1" spans="2:11" s="947" customFormat="1" ht="20.25" customHeight="1">
      <c r="B1" s="1912" t="s">
        <v>1004</v>
      </c>
      <c r="C1" s="1912"/>
      <c r="D1" s="1912"/>
      <c r="E1" s="1912"/>
      <c r="F1" s="1912"/>
      <c r="G1" s="1912"/>
      <c r="H1" s="1912"/>
      <c r="I1" s="1912"/>
      <c r="J1" s="1912"/>
      <c r="K1" s="1912"/>
    </row>
    <row r="2" spans="2:11" ht="17.25" customHeight="1">
      <c r="B2" s="1913" t="s">
        <v>938</v>
      </c>
      <c r="C2" s="1913"/>
      <c r="D2" s="1913"/>
      <c r="E2" s="1913"/>
      <c r="F2" s="1913"/>
      <c r="G2" s="1913"/>
      <c r="H2" s="1913"/>
      <c r="I2" s="1913"/>
      <c r="J2" s="1913"/>
      <c r="K2" s="1913"/>
    </row>
    <row r="3" spans="2:11" ht="19.5" customHeight="1" thickBot="1">
      <c r="B3" s="1914" t="s">
        <v>1005</v>
      </c>
      <c r="C3" s="1914"/>
      <c r="D3" s="1914"/>
      <c r="E3" s="1914"/>
      <c r="F3" s="1914"/>
      <c r="G3" s="1914"/>
      <c r="H3" s="1914"/>
      <c r="I3" s="1914"/>
      <c r="J3" s="1914"/>
      <c r="K3" s="1914"/>
    </row>
    <row r="4" spans="2:11" ht="24" customHeight="1">
      <c r="B4" s="1915"/>
      <c r="C4" s="1918" t="s">
        <v>1006</v>
      </c>
      <c r="D4" s="1919"/>
      <c r="E4" s="1919"/>
      <c r="F4" s="1919"/>
      <c r="G4" s="1920"/>
      <c r="H4" s="1921" t="s">
        <v>1556</v>
      </c>
      <c r="I4" s="1922"/>
      <c r="J4" s="1921" t="s">
        <v>1555</v>
      </c>
      <c r="K4" s="1925"/>
    </row>
    <row r="5" spans="2:11" ht="24" customHeight="1">
      <c r="B5" s="1916"/>
      <c r="C5" s="1909" t="s">
        <v>335</v>
      </c>
      <c r="D5" s="1910"/>
      <c r="E5" s="1909" t="s">
        <v>10</v>
      </c>
      <c r="F5" s="1910"/>
      <c r="G5" s="950" t="s">
        <v>1559</v>
      </c>
      <c r="H5" s="1923"/>
      <c r="I5" s="1924"/>
      <c r="J5" s="1926"/>
      <c r="K5" s="1927"/>
    </row>
    <row r="6" spans="2:11" ht="24" customHeight="1" thickBot="1">
      <c r="B6" s="1917"/>
      <c r="C6" s="1672" t="s">
        <v>959</v>
      </c>
      <c r="D6" s="1673" t="s">
        <v>962</v>
      </c>
      <c r="E6" s="1674" t="s">
        <v>959</v>
      </c>
      <c r="F6" s="1673" t="s">
        <v>962</v>
      </c>
      <c r="G6" s="1674" t="s">
        <v>959</v>
      </c>
      <c r="H6" s="951" t="s">
        <v>10</v>
      </c>
      <c r="I6" s="952" t="s">
        <v>11</v>
      </c>
      <c r="J6" s="951" t="s">
        <v>10</v>
      </c>
      <c r="K6" s="953" t="s">
        <v>11</v>
      </c>
    </row>
    <row r="7" spans="2:11" ht="24" customHeight="1">
      <c r="B7" s="954" t="s">
        <v>1007</v>
      </c>
      <c r="C7" s="955">
        <v>60639.2</v>
      </c>
      <c r="D7" s="955">
        <v>83505.829</v>
      </c>
      <c r="E7" s="956">
        <v>72536.338</v>
      </c>
      <c r="F7" s="956">
        <v>100966.88</v>
      </c>
      <c r="G7" s="956">
        <v>83379.769</v>
      </c>
      <c r="H7" s="957">
        <v>19.619549730207538</v>
      </c>
      <c r="I7" s="957">
        <v>14.948963924812418</v>
      </c>
      <c r="J7" s="958">
        <v>28.73720963216575</v>
      </c>
      <c r="K7" s="959">
        <v>28.6079143750193</v>
      </c>
    </row>
    <row r="8" spans="2:11" ht="24" customHeight="1">
      <c r="B8" s="954" t="s">
        <v>984</v>
      </c>
      <c r="C8" s="955">
        <v>41643.4</v>
      </c>
      <c r="D8" s="955">
        <v>67018.919</v>
      </c>
      <c r="E8" s="956">
        <v>49365.439</v>
      </c>
      <c r="F8" s="956">
        <v>77927.541</v>
      </c>
      <c r="G8" s="956">
        <v>56386.663</v>
      </c>
      <c r="H8" s="957">
        <v>18.543248149766825</v>
      </c>
      <c r="I8" s="957">
        <v>14.222954646468366</v>
      </c>
      <c r="J8" s="958">
        <v>19.557438495542616</v>
      </c>
      <c r="K8" s="959">
        <v>19.346477524986533</v>
      </c>
    </row>
    <row r="9" spans="2:11" ht="24" customHeight="1">
      <c r="B9" s="954" t="s">
        <v>1008</v>
      </c>
      <c r="C9" s="955">
        <v>48261.7</v>
      </c>
      <c r="D9" s="955">
        <v>56893.929</v>
      </c>
      <c r="E9" s="956">
        <v>54216.158</v>
      </c>
      <c r="F9" s="956">
        <v>67882.009</v>
      </c>
      <c r="G9" s="956">
        <v>63407.957</v>
      </c>
      <c r="H9" s="957">
        <v>12.337853826118874</v>
      </c>
      <c r="I9" s="957">
        <v>16.95398445607303</v>
      </c>
      <c r="J9" s="958">
        <v>21.479180516345068</v>
      </c>
      <c r="K9" s="959">
        <v>21.75551007524266</v>
      </c>
    </row>
    <row r="10" spans="2:11" ht="24" customHeight="1">
      <c r="B10" s="954" t="s">
        <v>1009</v>
      </c>
      <c r="C10" s="955">
        <v>26194.7</v>
      </c>
      <c r="D10" s="955">
        <v>36664.89</v>
      </c>
      <c r="E10" s="956">
        <v>31590.887</v>
      </c>
      <c r="F10" s="956">
        <v>45395.355</v>
      </c>
      <c r="G10" s="956">
        <v>37942.09</v>
      </c>
      <c r="H10" s="957">
        <v>20.60030082421251</v>
      </c>
      <c r="I10" s="957">
        <v>20.104541540729755</v>
      </c>
      <c r="J10" s="958">
        <v>12.51557449984668</v>
      </c>
      <c r="K10" s="959">
        <v>13.018074707418245</v>
      </c>
    </row>
    <row r="11" spans="2:11" ht="24" customHeight="1">
      <c r="B11" s="954" t="s">
        <v>1010</v>
      </c>
      <c r="C11" s="955">
        <v>3666</v>
      </c>
      <c r="D11" s="955">
        <v>5895.97</v>
      </c>
      <c r="E11" s="956">
        <v>3635.31</v>
      </c>
      <c r="F11" s="956">
        <v>7813.653</v>
      </c>
      <c r="G11" s="956">
        <v>7992.862</v>
      </c>
      <c r="H11" s="957">
        <v>-0.8371522094926434</v>
      </c>
      <c r="I11" s="957">
        <v>119.86741158250601</v>
      </c>
      <c r="J11" s="958">
        <v>1.4402252502450354</v>
      </c>
      <c r="K11" s="959">
        <v>2.7423812088918775</v>
      </c>
    </row>
    <row r="12" spans="2:11" ht="24" customHeight="1">
      <c r="B12" s="954" t="s">
        <v>1011</v>
      </c>
      <c r="C12" s="955">
        <v>3607.3</v>
      </c>
      <c r="D12" s="955">
        <v>4371.678</v>
      </c>
      <c r="E12" s="956">
        <v>3409.927</v>
      </c>
      <c r="F12" s="956">
        <v>4090</v>
      </c>
      <c r="G12" s="956">
        <v>4608.107</v>
      </c>
      <c r="H12" s="957">
        <v>-5.471488370803641</v>
      </c>
      <c r="I12" s="957">
        <v>35.13799562278018</v>
      </c>
      <c r="J12" s="958">
        <v>1.3509337489491413</v>
      </c>
      <c r="K12" s="959">
        <v>1.5810589555234562</v>
      </c>
    </row>
    <row r="13" spans="2:11" ht="24" customHeight="1">
      <c r="B13" s="954" t="s">
        <v>1012</v>
      </c>
      <c r="C13" s="960">
        <v>242.6</v>
      </c>
      <c r="D13" s="960">
        <v>320.686</v>
      </c>
      <c r="E13" s="960">
        <v>361.89</v>
      </c>
      <c r="F13" s="960">
        <v>434.906</v>
      </c>
      <c r="G13" s="956">
        <v>389.097</v>
      </c>
      <c r="H13" s="957">
        <v>49.17147568013189</v>
      </c>
      <c r="I13" s="957">
        <v>7.518030340711263</v>
      </c>
      <c r="J13" s="958">
        <v>0.1433723990006838</v>
      </c>
      <c r="K13" s="959">
        <v>0.1335006536127113</v>
      </c>
    </row>
    <row r="14" spans="2:11" ht="24" customHeight="1">
      <c r="B14" s="954" t="s">
        <v>1013</v>
      </c>
      <c r="C14" s="960"/>
      <c r="D14" s="960"/>
      <c r="E14" s="960">
        <v>390.734</v>
      </c>
      <c r="F14" s="960">
        <v>440.533</v>
      </c>
      <c r="G14" s="956">
        <v>517.039</v>
      </c>
      <c r="H14" s="961" t="s">
        <v>93</v>
      </c>
      <c r="I14" s="957">
        <v>32.32506001525334</v>
      </c>
      <c r="J14" s="958">
        <v>0.15479972077463647</v>
      </c>
      <c r="K14" s="959">
        <v>0.1773980381325547</v>
      </c>
    </row>
    <row r="15" spans="2:11" ht="24" customHeight="1">
      <c r="B15" s="954" t="s">
        <v>1014</v>
      </c>
      <c r="C15" s="960">
        <v>2387.5</v>
      </c>
      <c r="D15" s="960">
        <v>4942.999</v>
      </c>
      <c r="E15" s="960">
        <v>3837.617</v>
      </c>
      <c r="F15" s="960">
        <v>6850.123</v>
      </c>
      <c r="G15" s="956">
        <v>7817.416</v>
      </c>
      <c r="H15" s="961">
        <v>60.73788481675393</v>
      </c>
      <c r="I15" s="957">
        <v>103.70495544500665</v>
      </c>
      <c r="J15" s="958">
        <v>1.5203745771803787</v>
      </c>
      <c r="K15" s="959">
        <v>2.6821850221473493</v>
      </c>
    </row>
    <row r="16" spans="2:11" ht="24" customHeight="1">
      <c r="B16" s="954" t="s">
        <v>1015</v>
      </c>
      <c r="C16" s="955">
        <v>23822.9</v>
      </c>
      <c r="D16" s="955">
        <v>36396.5</v>
      </c>
      <c r="E16" s="956">
        <v>33068.3</v>
      </c>
      <c r="F16" s="956">
        <v>45045</v>
      </c>
      <c r="G16" s="956">
        <v>29016</v>
      </c>
      <c r="H16" s="957">
        <v>38.80887717280433</v>
      </c>
      <c r="I16" s="957">
        <v>-12.25433421131416</v>
      </c>
      <c r="J16" s="958">
        <v>13.10089115995002</v>
      </c>
      <c r="K16" s="959">
        <v>9.95549943902531</v>
      </c>
    </row>
    <row r="17" spans="2:11" ht="24" customHeight="1" thickBot="1">
      <c r="B17" s="962" t="s">
        <v>1016</v>
      </c>
      <c r="C17" s="963">
        <v>210465.3</v>
      </c>
      <c r="D17" s="963">
        <v>296011.39999999997</v>
      </c>
      <c r="E17" s="964">
        <v>252412.59999999998</v>
      </c>
      <c r="F17" s="964">
        <v>356846</v>
      </c>
      <c r="G17" s="964">
        <v>291457</v>
      </c>
      <c r="H17" s="965">
        <v>19.9307439278589</v>
      </c>
      <c r="I17" s="965">
        <v>15.46848295211889</v>
      </c>
      <c r="J17" s="966">
        <v>100</v>
      </c>
      <c r="K17" s="967">
        <v>100</v>
      </c>
    </row>
    <row r="18" spans="2:11" ht="27.75" customHeight="1">
      <c r="B18" s="1911" t="s">
        <v>1017</v>
      </c>
      <c r="C18" s="1911"/>
      <c r="D18" s="1911"/>
      <c r="E18" s="1911"/>
      <c r="F18" s="1911"/>
      <c r="G18" s="1911"/>
      <c r="H18" s="1911"/>
      <c r="I18" s="1911"/>
      <c r="J18" s="1911"/>
      <c r="K18" s="1911"/>
    </row>
    <row r="19" spans="2:11" ht="15.75">
      <c r="B19" s="1908" t="s">
        <v>1561</v>
      </c>
      <c r="C19" s="1908"/>
      <c r="D19" s="1908"/>
      <c r="E19" s="1908"/>
      <c r="F19" s="1908"/>
      <c r="G19" s="1908"/>
      <c r="H19" s="1908"/>
      <c r="I19" s="1908"/>
      <c r="J19" s="1908"/>
      <c r="K19" s="1690"/>
    </row>
    <row r="20" ht="15.75" customHeight="1">
      <c r="B20" s="892" t="s">
        <v>1018</v>
      </c>
    </row>
    <row r="21" spans="2:8" ht="14.25" customHeight="1">
      <c r="B21" s="892" t="s">
        <v>1019</v>
      </c>
      <c r="H21" s="968"/>
    </row>
  </sheetData>
  <sheetProtection/>
  <mergeCells count="11">
    <mergeCell ref="C5:D5"/>
    <mergeCell ref="E5:F5"/>
    <mergeCell ref="B19:J19"/>
    <mergeCell ref="B18:K18"/>
    <mergeCell ref="B1:K1"/>
    <mergeCell ref="B2:K2"/>
    <mergeCell ref="B3:K3"/>
    <mergeCell ref="B4:B6"/>
    <mergeCell ref="C4:G4"/>
    <mergeCell ref="H4:I5"/>
    <mergeCell ref="J4:K5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G34" sqref="G34"/>
    </sheetView>
  </sheetViews>
  <sheetFormatPr defaultColWidth="9.140625" defaultRowHeight="12.75"/>
  <cols>
    <col min="1" max="1" width="12.7109375" style="272" customWidth="1"/>
    <col min="2" max="2" width="13.421875" style="272" bestFit="1" customWidth="1"/>
    <col min="3" max="3" width="15.00390625" style="272" customWidth="1"/>
    <col min="4" max="4" width="13.57421875" style="272" customWidth="1"/>
    <col min="5" max="5" width="14.57421875" style="272" customWidth="1"/>
    <col min="6" max="6" width="13.421875" style="272" customWidth="1"/>
    <col min="7" max="7" width="14.7109375" style="272" customWidth="1"/>
    <col min="8" max="16384" width="9.140625" style="272" customWidth="1"/>
  </cols>
  <sheetData>
    <row r="1" spans="1:7" ht="12.75">
      <c r="A1" s="1742" t="s">
        <v>499</v>
      </c>
      <c r="B1" s="1742"/>
      <c r="C1" s="1742"/>
      <c r="D1" s="1742"/>
      <c r="E1" s="1742"/>
      <c r="F1" s="1742"/>
      <c r="G1" s="1742"/>
    </row>
    <row r="2" spans="1:7" ht="16.5" customHeight="1">
      <c r="A2" s="1743" t="s">
        <v>500</v>
      </c>
      <c r="B2" s="1743"/>
      <c r="C2" s="1743"/>
      <c r="D2" s="1743"/>
      <c r="E2" s="1743"/>
      <c r="F2" s="1743"/>
      <c r="G2" s="1743"/>
    </row>
    <row r="3" spans="1:7" ht="13.5" thickBot="1">
      <c r="A3" s="1"/>
      <c r="G3" s="571" t="s">
        <v>138</v>
      </c>
    </row>
    <row r="4" spans="1:7" s="614" customFormat="1" ht="18.75" customHeight="1" thickTop="1">
      <c r="A4" s="1928" t="s">
        <v>333</v>
      </c>
      <c r="B4" s="1930" t="s">
        <v>335</v>
      </c>
      <c r="C4" s="1931"/>
      <c r="D4" s="1930" t="s">
        <v>10</v>
      </c>
      <c r="E4" s="1931"/>
      <c r="F4" s="1930" t="s">
        <v>11</v>
      </c>
      <c r="G4" s="1932"/>
    </row>
    <row r="5" spans="1:7" s="614" customFormat="1" ht="15.75" customHeight="1">
      <c r="A5" s="1929"/>
      <c r="B5" s="648" t="s">
        <v>12</v>
      </c>
      <c r="C5" s="648" t="s">
        <v>336</v>
      </c>
      <c r="D5" s="648" t="s">
        <v>12</v>
      </c>
      <c r="E5" s="648" t="s">
        <v>336</v>
      </c>
      <c r="F5" s="648" t="s">
        <v>12</v>
      </c>
      <c r="G5" s="649" t="s">
        <v>336</v>
      </c>
    </row>
    <row r="6" spans="1:7" ht="19.5" customHeight="1">
      <c r="A6" s="650" t="s">
        <v>359</v>
      </c>
      <c r="B6" s="651">
        <v>0</v>
      </c>
      <c r="C6" s="651">
        <v>0</v>
      </c>
      <c r="D6" s="651">
        <v>0</v>
      </c>
      <c r="E6" s="651">
        <v>0</v>
      </c>
      <c r="F6" s="652">
        <v>0</v>
      </c>
      <c r="G6" s="653">
        <v>0</v>
      </c>
    </row>
    <row r="7" spans="1:7" ht="19.5" customHeight="1">
      <c r="A7" s="650" t="s">
        <v>360</v>
      </c>
      <c r="B7" s="654">
        <v>0</v>
      </c>
      <c r="C7" s="651">
        <v>0</v>
      </c>
      <c r="D7" s="651">
        <v>0</v>
      </c>
      <c r="E7" s="651">
        <v>0</v>
      </c>
      <c r="F7" s="652">
        <v>0</v>
      </c>
      <c r="G7" s="653">
        <v>0</v>
      </c>
    </row>
    <row r="8" spans="1:7" ht="19.5" customHeight="1">
      <c r="A8" s="650" t="s">
        <v>361</v>
      </c>
      <c r="B8" s="654">
        <v>0</v>
      </c>
      <c r="C8" s="651">
        <v>0</v>
      </c>
      <c r="D8" s="651">
        <v>0</v>
      </c>
      <c r="E8" s="651">
        <v>0</v>
      </c>
      <c r="F8" s="652">
        <v>0</v>
      </c>
      <c r="G8" s="653">
        <v>0</v>
      </c>
    </row>
    <row r="9" spans="1:7" ht="19.5" customHeight="1">
      <c r="A9" s="650" t="s">
        <v>362</v>
      </c>
      <c r="B9" s="654">
        <v>0</v>
      </c>
      <c r="C9" s="651">
        <v>0</v>
      </c>
      <c r="D9" s="654">
        <v>0</v>
      </c>
      <c r="E9" s="651">
        <v>0</v>
      </c>
      <c r="F9" s="652">
        <v>0</v>
      </c>
      <c r="G9" s="653">
        <v>0</v>
      </c>
    </row>
    <row r="10" spans="1:7" ht="19.5" customHeight="1">
      <c r="A10" s="650" t="s">
        <v>363</v>
      </c>
      <c r="B10" s="655">
        <v>0</v>
      </c>
      <c r="C10" s="655">
        <v>0</v>
      </c>
      <c r="D10" s="655">
        <v>0</v>
      </c>
      <c r="E10" s="656">
        <v>0</v>
      </c>
      <c r="F10" s="652">
        <v>0</v>
      </c>
      <c r="G10" s="653">
        <v>0</v>
      </c>
    </row>
    <row r="11" spans="1:11" ht="19.5" customHeight="1">
      <c r="A11" s="650" t="s">
        <v>364</v>
      </c>
      <c r="B11" s="654">
        <v>0</v>
      </c>
      <c r="C11" s="651">
        <v>0</v>
      </c>
      <c r="D11" s="654">
        <v>0</v>
      </c>
      <c r="E11" s="651">
        <v>0</v>
      </c>
      <c r="F11" s="652">
        <v>0</v>
      </c>
      <c r="G11" s="653">
        <v>0</v>
      </c>
      <c r="K11" s="647"/>
    </row>
    <row r="12" spans="1:7" ht="19.5" customHeight="1">
      <c r="A12" s="650" t="s">
        <v>365</v>
      </c>
      <c r="B12" s="654">
        <v>0</v>
      </c>
      <c r="C12" s="651">
        <v>0</v>
      </c>
      <c r="D12" s="654">
        <v>0</v>
      </c>
      <c r="E12" s="651">
        <v>0</v>
      </c>
      <c r="F12" s="652">
        <v>0</v>
      </c>
      <c r="G12" s="653">
        <v>0</v>
      </c>
    </row>
    <row r="13" spans="1:7" ht="19.5" customHeight="1">
      <c r="A13" s="650" t="s">
        <v>366</v>
      </c>
      <c r="B13" s="654">
        <v>0</v>
      </c>
      <c r="C13" s="651">
        <v>0</v>
      </c>
      <c r="D13" s="654">
        <v>0</v>
      </c>
      <c r="E13" s="657">
        <v>0</v>
      </c>
      <c r="F13" s="652">
        <v>0</v>
      </c>
      <c r="G13" s="653">
        <v>0</v>
      </c>
    </row>
    <row r="14" spans="1:7" ht="19.5" customHeight="1">
      <c r="A14" s="650" t="s">
        <v>367</v>
      </c>
      <c r="B14" s="658">
        <v>0</v>
      </c>
      <c r="C14" s="651">
        <v>0</v>
      </c>
      <c r="D14" s="658">
        <v>0</v>
      </c>
      <c r="E14" s="651">
        <v>0</v>
      </c>
      <c r="F14" s="652">
        <v>0</v>
      </c>
      <c r="G14" s="653">
        <v>0</v>
      </c>
    </row>
    <row r="15" spans="1:7" ht="19.5" customHeight="1">
      <c r="A15" s="650" t="s">
        <v>368</v>
      </c>
      <c r="B15" s="659">
        <v>0</v>
      </c>
      <c r="C15" s="659">
        <v>0</v>
      </c>
      <c r="D15" s="659">
        <v>0</v>
      </c>
      <c r="E15" s="660">
        <v>0</v>
      </c>
      <c r="F15" s="660"/>
      <c r="G15" s="661"/>
    </row>
    <row r="16" spans="1:7" ht="19.5" customHeight="1">
      <c r="A16" s="650" t="s">
        <v>369</v>
      </c>
      <c r="B16" s="659">
        <v>0</v>
      </c>
      <c r="C16" s="659">
        <v>0</v>
      </c>
      <c r="D16" s="659">
        <v>0</v>
      </c>
      <c r="E16" s="660">
        <v>0</v>
      </c>
      <c r="F16" s="660"/>
      <c r="G16" s="661"/>
    </row>
    <row r="17" spans="1:7" ht="19.5" customHeight="1">
      <c r="A17" s="662" t="s">
        <v>370</v>
      </c>
      <c r="B17" s="663">
        <v>19000</v>
      </c>
      <c r="C17" s="664">
        <v>1.48</v>
      </c>
      <c r="D17" s="663">
        <v>10000</v>
      </c>
      <c r="E17" s="665">
        <v>0.0004</v>
      </c>
      <c r="F17" s="666"/>
      <c r="G17" s="667"/>
    </row>
    <row r="18" spans="1:7" s="673" customFormat="1" ht="19.5" customHeight="1" thickBot="1">
      <c r="A18" s="668" t="s">
        <v>153</v>
      </c>
      <c r="B18" s="669">
        <v>19000</v>
      </c>
      <c r="C18" s="669">
        <v>1.48</v>
      </c>
      <c r="D18" s="669">
        <v>10000</v>
      </c>
      <c r="E18" s="670">
        <v>0.0004</v>
      </c>
      <c r="F18" s="671">
        <f>SUM(F9:F17)</f>
        <v>0</v>
      </c>
      <c r="G18" s="672"/>
    </row>
    <row r="19" ht="13.5" thickTop="1">
      <c r="A19" s="3" t="s">
        <v>501</v>
      </c>
    </row>
    <row r="20" s="352" customFormat="1" ht="12.75">
      <c r="A20" s="674"/>
    </row>
    <row r="24" ht="12.75">
      <c r="H24" s="272" t="s">
        <v>502</v>
      </c>
    </row>
    <row r="29" ht="12.75">
      <c r="D29" s="64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.57421875" style="969" bestFit="1" customWidth="1"/>
    <col min="2" max="2" width="35.8515625" style="969" customWidth="1"/>
    <col min="3" max="3" width="10.57421875" style="1030" customWidth="1"/>
    <col min="4" max="4" width="10.57421875" style="1031" customWidth="1"/>
    <col min="5" max="5" width="10.8515625" style="1030" customWidth="1"/>
    <col min="6" max="6" width="11.421875" style="1032" customWidth="1"/>
    <col min="7" max="7" width="15.28125" style="969" customWidth="1"/>
    <col min="8" max="8" width="15.8515625" style="969" customWidth="1"/>
    <col min="9" max="10" width="10.8515625" style="969" bestFit="1" customWidth="1"/>
    <col min="11" max="16384" width="9.140625" style="969" customWidth="1"/>
  </cols>
  <sheetData>
    <row r="1" spans="1:8" ht="12.75">
      <c r="A1" s="1933" t="s">
        <v>1020</v>
      </c>
      <c r="B1" s="1933"/>
      <c r="C1" s="1933"/>
      <c r="D1" s="1933"/>
      <c r="E1" s="1933"/>
      <c r="F1" s="1933"/>
      <c r="G1" s="1933"/>
      <c r="H1" s="1933"/>
    </row>
    <row r="2" spans="1:8" ht="15.75">
      <c r="A2" s="1913" t="s">
        <v>940</v>
      </c>
      <c r="B2" s="1913"/>
      <c r="C2" s="1913"/>
      <c r="D2" s="1913"/>
      <c r="E2" s="1913"/>
      <c r="F2" s="1913"/>
      <c r="G2" s="1913"/>
      <c r="H2" s="1913"/>
    </row>
    <row r="3" spans="1:8" ht="15.75">
      <c r="A3" s="1913"/>
      <c r="B3" s="1913"/>
      <c r="C3" s="1913"/>
      <c r="D3" s="1913"/>
      <c r="E3" s="1913"/>
      <c r="F3" s="1913"/>
      <c r="G3" s="1913"/>
      <c r="H3" s="1913"/>
    </row>
    <row r="4" spans="1:10" ht="14.25" thickBot="1">
      <c r="A4" s="1934" t="s">
        <v>138</v>
      </c>
      <c r="B4" s="1934"/>
      <c r="C4" s="1934"/>
      <c r="D4" s="1934"/>
      <c r="E4" s="1934"/>
      <c r="F4" s="1934"/>
      <c r="G4" s="1934"/>
      <c r="H4" s="1935"/>
      <c r="J4" s="1042"/>
    </row>
    <row r="5" spans="1:8" ht="13.5" thickTop="1">
      <c r="A5" s="1936" t="s">
        <v>1021</v>
      </c>
      <c r="B5" s="1938" t="s">
        <v>1022</v>
      </c>
      <c r="C5" s="970"/>
      <c r="D5" s="970"/>
      <c r="E5" s="970"/>
      <c r="F5" s="970"/>
      <c r="G5" s="1940" t="s">
        <v>1023</v>
      </c>
      <c r="H5" s="1941"/>
    </row>
    <row r="6" spans="1:8" ht="12.75">
      <c r="A6" s="1937"/>
      <c r="B6" s="1939"/>
      <c r="C6" s="971">
        <v>2013</v>
      </c>
      <c r="D6" s="971">
        <v>2014</v>
      </c>
      <c r="E6" s="971">
        <v>2014</v>
      </c>
      <c r="F6" s="971">
        <v>2015</v>
      </c>
      <c r="G6" s="1942" t="s">
        <v>1554</v>
      </c>
      <c r="H6" s="1943"/>
    </row>
    <row r="7" spans="1:8" ht="12.75">
      <c r="A7" s="1937"/>
      <c r="B7" s="1939"/>
      <c r="C7" s="972" t="s">
        <v>1025</v>
      </c>
      <c r="D7" s="972" t="s">
        <v>1026</v>
      </c>
      <c r="E7" s="972" t="s">
        <v>1025</v>
      </c>
      <c r="F7" s="972" t="s">
        <v>1026</v>
      </c>
      <c r="G7" s="973" t="s">
        <v>10</v>
      </c>
      <c r="H7" s="974" t="s">
        <v>11</v>
      </c>
    </row>
    <row r="8" spans="1:12" ht="15.75">
      <c r="A8" s="975">
        <v>1</v>
      </c>
      <c r="B8" s="976" t="s">
        <v>1027</v>
      </c>
      <c r="C8" s="977">
        <v>136468.10700000002</v>
      </c>
      <c r="D8" s="977">
        <v>136468.107</v>
      </c>
      <c r="E8" s="977">
        <v>136468.107</v>
      </c>
      <c r="F8" s="977">
        <v>124968.107</v>
      </c>
      <c r="G8" s="977">
        <f>D8-C8</f>
        <v>0</v>
      </c>
      <c r="H8" s="978">
        <v>-11499.999999999985</v>
      </c>
      <c r="I8" s="979"/>
      <c r="J8" s="980"/>
      <c r="K8" s="981"/>
      <c r="L8" s="982"/>
    </row>
    <row r="9" spans="1:12" ht="15">
      <c r="A9" s="983"/>
      <c r="B9" s="984" t="s">
        <v>1028</v>
      </c>
      <c r="C9" s="985">
        <v>12968.932</v>
      </c>
      <c r="D9" s="985">
        <v>21468.932</v>
      </c>
      <c r="E9" s="985">
        <v>22048.932</v>
      </c>
      <c r="F9" s="985">
        <v>21468.932</v>
      </c>
      <c r="G9" s="986">
        <f>D9-C9</f>
        <v>8500</v>
      </c>
      <c r="H9" s="987">
        <v>-580</v>
      </c>
      <c r="I9" s="979"/>
      <c r="J9" s="980"/>
      <c r="K9" s="988"/>
      <c r="L9" s="989"/>
    </row>
    <row r="10" spans="1:12" ht="15">
      <c r="A10" s="983"/>
      <c r="B10" s="984" t="s">
        <v>1029</v>
      </c>
      <c r="C10" s="985">
        <v>121491.425</v>
      </c>
      <c r="D10" s="985">
        <v>113983.475</v>
      </c>
      <c r="E10" s="985">
        <v>113360.25</v>
      </c>
      <c r="F10" s="985">
        <v>102427.975</v>
      </c>
      <c r="G10" s="986">
        <f aca="true" t="shared" si="0" ref="G10:G46">D10-C10</f>
        <v>-7507.949999999997</v>
      </c>
      <c r="H10" s="987">
        <v>-10932.274999999994</v>
      </c>
      <c r="I10" s="979"/>
      <c r="J10" s="980"/>
      <c r="K10" s="988"/>
      <c r="L10" s="990"/>
    </row>
    <row r="11" spans="1:12" ht="15">
      <c r="A11" s="991"/>
      <c r="B11" s="984" t="s">
        <v>1030</v>
      </c>
      <c r="C11" s="992">
        <v>1406</v>
      </c>
      <c r="D11" s="992">
        <v>847.4</v>
      </c>
      <c r="E11" s="992">
        <v>721.425</v>
      </c>
      <c r="F11" s="992">
        <v>806.2</v>
      </c>
      <c r="G11" s="986">
        <f t="shared" si="0"/>
        <v>-558.6</v>
      </c>
      <c r="H11" s="987">
        <v>84.77500000000009</v>
      </c>
      <c r="I11" s="979"/>
      <c r="J11" s="980"/>
      <c r="K11" s="988"/>
      <c r="L11" s="990"/>
    </row>
    <row r="12" spans="1:12" ht="15">
      <c r="A12" s="993"/>
      <c r="B12" s="984" t="s">
        <v>1031</v>
      </c>
      <c r="C12" s="992">
        <v>551.75</v>
      </c>
      <c r="D12" s="992">
        <v>168.3</v>
      </c>
      <c r="E12" s="992">
        <v>337.5</v>
      </c>
      <c r="F12" s="992">
        <v>265</v>
      </c>
      <c r="G12" s="986">
        <f t="shared" si="0"/>
        <v>-383.45</v>
      </c>
      <c r="H12" s="987">
        <v>-72.5</v>
      </c>
      <c r="I12" s="979"/>
      <c r="J12" s="980"/>
      <c r="K12" s="988"/>
      <c r="L12" s="989"/>
    </row>
    <row r="13" spans="1:12" ht="15">
      <c r="A13" s="983"/>
      <c r="B13" s="984" t="s">
        <v>1032</v>
      </c>
      <c r="C13" s="985">
        <v>50</v>
      </c>
      <c r="D13" s="992">
        <v>0</v>
      </c>
      <c r="E13" s="985">
        <v>0</v>
      </c>
      <c r="F13" s="992">
        <v>0</v>
      </c>
      <c r="G13" s="986">
        <f t="shared" si="0"/>
        <v>-50</v>
      </c>
      <c r="H13" s="987">
        <v>0</v>
      </c>
      <c r="I13" s="979"/>
      <c r="J13" s="980"/>
      <c r="K13" s="988"/>
      <c r="L13" s="990"/>
    </row>
    <row r="14" spans="1:12" ht="15">
      <c r="A14" s="994">
        <v>2</v>
      </c>
      <c r="B14" s="995" t="s">
        <v>1033</v>
      </c>
      <c r="C14" s="996">
        <v>51610.9</v>
      </c>
      <c r="D14" s="996">
        <v>57110.899999999994</v>
      </c>
      <c r="E14" s="996">
        <v>47110.899999999994</v>
      </c>
      <c r="F14" s="996">
        <v>38610.9</v>
      </c>
      <c r="G14" s="996">
        <f t="shared" si="0"/>
        <v>5499.999999999993</v>
      </c>
      <c r="H14" s="997">
        <v>-8499.999999999993</v>
      </c>
      <c r="I14" s="979"/>
      <c r="J14" s="980"/>
      <c r="K14" s="981"/>
      <c r="L14" s="990"/>
    </row>
    <row r="15" spans="1:12" ht="15">
      <c r="A15" s="991"/>
      <c r="B15" s="984" t="s">
        <v>1028</v>
      </c>
      <c r="C15" s="992">
        <v>319.175</v>
      </c>
      <c r="D15" s="992">
        <v>319.175</v>
      </c>
      <c r="E15" s="992">
        <v>0</v>
      </c>
      <c r="F15" s="992">
        <v>0</v>
      </c>
      <c r="G15" s="986">
        <f t="shared" si="0"/>
        <v>0</v>
      </c>
      <c r="H15" s="987">
        <v>0</v>
      </c>
      <c r="I15" s="979"/>
      <c r="J15" s="980"/>
      <c r="K15" s="988"/>
      <c r="L15" s="990"/>
    </row>
    <row r="16" spans="1:12" ht="15.75">
      <c r="A16" s="993"/>
      <c r="B16" s="984" t="s">
        <v>1029</v>
      </c>
      <c r="C16" s="998">
        <v>25738.725</v>
      </c>
      <c r="D16" s="992">
        <v>28094.675</v>
      </c>
      <c r="E16" s="998">
        <v>23006.775</v>
      </c>
      <c r="F16" s="992">
        <v>18564.275</v>
      </c>
      <c r="G16" s="986">
        <f t="shared" si="0"/>
        <v>2355.9500000000007</v>
      </c>
      <c r="H16" s="987">
        <v>-4442.5</v>
      </c>
      <c r="I16" s="979"/>
      <c r="J16" s="980"/>
      <c r="K16" s="988"/>
      <c r="L16" s="982"/>
    </row>
    <row r="17" spans="1:12" ht="15">
      <c r="A17" s="983"/>
      <c r="B17" s="984" t="s">
        <v>1030</v>
      </c>
      <c r="C17" s="985">
        <v>1503.575</v>
      </c>
      <c r="D17" s="985">
        <v>2135.675</v>
      </c>
      <c r="E17" s="985">
        <v>2022.925</v>
      </c>
      <c r="F17" s="985">
        <v>1793.925</v>
      </c>
      <c r="G17" s="986">
        <f t="shared" si="0"/>
        <v>632.1000000000001</v>
      </c>
      <c r="H17" s="987">
        <v>-229</v>
      </c>
      <c r="I17" s="979"/>
      <c r="J17" s="980"/>
      <c r="K17" s="988"/>
      <c r="L17" s="999"/>
    </row>
    <row r="18" spans="1:12" ht="14.25">
      <c r="A18" s="993"/>
      <c r="B18" s="984" t="s">
        <v>1031</v>
      </c>
      <c r="C18" s="985">
        <v>1551.375</v>
      </c>
      <c r="D18" s="985">
        <v>2763.325</v>
      </c>
      <c r="E18" s="985">
        <v>2702.475</v>
      </c>
      <c r="F18" s="985">
        <v>2473.975</v>
      </c>
      <c r="G18" s="986">
        <f t="shared" si="0"/>
        <v>1211.9499999999998</v>
      </c>
      <c r="H18" s="987">
        <v>-228.5</v>
      </c>
      <c r="I18" s="979"/>
      <c r="J18" s="980"/>
      <c r="K18" s="988"/>
      <c r="L18" s="1000"/>
    </row>
    <row r="19" spans="1:12" ht="14.25">
      <c r="A19" s="991"/>
      <c r="B19" s="984" t="s">
        <v>1032</v>
      </c>
      <c r="C19" s="998">
        <v>22498.05</v>
      </c>
      <c r="D19" s="985">
        <v>23798.05</v>
      </c>
      <c r="E19" s="998">
        <v>19378.725</v>
      </c>
      <c r="F19" s="985">
        <v>15778.725</v>
      </c>
      <c r="G19" s="986">
        <f t="shared" si="0"/>
        <v>1300</v>
      </c>
      <c r="H19" s="987">
        <v>-3599.999999999998</v>
      </c>
      <c r="I19" s="979"/>
      <c r="J19" s="980"/>
      <c r="K19" s="988"/>
      <c r="L19" s="1000"/>
    </row>
    <row r="20" spans="1:12" ht="15">
      <c r="A20" s="991">
        <v>3</v>
      </c>
      <c r="B20" s="995" t="s">
        <v>1034</v>
      </c>
      <c r="C20" s="996">
        <v>15679.99</v>
      </c>
      <c r="D20" s="996">
        <v>16586.48</v>
      </c>
      <c r="E20" s="996">
        <v>16586.48</v>
      </c>
      <c r="F20" s="996">
        <v>16586.48</v>
      </c>
      <c r="G20" s="996">
        <f t="shared" si="0"/>
        <v>906.4899999999998</v>
      </c>
      <c r="H20" s="997">
        <v>0</v>
      </c>
      <c r="I20" s="979"/>
      <c r="J20" s="980"/>
      <c r="K20" s="981"/>
      <c r="L20" s="999"/>
    </row>
    <row r="21" spans="1:12" ht="14.25">
      <c r="A21" s="993"/>
      <c r="B21" s="984" t="s">
        <v>1028</v>
      </c>
      <c r="C21" s="985">
        <v>17.36</v>
      </c>
      <c r="D21" s="985">
        <v>18.37</v>
      </c>
      <c r="E21" s="985">
        <v>18.67</v>
      </c>
      <c r="F21" s="985">
        <v>21.37</v>
      </c>
      <c r="G21" s="1001">
        <f t="shared" si="0"/>
        <v>1.0100000000000016</v>
      </c>
      <c r="H21" s="1002">
        <v>2.6999999999999993</v>
      </c>
      <c r="I21" s="979"/>
      <c r="J21" s="980"/>
      <c r="K21" s="988"/>
      <c r="L21" s="1000"/>
    </row>
    <row r="22" spans="1:12" ht="14.25">
      <c r="A22" s="993"/>
      <c r="B22" s="984" t="s">
        <v>1029</v>
      </c>
      <c r="C22" s="985">
        <v>0</v>
      </c>
      <c r="D22" s="985">
        <v>0</v>
      </c>
      <c r="E22" s="985">
        <v>0</v>
      </c>
      <c r="F22" s="985">
        <v>0</v>
      </c>
      <c r="G22" s="1001">
        <f t="shared" si="0"/>
        <v>0</v>
      </c>
      <c r="H22" s="1002">
        <v>0</v>
      </c>
      <c r="I22" s="979"/>
      <c r="J22" s="980"/>
      <c r="K22" s="988"/>
      <c r="L22" s="1000"/>
    </row>
    <row r="23" spans="1:12" ht="14.25">
      <c r="A23" s="993"/>
      <c r="B23" s="984" t="s">
        <v>1030</v>
      </c>
      <c r="C23" s="998">
        <v>0</v>
      </c>
      <c r="D23" s="998">
        <v>0</v>
      </c>
      <c r="E23" s="998">
        <v>0</v>
      </c>
      <c r="F23" s="998">
        <v>0</v>
      </c>
      <c r="G23" s="986">
        <f t="shared" si="0"/>
        <v>0</v>
      </c>
      <c r="H23" s="987">
        <v>0</v>
      </c>
      <c r="I23" s="979"/>
      <c r="J23" s="980"/>
      <c r="K23" s="988"/>
      <c r="L23" s="1000"/>
    </row>
    <row r="24" spans="1:12" ht="15.75">
      <c r="A24" s="983"/>
      <c r="B24" s="984" t="s">
        <v>1031</v>
      </c>
      <c r="C24" s="985">
        <v>0</v>
      </c>
      <c r="D24" s="998">
        <v>0</v>
      </c>
      <c r="E24" s="985">
        <v>0</v>
      </c>
      <c r="F24" s="998">
        <v>0</v>
      </c>
      <c r="G24" s="986">
        <f t="shared" si="0"/>
        <v>0</v>
      </c>
      <c r="H24" s="987">
        <v>0</v>
      </c>
      <c r="I24" s="979"/>
      <c r="J24" s="980"/>
      <c r="K24" s="988"/>
      <c r="L24" s="982"/>
    </row>
    <row r="25" spans="1:12" ht="15">
      <c r="A25" s="993"/>
      <c r="B25" s="984" t="s">
        <v>1032</v>
      </c>
      <c r="C25" s="985">
        <v>15662.63</v>
      </c>
      <c r="D25" s="998">
        <v>16568.11</v>
      </c>
      <c r="E25" s="985">
        <v>16567.81</v>
      </c>
      <c r="F25" s="998">
        <v>16565.11</v>
      </c>
      <c r="G25" s="986">
        <f t="shared" si="0"/>
        <v>905.4800000000014</v>
      </c>
      <c r="H25" s="987">
        <v>-2.7000000000007276</v>
      </c>
      <c r="I25" s="979"/>
      <c r="J25" s="980"/>
      <c r="K25" s="988"/>
      <c r="L25" s="999"/>
    </row>
    <row r="26" spans="1:12" ht="14.25">
      <c r="A26" s="991">
        <v>4</v>
      </c>
      <c r="B26" s="995" t="s">
        <v>1035</v>
      </c>
      <c r="C26" s="996">
        <v>3183.827</v>
      </c>
      <c r="D26" s="996">
        <v>2483.767</v>
      </c>
      <c r="E26" s="996">
        <v>1516.7459999999999</v>
      </c>
      <c r="F26" s="996">
        <v>716.746</v>
      </c>
      <c r="G26" s="996">
        <f t="shared" si="0"/>
        <v>-700.0600000000004</v>
      </c>
      <c r="H26" s="997">
        <v>-799.9999999999999</v>
      </c>
      <c r="I26" s="979"/>
      <c r="J26" s="980"/>
      <c r="K26" s="981"/>
      <c r="L26" s="1000"/>
    </row>
    <row r="27" spans="1:12" ht="14.25">
      <c r="A27" s="991"/>
      <c r="B27" s="984" t="s">
        <v>1036</v>
      </c>
      <c r="C27" s="985">
        <v>2411.2580000000003</v>
      </c>
      <c r="D27" s="985">
        <v>1864.877</v>
      </c>
      <c r="E27" s="985">
        <v>1265.358</v>
      </c>
      <c r="F27" s="985">
        <v>507.597</v>
      </c>
      <c r="G27" s="986">
        <f t="shared" si="0"/>
        <v>-546.3810000000003</v>
      </c>
      <c r="H27" s="987">
        <v>-757.761</v>
      </c>
      <c r="I27" s="979"/>
      <c r="J27" s="980"/>
      <c r="K27" s="988"/>
      <c r="L27" s="1000"/>
    </row>
    <row r="28" spans="1:12" ht="15">
      <c r="A28" s="991"/>
      <c r="B28" s="984" t="s">
        <v>1029</v>
      </c>
      <c r="C28" s="992">
        <v>0</v>
      </c>
      <c r="D28" s="985">
        <v>0</v>
      </c>
      <c r="E28" s="992">
        <v>0</v>
      </c>
      <c r="F28" s="985">
        <v>0</v>
      </c>
      <c r="G28" s="986">
        <f t="shared" si="0"/>
        <v>0</v>
      </c>
      <c r="H28" s="987">
        <v>0</v>
      </c>
      <c r="I28" s="979"/>
      <c r="J28" s="980"/>
      <c r="K28" s="988"/>
      <c r="L28" s="999"/>
    </row>
    <row r="29" spans="1:12" ht="14.25">
      <c r="A29" s="993"/>
      <c r="B29" s="984" t="s">
        <v>1030</v>
      </c>
      <c r="C29" s="992">
        <v>0</v>
      </c>
      <c r="D29" s="992">
        <v>0</v>
      </c>
      <c r="E29" s="992">
        <v>0</v>
      </c>
      <c r="F29" s="992">
        <v>0</v>
      </c>
      <c r="G29" s="986">
        <f t="shared" si="0"/>
        <v>0</v>
      </c>
      <c r="H29" s="1003">
        <v>0</v>
      </c>
      <c r="I29" s="979"/>
      <c r="J29" s="980"/>
      <c r="K29" s="988"/>
      <c r="L29" s="1000"/>
    </row>
    <row r="30" spans="1:12" ht="14.25">
      <c r="A30" s="983"/>
      <c r="B30" s="984" t="s">
        <v>1031</v>
      </c>
      <c r="C30" s="998">
        <v>13.174</v>
      </c>
      <c r="D30" s="992">
        <v>16.009</v>
      </c>
      <c r="E30" s="998">
        <v>6.349</v>
      </c>
      <c r="F30" s="992">
        <v>0</v>
      </c>
      <c r="G30" s="986">
        <f t="shared" si="0"/>
        <v>2.835000000000001</v>
      </c>
      <c r="H30" s="1004">
        <v>-6.349</v>
      </c>
      <c r="I30" s="979"/>
      <c r="J30" s="980"/>
      <c r="K30" s="988"/>
      <c r="L30" s="1000"/>
    </row>
    <row r="31" spans="1:12" ht="14.25">
      <c r="A31" s="993"/>
      <c r="B31" s="984" t="s">
        <v>1032</v>
      </c>
      <c r="C31" s="998">
        <v>759.395</v>
      </c>
      <c r="D31" s="1005">
        <v>602.881</v>
      </c>
      <c r="E31" s="998">
        <v>245.039</v>
      </c>
      <c r="F31" s="992">
        <v>209.149</v>
      </c>
      <c r="G31" s="986">
        <f t="shared" si="0"/>
        <v>-156.514</v>
      </c>
      <c r="H31" s="1003">
        <v>-35.889999999999986</v>
      </c>
      <c r="I31" s="979"/>
      <c r="J31" s="980"/>
      <c r="K31" s="988"/>
      <c r="L31" s="1000"/>
    </row>
    <row r="32" spans="1:12" ht="15.75">
      <c r="A32" s="991">
        <v>5</v>
      </c>
      <c r="B32" s="995" t="s">
        <v>1037</v>
      </c>
      <c r="C32" s="1006">
        <v>58.9</v>
      </c>
      <c r="D32" s="996">
        <v>135.35</v>
      </c>
      <c r="E32" s="996">
        <v>135.31</v>
      </c>
      <c r="F32" s="996">
        <v>135.31</v>
      </c>
      <c r="G32" s="1007">
        <f t="shared" si="0"/>
        <v>76.44999999999999</v>
      </c>
      <c r="H32" s="1008">
        <v>0</v>
      </c>
      <c r="I32" s="979"/>
      <c r="J32" s="980"/>
      <c r="K32" s="988"/>
      <c r="L32" s="982"/>
    </row>
    <row r="33" spans="1:12" ht="15">
      <c r="A33" s="993"/>
      <c r="B33" s="1009" t="s">
        <v>1038</v>
      </c>
      <c r="C33" s="1010">
        <v>0.01</v>
      </c>
      <c r="D33" s="1011">
        <v>0.04</v>
      </c>
      <c r="E33" s="1011">
        <v>0.04</v>
      </c>
      <c r="F33" s="1011">
        <v>0.05</v>
      </c>
      <c r="G33" s="955">
        <f t="shared" si="0"/>
        <v>0.03</v>
      </c>
      <c r="H33" s="1012">
        <v>0.010000000000000002</v>
      </c>
      <c r="I33" s="979"/>
      <c r="J33" s="980"/>
      <c r="K33" s="981"/>
      <c r="L33" s="999"/>
    </row>
    <row r="34" spans="1:12" ht="14.25">
      <c r="A34" s="983"/>
      <c r="B34" s="1009" t="s">
        <v>1039</v>
      </c>
      <c r="C34" s="985">
        <v>58.885</v>
      </c>
      <c r="D34" s="992">
        <v>135.31</v>
      </c>
      <c r="E34" s="992">
        <v>135.27</v>
      </c>
      <c r="F34" s="992">
        <v>135.26</v>
      </c>
      <c r="G34" s="986">
        <f t="shared" si="0"/>
        <v>76.42500000000001</v>
      </c>
      <c r="H34" s="1013">
        <v>-0.010000000000019327</v>
      </c>
      <c r="I34" s="979"/>
      <c r="J34" s="980"/>
      <c r="K34" s="1014"/>
      <c r="L34" s="1000"/>
    </row>
    <row r="35" spans="1:12" ht="14.25">
      <c r="A35" s="1015">
        <v>6</v>
      </c>
      <c r="B35" s="1016" t="s">
        <v>1040</v>
      </c>
      <c r="C35" s="996">
        <v>0</v>
      </c>
      <c r="D35" s="996">
        <v>0</v>
      </c>
      <c r="E35" s="996">
        <v>0</v>
      </c>
      <c r="F35" s="996">
        <v>0</v>
      </c>
      <c r="G35" s="996">
        <f t="shared" si="0"/>
        <v>0</v>
      </c>
      <c r="H35" s="997">
        <v>0</v>
      </c>
      <c r="I35" s="979"/>
      <c r="J35" s="980"/>
      <c r="K35" s="1014"/>
      <c r="L35" s="1000"/>
    </row>
    <row r="36" spans="1:12" ht="15">
      <c r="A36" s="1017"/>
      <c r="B36" s="1009" t="s">
        <v>1038</v>
      </c>
      <c r="C36" s="992">
        <v>0</v>
      </c>
      <c r="D36" s="992">
        <v>0</v>
      </c>
      <c r="E36" s="992">
        <v>0</v>
      </c>
      <c r="F36" s="992">
        <v>0</v>
      </c>
      <c r="G36" s="1005">
        <f t="shared" si="0"/>
        <v>0</v>
      </c>
      <c r="H36" s="1018">
        <v>0</v>
      </c>
      <c r="I36" s="979"/>
      <c r="J36" s="980"/>
      <c r="K36" s="1014"/>
      <c r="L36" s="999"/>
    </row>
    <row r="37" spans="1:12" ht="14.25">
      <c r="A37" s="1017"/>
      <c r="B37" s="1009" t="s">
        <v>1041</v>
      </c>
      <c r="C37" s="992">
        <v>0</v>
      </c>
      <c r="D37" s="992">
        <v>0</v>
      </c>
      <c r="E37" s="992">
        <v>0</v>
      </c>
      <c r="F37" s="992">
        <v>0</v>
      </c>
      <c r="G37" s="1005">
        <f t="shared" si="0"/>
        <v>0</v>
      </c>
      <c r="H37" s="1018">
        <v>0</v>
      </c>
      <c r="I37" s="979"/>
      <c r="J37" s="980"/>
      <c r="K37" s="1014"/>
      <c r="L37" s="1000"/>
    </row>
    <row r="38" spans="1:12" ht="14.25">
      <c r="A38" s="1017"/>
      <c r="B38" s="1009" t="s">
        <v>1042</v>
      </c>
      <c r="C38" s="992">
        <v>0</v>
      </c>
      <c r="D38" s="992">
        <v>0</v>
      </c>
      <c r="E38" s="992">
        <v>0</v>
      </c>
      <c r="F38" s="992">
        <v>0</v>
      </c>
      <c r="G38" s="1005">
        <f t="shared" si="0"/>
        <v>0</v>
      </c>
      <c r="H38" s="1018">
        <v>0</v>
      </c>
      <c r="I38" s="979"/>
      <c r="J38" s="980"/>
      <c r="K38" s="1014"/>
      <c r="L38" s="1000"/>
    </row>
    <row r="39" spans="1:12" ht="14.25">
      <c r="A39" s="1015">
        <v>7</v>
      </c>
      <c r="B39" s="1016" t="s">
        <v>1043</v>
      </c>
      <c r="C39" s="996">
        <v>-184.5</v>
      </c>
      <c r="D39" s="996">
        <v>-86916.7</v>
      </c>
      <c r="E39" s="996">
        <v>-23500.8</v>
      </c>
      <c r="F39" s="996">
        <v>-92792.1</v>
      </c>
      <c r="G39" s="996">
        <f>D39-C39</f>
        <v>-86732.2</v>
      </c>
      <c r="H39" s="997">
        <v>-69291.3</v>
      </c>
      <c r="I39" s="979"/>
      <c r="J39" s="980"/>
      <c r="K39" s="981"/>
      <c r="L39" s="1000"/>
    </row>
    <row r="40" spans="1:12" ht="14.25">
      <c r="A40" s="1019"/>
      <c r="B40" s="1020" t="s">
        <v>1028</v>
      </c>
      <c r="C40" s="992">
        <v>-184.5</v>
      </c>
      <c r="D40" s="992">
        <v>-86916.7</v>
      </c>
      <c r="E40" s="992">
        <v>-23500.8</v>
      </c>
      <c r="F40" s="992">
        <v>-92792.1</v>
      </c>
      <c r="G40" s="1005">
        <f t="shared" si="0"/>
        <v>-86732.2</v>
      </c>
      <c r="H40" s="1018">
        <v>-69291.3</v>
      </c>
      <c r="I40" s="979"/>
      <c r="J40" s="980"/>
      <c r="K40" s="1014"/>
      <c r="L40" s="1021"/>
    </row>
    <row r="41" spans="1:12" ht="15.75">
      <c r="A41" s="1022"/>
      <c r="B41" s="1023" t="s">
        <v>1044</v>
      </c>
      <c r="C41" s="996">
        <v>206817.219</v>
      </c>
      <c r="D41" s="996">
        <v>125867.90400000001</v>
      </c>
      <c r="E41" s="996">
        <v>178316.74300000002</v>
      </c>
      <c r="F41" s="996">
        <v>88225.44299999998</v>
      </c>
      <c r="G41" s="996">
        <f t="shared" si="0"/>
        <v>-80949.315</v>
      </c>
      <c r="H41" s="997">
        <v>-90091.30000000003</v>
      </c>
      <c r="I41" s="979"/>
      <c r="J41" s="980"/>
      <c r="K41" s="1014"/>
      <c r="L41" s="982"/>
    </row>
    <row r="42" spans="1:12" ht="14.25">
      <c r="A42" s="1019"/>
      <c r="B42" s="1020" t="s">
        <v>1028</v>
      </c>
      <c r="C42" s="992">
        <v>15532.235</v>
      </c>
      <c r="D42" s="992">
        <v>-63245.306</v>
      </c>
      <c r="E42" s="992">
        <v>-167.79999999999927</v>
      </c>
      <c r="F42" s="992">
        <v>-70794.15100000001</v>
      </c>
      <c r="G42" s="992">
        <f t="shared" si="0"/>
        <v>-78777.541</v>
      </c>
      <c r="H42" s="1024">
        <v>-70626.35100000001</v>
      </c>
      <c r="I42" s="979"/>
      <c r="J42" s="980"/>
      <c r="K42" s="1014"/>
      <c r="L42" s="1000"/>
    </row>
    <row r="43" spans="1:12" ht="14.25">
      <c r="A43" s="1019"/>
      <c r="B43" s="1020" t="s">
        <v>1029</v>
      </c>
      <c r="C43" s="1005">
        <v>147230.15</v>
      </c>
      <c r="D43" s="992">
        <v>142078.15</v>
      </c>
      <c r="E43" s="992">
        <v>136367.025</v>
      </c>
      <c r="F43" s="992">
        <v>120992.25</v>
      </c>
      <c r="G43" s="992">
        <f t="shared" si="0"/>
        <v>-5152</v>
      </c>
      <c r="H43" s="1024">
        <v>-15374.774999999994</v>
      </c>
      <c r="I43" s="979"/>
      <c r="J43" s="980"/>
      <c r="K43" s="1014"/>
      <c r="L43" s="1000"/>
    </row>
    <row r="44" spans="1:12" ht="14.25">
      <c r="A44" s="1019"/>
      <c r="B44" s="1020" t="s">
        <v>1030</v>
      </c>
      <c r="C44" s="1005">
        <v>2909.575</v>
      </c>
      <c r="D44" s="992">
        <v>2983.0750000000003</v>
      </c>
      <c r="E44" s="992">
        <v>2744.35</v>
      </c>
      <c r="F44" s="992">
        <v>2600.125</v>
      </c>
      <c r="G44" s="992">
        <f t="shared" si="0"/>
        <v>73.50000000000045</v>
      </c>
      <c r="H44" s="1024">
        <v>-144.2249999999999</v>
      </c>
      <c r="I44" s="979"/>
      <c r="J44" s="980"/>
      <c r="K44" s="1014"/>
      <c r="L44" s="1000"/>
    </row>
    <row r="45" spans="1:12" ht="15.75">
      <c r="A45" s="1019"/>
      <c r="B45" s="1020" t="s">
        <v>1031</v>
      </c>
      <c r="C45" s="1005">
        <v>2116.299</v>
      </c>
      <c r="D45" s="992">
        <v>2947.634</v>
      </c>
      <c r="E45" s="992">
        <v>3046.324</v>
      </c>
      <c r="F45" s="992">
        <v>2738.975</v>
      </c>
      <c r="G45" s="992">
        <f t="shared" si="0"/>
        <v>831.335</v>
      </c>
      <c r="H45" s="1024">
        <v>-307.34900000000016</v>
      </c>
      <c r="I45" s="979"/>
      <c r="J45" s="980"/>
      <c r="K45" s="1014"/>
      <c r="L45" s="982"/>
    </row>
    <row r="46" spans="1:12" ht="15" thickBot="1">
      <c r="A46" s="1025"/>
      <c r="B46" s="1026" t="s">
        <v>1032</v>
      </c>
      <c r="C46" s="1027">
        <v>39028.96</v>
      </c>
      <c r="D46" s="1028">
        <v>41104.351</v>
      </c>
      <c r="E46" s="1028">
        <v>36326.844</v>
      </c>
      <c r="F46" s="1028">
        <v>32688.244</v>
      </c>
      <c r="G46" s="1028">
        <f t="shared" si="0"/>
        <v>2075.3910000000033</v>
      </c>
      <c r="H46" s="1029">
        <v>-3638.5999999999985</v>
      </c>
      <c r="I46" s="979"/>
      <c r="J46" s="980"/>
      <c r="K46" s="1014"/>
      <c r="L46" s="1000"/>
    </row>
    <row r="47" spans="9:12" ht="16.5" thickTop="1">
      <c r="I47" s="980"/>
      <c r="J47" s="980"/>
      <c r="K47" s="1014"/>
      <c r="L47" s="982"/>
    </row>
    <row r="48" spans="3:12" ht="15">
      <c r="C48" s="1033"/>
      <c r="D48" s="1034"/>
      <c r="E48" s="1033"/>
      <c r="F48" s="1033"/>
      <c r="G48" s="1033"/>
      <c r="H48" s="1033"/>
      <c r="J48" s="1035"/>
      <c r="K48" s="1014"/>
      <c r="L48" s="999"/>
    </row>
    <row r="49" spans="10:12" ht="15">
      <c r="J49" s="1036"/>
      <c r="K49" s="1014"/>
      <c r="L49" s="1000"/>
    </row>
    <row r="50" spans="10:12" ht="15">
      <c r="J50" s="1036"/>
      <c r="K50" s="1014"/>
      <c r="L50" s="1000"/>
    </row>
    <row r="51" spans="3:12" ht="15">
      <c r="C51" s="1037"/>
      <c r="D51" s="1038"/>
      <c r="E51" s="1037"/>
      <c r="F51" s="1039"/>
      <c r="G51" s="1037"/>
      <c r="H51" s="1037"/>
      <c r="J51" s="1040"/>
      <c r="K51" s="1014"/>
      <c r="L51" s="999"/>
    </row>
    <row r="52" spans="10:12" ht="15">
      <c r="J52" s="1036"/>
      <c r="K52" s="1014"/>
      <c r="L52" s="1000"/>
    </row>
    <row r="53" spans="10:12" ht="15">
      <c r="J53" s="1036"/>
      <c r="K53" s="1014"/>
      <c r="L53" s="1000"/>
    </row>
    <row r="54" spans="3:12" ht="15">
      <c r="C54" s="1037"/>
      <c r="D54" s="1038"/>
      <c r="E54" s="1037"/>
      <c r="F54" s="1039"/>
      <c r="G54" s="1037"/>
      <c r="H54" s="1037"/>
      <c r="J54" s="1036"/>
      <c r="K54" s="1014"/>
      <c r="L54" s="1000"/>
    </row>
    <row r="55" spans="10:12" ht="15.75">
      <c r="J55" s="980"/>
      <c r="K55" s="1014"/>
      <c r="L55" s="1041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9.140625" style="1075" customWidth="1"/>
    <col min="2" max="2" width="23.00390625" style="1075" bestFit="1" customWidth="1"/>
    <col min="3" max="3" width="10.00390625" style="1075" customWidth="1"/>
    <col min="4" max="5" width="13.7109375" style="1075" bestFit="1" customWidth="1"/>
    <col min="6" max="6" width="13.7109375" style="1075" customWidth="1"/>
    <col min="7" max="7" width="13.7109375" style="1075" bestFit="1" customWidth="1"/>
    <col min="8" max="9" width="11.7109375" style="1075" customWidth="1"/>
    <col min="10" max="16384" width="9.140625" style="1075" customWidth="1"/>
  </cols>
  <sheetData>
    <row r="1" spans="2:9" ht="12.75">
      <c r="B1" s="1952" t="s">
        <v>1111</v>
      </c>
      <c r="C1" s="1952"/>
      <c r="D1" s="1952"/>
      <c r="E1" s="1952"/>
      <c r="F1" s="1952"/>
      <c r="G1" s="1952"/>
      <c r="H1" s="1952"/>
      <c r="I1" s="1952"/>
    </row>
    <row r="2" spans="2:9" ht="15.75">
      <c r="B2" s="1953" t="s">
        <v>1112</v>
      </c>
      <c r="C2" s="1953"/>
      <c r="D2" s="1953"/>
      <c r="E2" s="1953"/>
      <c r="F2" s="1953"/>
      <c r="G2" s="1953"/>
      <c r="H2" s="1953"/>
      <c r="I2" s="1953"/>
    </row>
    <row r="3" spans="2:9" ht="15.75" customHeight="1">
      <c r="B3" s="1954" t="s">
        <v>959</v>
      </c>
      <c r="C3" s="1954"/>
      <c r="D3" s="1954"/>
      <c r="E3" s="1954"/>
      <c r="F3" s="1954"/>
      <c r="G3" s="1954"/>
      <c r="H3" s="1954"/>
      <c r="I3" s="1954"/>
    </row>
    <row r="4" spans="2:9" ht="13.5" thickBot="1">
      <c r="B4" s="1076" t="s">
        <v>2</v>
      </c>
      <c r="C4" s="1076"/>
      <c r="D4" s="1076"/>
      <c r="E4" s="1076"/>
      <c r="F4" s="1076"/>
      <c r="G4" s="1077"/>
      <c r="H4" s="1076"/>
      <c r="I4" s="1078" t="s">
        <v>138</v>
      </c>
    </row>
    <row r="5" spans="2:9" ht="15" customHeight="1" thickTop="1">
      <c r="B5" s="1955"/>
      <c r="C5" s="1957" t="s">
        <v>335</v>
      </c>
      <c r="D5" s="1957"/>
      <c r="E5" s="1944" t="s">
        <v>1113</v>
      </c>
      <c r="F5" s="1944"/>
      <c r="G5" s="1676" t="s">
        <v>961</v>
      </c>
      <c r="H5" s="1945" t="s">
        <v>509</v>
      </c>
      <c r="I5" s="1946"/>
    </row>
    <row r="6" spans="2:9" ht="15" customHeight="1">
      <c r="B6" s="1956"/>
      <c r="C6" s="1677" t="s">
        <v>962</v>
      </c>
      <c r="D6" s="1677" t="s">
        <v>1114</v>
      </c>
      <c r="E6" s="1677" t="s">
        <v>962</v>
      </c>
      <c r="F6" s="1677" t="str">
        <f>D6</f>
        <v>9 Months' Total </v>
      </c>
      <c r="G6" s="1678" t="str">
        <f>F6</f>
        <v>9 Months' Total </v>
      </c>
      <c r="H6" s="1675" t="s">
        <v>10</v>
      </c>
      <c r="I6" s="1679" t="s">
        <v>11</v>
      </c>
    </row>
    <row r="7" spans="2:9" ht="15" customHeight="1">
      <c r="B7" s="1079"/>
      <c r="C7" s="1080"/>
      <c r="D7" s="1081"/>
      <c r="E7" s="1081"/>
      <c r="F7" s="1081"/>
      <c r="G7" s="1081"/>
      <c r="H7" s="1082"/>
      <c r="I7" s="1083"/>
    </row>
    <row r="8" spans="2:9" ht="15" customHeight="1">
      <c r="B8" s="1084" t="s">
        <v>1115</v>
      </c>
      <c r="C8" s="1085">
        <v>76917.20000000001</v>
      </c>
      <c r="D8" s="1085">
        <v>57159.090272</v>
      </c>
      <c r="E8" s="1085">
        <v>91991.29999999999</v>
      </c>
      <c r="F8" s="1085">
        <v>68121.045715</v>
      </c>
      <c r="G8" s="1085">
        <v>64277.721675</v>
      </c>
      <c r="H8" s="1085">
        <v>19.177973951012703</v>
      </c>
      <c r="I8" s="1680">
        <v>-5.64190405426163</v>
      </c>
    </row>
    <row r="9" spans="2:9" ht="15" customHeight="1">
      <c r="B9" s="1087"/>
      <c r="C9" s="1085"/>
      <c r="D9" s="1085"/>
      <c r="E9" s="1085"/>
      <c r="F9" s="1085"/>
      <c r="G9" s="1085"/>
      <c r="H9" s="1085"/>
      <c r="I9" s="1680"/>
    </row>
    <row r="10" spans="2:9" ht="15" customHeight="1">
      <c r="B10" s="1087" t="s">
        <v>1116</v>
      </c>
      <c r="C10" s="1088">
        <v>50999.8</v>
      </c>
      <c r="D10" s="1088">
        <v>37580.666654</v>
      </c>
      <c r="E10" s="1088">
        <v>59613.7</v>
      </c>
      <c r="F10" s="1088">
        <v>45340.2</v>
      </c>
      <c r="G10" s="1088">
        <v>41605.399999999994</v>
      </c>
      <c r="H10" s="1088">
        <v>20.647673489778512</v>
      </c>
      <c r="I10" s="1681">
        <v>-8.23728170585926</v>
      </c>
    </row>
    <row r="11" spans="2:9" ht="15" customHeight="1">
      <c r="B11" s="1087" t="s">
        <v>1117</v>
      </c>
      <c r="C11" s="1088">
        <v>2085.8</v>
      </c>
      <c r="D11" s="1088">
        <v>1673.763199</v>
      </c>
      <c r="E11" s="1088">
        <v>2840.7</v>
      </c>
      <c r="F11" s="1088">
        <v>1873.300799</v>
      </c>
      <c r="G11" s="1088">
        <v>2025.5685869999998</v>
      </c>
      <c r="H11" s="1088">
        <v>11.921495234165434</v>
      </c>
      <c r="I11" s="1681">
        <v>8.128314901764995</v>
      </c>
    </row>
    <row r="12" spans="2:9" ht="15" customHeight="1">
      <c r="B12" s="1090" t="s">
        <v>1118</v>
      </c>
      <c r="C12" s="1091">
        <v>23831.6</v>
      </c>
      <c r="D12" s="1091">
        <v>17904.560419</v>
      </c>
      <c r="E12" s="1091">
        <v>29536.9</v>
      </c>
      <c r="F12" s="1091">
        <v>20907.544916000003</v>
      </c>
      <c r="G12" s="1091">
        <v>20646.653088</v>
      </c>
      <c r="H12" s="1091">
        <v>16.772176622740687</v>
      </c>
      <c r="I12" s="1682">
        <v>-1.2478357886982252</v>
      </c>
    </row>
    <row r="13" spans="2:9" ht="15" customHeight="1">
      <c r="B13" s="1079"/>
      <c r="C13" s="1088"/>
      <c r="D13" s="1088"/>
      <c r="E13" s="1088"/>
      <c r="F13" s="1088"/>
      <c r="G13" s="1088"/>
      <c r="H13" s="1085"/>
      <c r="I13" s="1086"/>
    </row>
    <row r="14" spans="2:9" ht="15" customHeight="1">
      <c r="B14" s="1084" t="s">
        <v>1119</v>
      </c>
      <c r="C14" s="1085">
        <v>556740.243</v>
      </c>
      <c r="D14" s="1085">
        <v>408830.151006</v>
      </c>
      <c r="E14" s="1085">
        <v>714365.8915752999</v>
      </c>
      <c r="F14" s="1085">
        <v>522185.11361</v>
      </c>
      <c r="G14" s="1085">
        <v>577106.1100000001</v>
      </c>
      <c r="H14" s="1085">
        <v>27.72666407432763</v>
      </c>
      <c r="I14" s="1086">
        <v>10.517533908677933</v>
      </c>
    </row>
    <row r="15" spans="2:9" ht="15" customHeight="1">
      <c r="B15" s="1087"/>
      <c r="C15" s="1085"/>
      <c r="D15" s="1085"/>
      <c r="E15" s="1085"/>
      <c r="F15" s="1085"/>
      <c r="G15" s="1085"/>
      <c r="H15" s="1085"/>
      <c r="I15" s="1086"/>
    </row>
    <row r="16" spans="2:9" ht="15" customHeight="1">
      <c r="B16" s="1087" t="s">
        <v>1120</v>
      </c>
      <c r="C16" s="1088">
        <v>367031.2</v>
      </c>
      <c r="D16" s="1088">
        <v>270221.311884</v>
      </c>
      <c r="E16" s="1088">
        <v>477947</v>
      </c>
      <c r="F16" s="1088">
        <v>348704.69999999995</v>
      </c>
      <c r="G16" s="1088">
        <v>364757.9</v>
      </c>
      <c r="H16" s="1088">
        <v>29.04411482899286</v>
      </c>
      <c r="I16" s="1089">
        <v>4.603666081931237</v>
      </c>
    </row>
    <row r="17" spans="2:9" ht="15" customHeight="1">
      <c r="B17" s="1087" t="s">
        <v>1121</v>
      </c>
      <c r="C17" s="1088">
        <v>62451.3</v>
      </c>
      <c r="D17" s="1088">
        <v>46087.647869</v>
      </c>
      <c r="E17" s="1088">
        <v>73318.645679</v>
      </c>
      <c r="F17" s="1088">
        <v>52760.205829</v>
      </c>
      <c r="G17" s="1088">
        <v>80153.21</v>
      </c>
      <c r="H17" s="1088">
        <v>14.477974616899843</v>
      </c>
      <c r="I17" s="1089">
        <v>51.91982051734766</v>
      </c>
    </row>
    <row r="18" spans="2:9" ht="15" customHeight="1">
      <c r="B18" s="1090" t="s">
        <v>1122</v>
      </c>
      <c r="C18" s="1091">
        <v>127257.8</v>
      </c>
      <c r="D18" s="1091">
        <v>92521.191253</v>
      </c>
      <c r="E18" s="1091">
        <v>163100.2458963</v>
      </c>
      <c r="F18" s="1091">
        <v>120720.207781</v>
      </c>
      <c r="G18" s="1091">
        <v>132195</v>
      </c>
      <c r="H18" s="1091">
        <v>30.47844082648001</v>
      </c>
      <c r="I18" s="1092">
        <v>9.505278718387018</v>
      </c>
    </row>
    <row r="19" spans="2:9" ht="15" customHeight="1">
      <c r="B19" s="1079"/>
      <c r="C19" s="1085"/>
      <c r="D19" s="1085"/>
      <c r="E19" s="1085"/>
      <c r="F19" s="1085"/>
      <c r="G19" s="1085"/>
      <c r="H19" s="1085"/>
      <c r="I19" s="1086"/>
    </row>
    <row r="20" spans="2:9" ht="15" customHeight="1">
      <c r="B20" s="1084" t="s">
        <v>1123</v>
      </c>
      <c r="C20" s="1085">
        <v>-479823</v>
      </c>
      <c r="D20" s="1085">
        <v>-351671.06073400006</v>
      </c>
      <c r="E20" s="1085">
        <v>-622374.5915753</v>
      </c>
      <c r="F20" s="1085">
        <v>-454064.067895</v>
      </c>
      <c r="G20" s="1085">
        <v>-512828.38832500007</v>
      </c>
      <c r="H20" s="1085">
        <v>29.116131121874957</v>
      </c>
      <c r="I20" s="1086">
        <v>12.941856575973105</v>
      </c>
    </row>
    <row r="21" spans="2:9" ht="15" customHeight="1">
      <c r="B21" s="1087"/>
      <c r="C21" s="1088"/>
      <c r="D21" s="1088"/>
      <c r="E21" s="1088"/>
      <c r="F21" s="1088"/>
      <c r="G21" s="1088"/>
      <c r="H21" s="1085"/>
      <c r="I21" s="1086"/>
    </row>
    <row r="22" spans="2:9" ht="15" customHeight="1">
      <c r="B22" s="1087" t="s">
        <v>1124</v>
      </c>
      <c r="C22" s="1088">
        <v>-316031.4</v>
      </c>
      <c r="D22" s="1088">
        <v>-232640.64523000002</v>
      </c>
      <c r="E22" s="1088">
        <v>-418333.3</v>
      </c>
      <c r="F22" s="1088">
        <v>-303364.49999999994</v>
      </c>
      <c r="G22" s="1088">
        <v>-323152.5</v>
      </c>
      <c r="H22" s="1088">
        <v>30.40047223909599</v>
      </c>
      <c r="I22" s="1089">
        <v>6.522846278981248</v>
      </c>
    </row>
    <row r="23" spans="2:9" ht="15" customHeight="1">
      <c r="B23" s="1087" t="s">
        <v>1125</v>
      </c>
      <c r="C23" s="1088">
        <v>-60365.5</v>
      </c>
      <c r="D23" s="1088">
        <v>-44413.88467</v>
      </c>
      <c r="E23" s="1088">
        <v>-70477.945679</v>
      </c>
      <c r="F23" s="1088">
        <v>-50886.90503</v>
      </c>
      <c r="G23" s="1088">
        <v>-78127.641413</v>
      </c>
      <c r="H23" s="1088">
        <v>14.57431703642959</v>
      </c>
      <c r="I23" s="1089">
        <v>53.531918215384536</v>
      </c>
    </row>
    <row r="24" spans="2:9" ht="15" customHeight="1">
      <c r="B24" s="1090" t="s">
        <v>1126</v>
      </c>
      <c r="C24" s="1091">
        <v>-103426.1</v>
      </c>
      <c r="D24" s="1091">
        <v>-74616.630834</v>
      </c>
      <c r="E24" s="1091">
        <v>-133563.34589630002</v>
      </c>
      <c r="F24" s="1091">
        <v>-99812.662865</v>
      </c>
      <c r="G24" s="1091">
        <v>-111548.34691200001</v>
      </c>
      <c r="H24" s="1091">
        <v>33.76731400142384</v>
      </c>
      <c r="I24" s="1092">
        <v>11.75771060518936</v>
      </c>
    </row>
    <row r="25" spans="2:9" ht="15" customHeight="1">
      <c r="B25" s="1079"/>
      <c r="C25" s="1088"/>
      <c r="D25" s="1088"/>
      <c r="E25" s="1088"/>
      <c r="F25" s="1088"/>
      <c r="G25" s="1088"/>
      <c r="H25" s="1085"/>
      <c r="I25" s="1086"/>
    </row>
    <row r="26" spans="2:9" ht="15" customHeight="1">
      <c r="B26" s="1084" t="s">
        <v>1127</v>
      </c>
      <c r="C26" s="1085">
        <v>633657.4</v>
      </c>
      <c r="D26" s="1085">
        <v>465989.34127800004</v>
      </c>
      <c r="E26" s="1085">
        <v>806357.1915753</v>
      </c>
      <c r="F26" s="1085">
        <v>590306.159325</v>
      </c>
      <c r="G26" s="1085">
        <v>641383.831675</v>
      </c>
      <c r="H26" s="1085">
        <v>26.67803896674002</v>
      </c>
      <c r="I26" s="1086">
        <v>8.652742571482918</v>
      </c>
    </row>
    <row r="27" spans="2:9" ht="15" customHeight="1">
      <c r="B27" s="1087"/>
      <c r="C27" s="1088"/>
      <c r="D27" s="1088"/>
      <c r="E27" s="1088"/>
      <c r="F27" s="1088"/>
      <c r="G27" s="1088"/>
      <c r="H27" s="1085"/>
      <c r="I27" s="1086"/>
    </row>
    <row r="28" spans="2:9" ht="15" customHeight="1">
      <c r="B28" s="1087" t="s">
        <v>1124</v>
      </c>
      <c r="C28" s="1088">
        <v>418031</v>
      </c>
      <c r="D28" s="1088">
        <v>307801.978538</v>
      </c>
      <c r="E28" s="1088">
        <v>537560.7</v>
      </c>
      <c r="F28" s="1088">
        <v>394044.89999999997</v>
      </c>
      <c r="G28" s="1088">
        <v>406363.30000000005</v>
      </c>
      <c r="H28" s="1088">
        <v>28.01896266932303</v>
      </c>
      <c r="I28" s="1089">
        <v>3.12614120878105</v>
      </c>
    </row>
    <row r="29" spans="2:9" ht="15" customHeight="1">
      <c r="B29" s="1087" t="s">
        <v>1125</v>
      </c>
      <c r="C29" s="1088">
        <v>64537.00000000001</v>
      </c>
      <c r="D29" s="1088">
        <v>47761.511068</v>
      </c>
      <c r="E29" s="1088">
        <v>76159.34567899999</v>
      </c>
      <c r="F29" s="1088">
        <v>54633.506627999996</v>
      </c>
      <c r="G29" s="1088">
        <v>82178.77858700001</v>
      </c>
      <c r="H29" s="1088">
        <v>14.388145195440032</v>
      </c>
      <c r="I29" s="1089">
        <v>50.41827563175835</v>
      </c>
    </row>
    <row r="30" spans="2:9" ht="15" customHeight="1" thickBot="1">
      <c r="B30" s="1093" t="s">
        <v>1126</v>
      </c>
      <c r="C30" s="1094">
        <v>151089.4</v>
      </c>
      <c r="D30" s="1094">
        <v>110425.851672</v>
      </c>
      <c r="E30" s="1094">
        <v>192637.1458963</v>
      </c>
      <c r="F30" s="1094">
        <v>141627.75269700002</v>
      </c>
      <c r="G30" s="1094">
        <v>152841.653088</v>
      </c>
      <c r="H30" s="1094">
        <v>28.25597498462554</v>
      </c>
      <c r="I30" s="1095">
        <v>7.917869328189582</v>
      </c>
    </row>
    <row r="31" spans="2:9" ht="13.5" thickTop="1">
      <c r="B31" s="1076"/>
      <c r="C31" s="1076"/>
      <c r="D31" s="1076"/>
      <c r="E31" s="1096"/>
      <c r="F31" s="1096"/>
      <c r="G31" s="1096"/>
      <c r="H31" s="1076"/>
      <c r="I31" s="1076"/>
    </row>
    <row r="32" spans="2:9" ht="12.75">
      <c r="B32" s="1076"/>
      <c r="C32" s="1076"/>
      <c r="D32" s="1076"/>
      <c r="E32" s="1077"/>
      <c r="F32" s="1077"/>
      <c r="G32" s="1077"/>
      <c r="H32" s="1076"/>
      <c r="I32" s="1076"/>
    </row>
    <row r="33" spans="2:9" ht="12.75">
      <c r="B33" s="1076"/>
      <c r="C33" s="1076"/>
      <c r="D33" s="1096"/>
      <c r="E33" s="1096"/>
      <c r="F33" s="1096"/>
      <c r="G33" s="1097"/>
      <c r="H33" s="1076"/>
      <c r="I33" s="1076"/>
    </row>
    <row r="34" spans="2:9" ht="15" customHeight="1">
      <c r="B34" s="1098" t="s">
        <v>1128</v>
      </c>
      <c r="C34" s="1099">
        <v>13.815633608704095</v>
      </c>
      <c r="D34" s="1099">
        <v>13.981133762113629</v>
      </c>
      <c r="E34" s="1099">
        <v>12.877336542082563</v>
      </c>
      <c r="F34" s="1099">
        <v>13.045382554868654</v>
      </c>
      <c r="G34" s="1100">
        <v>11.137938164439117</v>
      </c>
      <c r="H34" s="1076"/>
      <c r="I34" s="1076"/>
    </row>
    <row r="35" spans="2:9" ht="15" customHeight="1">
      <c r="B35" s="1101" t="s">
        <v>1129</v>
      </c>
      <c r="C35" s="1099">
        <v>13.895221986577708</v>
      </c>
      <c r="D35" s="1099">
        <v>13.907365926094142</v>
      </c>
      <c r="E35" s="1099">
        <v>12.472868330588955</v>
      </c>
      <c r="F35" s="1099">
        <v>13.002463115639106</v>
      </c>
      <c r="G35" s="1100">
        <v>11.406305387765418</v>
      </c>
      <c r="H35" s="1076"/>
      <c r="I35" s="1076"/>
    </row>
    <row r="36" spans="2:9" ht="15" customHeight="1">
      <c r="B36" s="1102" t="s">
        <v>1130</v>
      </c>
      <c r="C36" s="1103">
        <v>3.339882436394439</v>
      </c>
      <c r="D36" s="1103">
        <v>3.6316958586333623</v>
      </c>
      <c r="E36" s="1103">
        <v>3.874457818597754</v>
      </c>
      <c r="F36" s="1103">
        <v>3.550594182804207</v>
      </c>
      <c r="G36" s="1104">
        <v>2.527120981180915</v>
      </c>
      <c r="H36" s="1076"/>
      <c r="I36" s="1076"/>
    </row>
    <row r="37" spans="2:9" ht="15" customHeight="1">
      <c r="B37" s="1105" t="s">
        <v>1131</v>
      </c>
      <c r="C37" s="1106">
        <v>18.727024983930256</v>
      </c>
      <c r="D37" s="1106">
        <v>19.351848129624514</v>
      </c>
      <c r="E37" s="1106">
        <v>18.10966000552796</v>
      </c>
      <c r="F37" s="1106">
        <v>17.319010048366245</v>
      </c>
      <c r="G37" s="1107">
        <v>15.618331319641438</v>
      </c>
      <c r="H37" s="1076"/>
      <c r="I37" s="1076"/>
    </row>
    <row r="38" spans="2:9" ht="15" customHeight="1">
      <c r="B38" s="1947" t="s">
        <v>1132</v>
      </c>
      <c r="C38" s="1948"/>
      <c r="D38" s="1948"/>
      <c r="E38" s="1948"/>
      <c r="F38" s="1948"/>
      <c r="G38" s="1949"/>
      <c r="H38" s="1076"/>
      <c r="I38" s="1076"/>
    </row>
    <row r="39" spans="2:9" ht="15" customHeight="1">
      <c r="B39" s="1108" t="s">
        <v>1129</v>
      </c>
      <c r="C39" s="1109">
        <v>66.30480568715448</v>
      </c>
      <c r="D39" s="1109">
        <v>65.74748911357202</v>
      </c>
      <c r="E39" s="1109">
        <v>64.80362816918557</v>
      </c>
      <c r="F39" s="1109">
        <v>66.55828536410188</v>
      </c>
      <c r="G39" s="1109">
        <v>64.72755865611504</v>
      </c>
      <c r="H39" s="1076"/>
      <c r="I39" s="1076"/>
    </row>
    <row r="40" spans="2:9" ht="15" customHeight="1">
      <c r="B40" s="1110" t="s">
        <v>1130</v>
      </c>
      <c r="C40" s="1111">
        <v>2.7117471774843596</v>
      </c>
      <c r="D40" s="1111">
        <v>2.9282537406301428</v>
      </c>
      <c r="E40" s="1111">
        <v>3.088009409585472</v>
      </c>
      <c r="F40" s="1111">
        <v>2.749958958113155</v>
      </c>
      <c r="G40" s="1111">
        <v>3.1512762652690887</v>
      </c>
      <c r="H40" s="1076"/>
      <c r="I40" s="1076"/>
    </row>
    <row r="41" spans="2:9" ht="15" customHeight="1">
      <c r="B41" s="1112" t="s">
        <v>1131</v>
      </c>
      <c r="C41" s="1113">
        <v>30.983447135361136</v>
      </c>
      <c r="D41" s="1113">
        <v>31.32408219549768</v>
      </c>
      <c r="E41" s="1113">
        <v>32.10836242122897</v>
      </c>
      <c r="F41" s="1113">
        <v>30.691755677784965</v>
      </c>
      <c r="G41" s="1113">
        <v>32.12100950371776</v>
      </c>
      <c r="H41" s="1076"/>
      <c r="I41" s="1076"/>
    </row>
    <row r="42" spans="2:9" ht="15" customHeight="1">
      <c r="B42" s="1947" t="s">
        <v>1133</v>
      </c>
      <c r="C42" s="1948"/>
      <c r="D42" s="1950"/>
      <c r="E42" s="1950"/>
      <c r="F42" s="1950"/>
      <c r="G42" s="1951"/>
      <c r="H42" s="1076"/>
      <c r="I42" s="1076"/>
    </row>
    <row r="43" spans="2:9" ht="15" customHeight="1">
      <c r="B43" s="1108" t="s">
        <v>1129</v>
      </c>
      <c r="C43" s="1109">
        <v>65.92502824027648</v>
      </c>
      <c r="D43" s="1109">
        <v>66.09622876861503</v>
      </c>
      <c r="E43" s="1109">
        <v>66.90507002595609</v>
      </c>
      <c r="F43" s="1109">
        <v>66.77798560539475</v>
      </c>
      <c r="G43" s="1109">
        <v>63.204650527785944</v>
      </c>
      <c r="H43" s="1076"/>
      <c r="I43" s="1076"/>
    </row>
    <row r="44" spans="2:9" ht="15" customHeight="1">
      <c r="B44" s="1110" t="s">
        <v>1130</v>
      </c>
      <c r="C44" s="1111">
        <v>11.2173126321195</v>
      </c>
      <c r="D44" s="1111">
        <v>11.273055021894317</v>
      </c>
      <c r="E44" s="1111">
        <v>10.263458340279902</v>
      </c>
      <c r="F44" s="1111">
        <v>10.103736099303008</v>
      </c>
      <c r="G44" s="1111">
        <v>13.888816737705307</v>
      </c>
      <c r="H44" s="1076"/>
      <c r="I44" s="1076"/>
    </row>
    <row r="45" spans="2:9" ht="15" customHeight="1">
      <c r="B45" s="1112" t="s">
        <v>1131</v>
      </c>
      <c r="C45" s="1113">
        <v>22.85765912760402</v>
      </c>
      <c r="D45" s="1113">
        <v>22.630716209490664</v>
      </c>
      <c r="E45" s="1113">
        <v>22.831471633764018</v>
      </c>
      <c r="F45" s="1113">
        <v>23.118278295302247</v>
      </c>
      <c r="G45" s="1113">
        <v>22.906532734508733</v>
      </c>
      <c r="H45" s="1076"/>
      <c r="I45" s="1076"/>
    </row>
    <row r="46" spans="2:9" ht="15" customHeight="1">
      <c r="B46" s="1947" t="s">
        <v>1134</v>
      </c>
      <c r="C46" s="1948"/>
      <c r="D46" s="1950"/>
      <c r="E46" s="1950"/>
      <c r="F46" s="1950"/>
      <c r="G46" s="1951"/>
      <c r="H46" s="1076"/>
      <c r="I46" s="1076"/>
    </row>
    <row r="47" spans="2:9" ht="15" customHeight="1">
      <c r="B47" s="1108" t="s">
        <v>1129</v>
      </c>
      <c r="C47" s="1109">
        <v>65.86416240988865</v>
      </c>
      <c r="D47" s="1109">
        <v>66.15291140090902</v>
      </c>
      <c r="E47" s="1109">
        <v>67.21567777070581</v>
      </c>
      <c r="F47" s="1109">
        <v>66.81094617470401</v>
      </c>
      <c r="G47" s="1109">
        <v>63.01376978280797</v>
      </c>
      <c r="H47" s="1076"/>
      <c r="I47" s="1076"/>
    </row>
    <row r="48" spans="2:9" ht="15" customHeight="1">
      <c r="B48" s="1110" t="s">
        <v>1130</v>
      </c>
      <c r="C48" s="1111">
        <v>12.580784997801272</v>
      </c>
      <c r="D48" s="1111">
        <v>12.629382860591464</v>
      </c>
      <c r="E48" s="1111">
        <v>11.32403967530429</v>
      </c>
      <c r="F48" s="1111">
        <v>11.206987874179761</v>
      </c>
      <c r="G48" s="1111">
        <v>15.234656113359964</v>
      </c>
      <c r="H48" s="1076"/>
      <c r="I48" s="1076"/>
    </row>
    <row r="49" spans="2:9" ht="15" customHeight="1">
      <c r="B49" s="1112" t="s">
        <v>1131</v>
      </c>
      <c r="C49" s="1113">
        <v>21.55505259231008</v>
      </c>
      <c r="D49" s="1113">
        <v>21.217734174163155</v>
      </c>
      <c r="E49" s="1113">
        <v>21.460282553989902</v>
      </c>
      <c r="F49" s="1113">
        <v>21.982065951116216</v>
      </c>
      <c r="G49" s="1113">
        <v>21.751593603532594</v>
      </c>
      <c r="H49" s="1076"/>
      <c r="I49" s="1076"/>
    </row>
    <row r="50" spans="2:9" ht="15" customHeight="1">
      <c r="B50" s="1947" t="s">
        <v>1135</v>
      </c>
      <c r="C50" s="1948"/>
      <c r="D50" s="1950"/>
      <c r="E50" s="1950"/>
      <c r="F50" s="1950"/>
      <c r="G50" s="1951"/>
      <c r="H50" s="1076"/>
      <c r="I50" s="1076"/>
    </row>
    <row r="51" spans="2:9" ht="15" customHeight="1">
      <c r="B51" s="1108" t="s">
        <v>1129</v>
      </c>
      <c r="C51" s="1109">
        <v>65.9711383469995</v>
      </c>
      <c r="D51" s="1109">
        <v>66.05343755156224</v>
      </c>
      <c r="E51" s="1109">
        <v>66.66533214019223</v>
      </c>
      <c r="F51" s="1109">
        <v>66.75263230364735</v>
      </c>
      <c r="G51" s="1109">
        <v>63.35727218735242</v>
      </c>
      <c r="H51" s="1076"/>
      <c r="I51" s="1076"/>
    </row>
    <row r="52" spans="2:9" ht="15" customHeight="1">
      <c r="B52" s="1110" t="s">
        <v>1130</v>
      </c>
      <c r="C52" s="1111">
        <v>10.18484120914551</v>
      </c>
      <c r="D52" s="1111">
        <v>10.249485736521692</v>
      </c>
      <c r="E52" s="1111">
        <v>9.444864692062216</v>
      </c>
      <c r="F52" s="1111">
        <v>9.255113768501419</v>
      </c>
      <c r="G52" s="1111">
        <v>12.812729995451674</v>
      </c>
      <c r="H52" s="1076"/>
      <c r="I52" s="1076"/>
    </row>
    <row r="53" spans="2:9" ht="15" customHeight="1">
      <c r="B53" s="1112" t="s">
        <v>1131</v>
      </c>
      <c r="C53" s="1113">
        <v>23.84402044385499</v>
      </c>
      <c r="D53" s="1113">
        <v>23.69707671191606</v>
      </c>
      <c r="E53" s="1113">
        <v>23.889803167745544</v>
      </c>
      <c r="F53" s="1113">
        <v>23.992253927851223</v>
      </c>
      <c r="G53" s="1113">
        <v>23.82998222590797</v>
      </c>
      <c r="H53" s="1076"/>
      <c r="I53" s="1076"/>
    </row>
    <row r="54" spans="2:9" ht="15" customHeight="1">
      <c r="B54" s="1947" t="s">
        <v>1136</v>
      </c>
      <c r="C54" s="1948"/>
      <c r="D54" s="1950"/>
      <c r="E54" s="1950"/>
      <c r="F54" s="1950"/>
      <c r="G54" s="1951"/>
      <c r="H54" s="1076"/>
      <c r="I54" s="1076"/>
    </row>
    <row r="55" spans="2:9" ht="15" customHeight="1">
      <c r="B55" s="1102" t="s">
        <v>1137</v>
      </c>
      <c r="C55" s="1103">
        <v>12.138609917599007</v>
      </c>
      <c r="D55" s="1103">
        <v>12.266179761802752</v>
      </c>
      <c r="E55" s="1103">
        <v>11.408256906630388</v>
      </c>
      <c r="F55" s="1103">
        <v>11.539951707922999</v>
      </c>
      <c r="G55" s="1114">
        <v>10.021724667916263</v>
      </c>
      <c r="H55" s="1076"/>
      <c r="I55" s="1076"/>
    </row>
    <row r="56" spans="2:9" ht="15" customHeight="1">
      <c r="B56" s="1105" t="s">
        <v>1138</v>
      </c>
      <c r="C56" s="1106">
        <v>87.86140586379959</v>
      </c>
      <c r="D56" s="1106">
        <v>87.73379877847893</v>
      </c>
      <c r="E56" s="1106">
        <v>88.5917430933696</v>
      </c>
      <c r="F56" s="1106">
        <v>88.460048292077</v>
      </c>
      <c r="G56" s="1107">
        <v>89.97827533208374</v>
      </c>
      <c r="H56" s="1076"/>
      <c r="I56" s="1076"/>
    </row>
    <row r="57" spans="2:9" ht="12.75">
      <c r="B57" s="1076" t="s">
        <v>1139</v>
      </c>
      <c r="C57" s="1076"/>
      <c r="D57" s="1076"/>
      <c r="E57" s="1076"/>
      <c r="F57" s="1076"/>
      <c r="G57" s="1076"/>
      <c r="H57" s="1076"/>
      <c r="I57" s="1076"/>
    </row>
    <row r="58" spans="2:9" ht="12.75">
      <c r="B58" s="1076" t="s">
        <v>1140</v>
      </c>
      <c r="C58" s="1076"/>
      <c r="D58" s="1076"/>
      <c r="E58" s="1076"/>
      <c r="F58" s="1076"/>
      <c r="G58" s="1076"/>
      <c r="H58" s="1076"/>
      <c r="I58" s="1076"/>
    </row>
    <row r="59" spans="2:9" ht="12.75">
      <c r="B59" s="1076" t="s">
        <v>1141</v>
      </c>
      <c r="C59" s="1076"/>
      <c r="D59" s="1076"/>
      <c r="E59" s="1076"/>
      <c r="F59" s="1076"/>
      <c r="G59" s="1076"/>
      <c r="H59" s="1076"/>
      <c r="I59" s="1076"/>
    </row>
    <row r="60" spans="4:9" ht="12.75">
      <c r="D60" s="1076"/>
      <c r="E60" s="1076"/>
      <c r="F60" s="1076"/>
      <c r="G60" s="1076"/>
      <c r="H60" s="1076"/>
      <c r="I60" s="1076"/>
    </row>
  </sheetData>
  <sheetProtection/>
  <mergeCells count="12">
    <mergeCell ref="B54:G54"/>
    <mergeCell ref="B1:I1"/>
    <mergeCell ref="B2:I2"/>
    <mergeCell ref="B3:I3"/>
    <mergeCell ref="B5:B6"/>
    <mergeCell ref="C5:D5"/>
    <mergeCell ref="E5:F5"/>
    <mergeCell ref="H5:I5"/>
    <mergeCell ref="B38:G38"/>
    <mergeCell ref="B42:G42"/>
    <mergeCell ref="B46:G46"/>
    <mergeCell ref="B50:G5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5.00390625" style="892" customWidth="1"/>
    <col min="3" max="3" width="18.28125" style="892" bestFit="1" customWidth="1"/>
    <col min="4" max="8" width="11.7109375" style="892" customWidth="1"/>
    <col min="9" max="16384" width="9.140625" style="892" customWidth="1"/>
  </cols>
  <sheetData>
    <row r="1" spans="2:8" ht="15" customHeight="1">
      <c r="B1" s="1958" t="s">
        <v>1142</v>
      </c>
      <c r="C1" s="1959"/>
      <c r="D1" s="1959"/>
      <c r="E1" s="1959"/>
      <c r="F1" s="1959"/>
      <c r="G1" s="1959"/>
      <c r="H1" s="1960"/>
    </row>
    <row r="2" spans="2:8" ht="15" customHeight="1">
      <c r="B2" s="1961" t="s">
        <v>1143</v>
      </c>
      <c r="C2" s="1962"/>
      <c r="D2" s="1962"/>
      <c r="E2" s="1962"/>
      <c r="F2" s="1962"/>
      <c r="G2" s="1962"/>
      <c r="H2" s="1963"/>
    </row>
    <row r="3" spans="2:8" ht="15" customHeight="1" thickBot="1">
      <c r="B3" s="1964" t="s">
        <v>138</v>
      </c>
      <c r="C3" s="1965"/>
      <c r="D3" s="1965"/>
      <c r="E3" s="1965"/>
      <c r="F3" s="1965"/>
      <c r="G3" s="1965"/>
      <c r="H3" s="1966"/>
    </row>
    <row r="4" spans="2:8" ht="15" customHeight="1" thickTop="1">
      <c r="B4" s="1115"/>
      <c r="C4" s="1116"/>
      <c r="D4" s="1967" t="s">
        <v>959</v>
      </c>
      <c r="E4" s="1967"/>
      <c r="F4" s="1967"/>
      <c r="G4" s="1968" t="s">
        <v>509</v>
      </c>
      <c r="H4" s="1969"/>
    </row>
    <row r="5" spans="2:8" ht="15" customHeight="1">
      <c r="B5" s="1117"/>
      <c r="C5" s="1118"/>
      <c r="D5" s="1119" t="s">
        <v>335</v>
      </c>
      <c r="E5" s="1119" t="s">
        <v>1113</v>
      </c>
      <c r="F5" s="1119" t="s">
        <v>1144</v>
      </c>
      <c r="G5" s="1119" t="s">
        <v>10</v>
      </c>
      <c r="H5" s="1120" t="s">
        <v>11</v>
      </c>
    </row>
    <row r="6" spans="2:8" ht="15" customHeight="1">
      <c r="B6" s="1121"/>
      <c r="C6" s="1122" t="s">
        <v>1145</v>
      </c>
      <c r="D6" s="1122">
        <v>34078.665176</v>
      </c>
      <c r="E6" s="1122">
        <v>37443.280783999995</v>
      </c>
      <c r="F6" s="1122">
        <v>34815.354066</v>
      </c>
      <c r="G6" s="1123">
        <v>9.873085083066968</v>
      </c>
      <c r="H6" s="1124">
        <v>-7.018420028842513</v>
      </c>
    </row>
    <row r="7" spans="2:8" ht="15" customHeight="1">
      <c r="B7" s="1125">
        <v>1</v>
      </c>
      <c r="C7" s="1126" t="s">
        <v>1146</v>
      </c>
      <c r="D7" s="1127">
        <v>304.83316700000006</v>
      </c>
      <c r="E7" s="1127">
        <v>267.164249</v>
      </c>
      <c r="F7" s="1127">
        <v>345.124498</v>
      </c>
      <c r="G7" s="1127">
        <v>-12.357224238660379</v>
      </c>
      <c r="H7" s="1128">
        <v>29.1806442260918</v>
      </c>
    </row>
    <row r="8" spans="2:8" ht="15" customHeight="1">
      <c r="B8" s="1125">
        <v>2</v>
      </c>
      <c r="C8" s="1126" t="s">
        <v>1147</v>
      </c>
      <c r="D8" s="1127">
        <v>0.5</v>
      </c>
      <c r="E8" s="1127">
        <v>0.840528</v>
      </c>
      <c r="F8" s="1127">
        <v>2.060094</v>
      </c>
      <c r="G8" s="1127">
        <v>68.10560000000001</v>
      </c>
      <c r="H8" s="1128">
        <v>145.09522585803208</v>
      </c>
    </row>
    <row r="9" spans="2:8" ht="15" customHeight="1">
      <c r="B9" s="1125">
        <v>3</v>
      </c>
      <c r="C9" s="1126" t="s">
        <v>1148</v>
      </c>
      <c r="D9" s="1127">
        <v>166.421823</v>
      </c>
      <c r="E9" s="1127">
        <v>152.944267</v>
      </c>
      <c r="F9" s="1127">
        <v>131.776616</v>
      </c>
      <c r="G9" s="1127">
        <v>-8.098430696796285</v>
      </c>
      <c r="H9" s="1128">
        <v>-13.840107520996526</v>
      </c>
    </row>
    <row r="10" spans="2:8" ht="15" customHeight="1">
      <c r="B10" s="1125">
        <v>4</v>
      </c>
      <c r="C10" s="1126" t="s">
        <v>1149</v>
      </c>
      <c r="D10" s="1127">
        <v>1.9004000000000003</v>
      </c>
      <c r="E10" s="1127">
        <v>0.884</v>
      </c>
      <c r="F10" s="1127">
        <v>1.034</v>
      </c>
      <c r="G10" s="1127">
        <v>-53.4834771627026</v>
      </c>
      <c r="H10" s="1128">
        <v>16.968325791855207</v>
      </c>
    </row>
    <row r="11" spans="2:8" ht="15" customHeight="1">
      <c r="B11" s="1125">
        <v>5</v>
      </c>
      <c r="C11" s="1126" t="s">
        <v>1150</v>
      </c>
      <c r="D11" s="1127">
        <v>2633.90244</v>
      </c>
      <c r="E11" s="1127">
        <v>3687.204865</v>
      </c>
      <c r="F11" s="1127">
        <v>2556.54052</v>
      </c>
      <c r="G11" s="1127">
        <v>39.99018372905263</v>
      </c>
      <c r="H11" s="1128">
        <v>-30.664538217894773</v>
      </c>
    </row>
    <row r="12" spans="2:8" ht="15" customHeight="1">
      <c r="B12" s="1125">
        <v>6</v>
      </c>
      <c r="C12" s="1126" t="s">
        <v>1151</v>
      </c>
      <c r="D12" s="1127">
        <v>0</v>
      </c>
      <c r="E12" s="1127">
        <v>0</v>
      </c>
      <c r="F12" s="1127">
        <v>0</v>
      </c>
      <c r="G12" s="1127" t="s">
        <v>93</v>
      </c>
      <c r="H12" s="1128" t="s">
        <v>93</v>
      </c>
    </row>
    <row r="13" spans="2:8" ht="15" customHeight="1">
      <c r="B13" s="1125">
        <v>7</v>
      </c>
      <c r="C13" s="1126" t="s">
        <v>1152</v>
      </c>
      <c r="D13" s="1127">
        <v>12.189301</v>
      </c>
      <c r="E13" s="1127">
        <v>195.7731</v>
      </c>
      <c r="F13" s="1127">
        <v>430.538237</v>
      </c>
      <c r="G13" s="1127" t="s">
        <v>93</v>
      </c>
      <c r="H13" s="1128">
        <v>119.91695335058799</v>
      </c>
    </row>
    <row r="14" spans="2:8" ht="15" customHeight="1">
      <c r="B14" s="1125">
        <v>8</v>
      </c>
      <c r="C14" s="1126" t="s">
        <v>1153</v>
      </c>
      <c r="D14" s="1127">
        <v>0</v>
      </c>
      <c r="E14" s="1127">
        <v>0</v>
      </c>
      <c r="F14" s="1127">
        <v>15.890905</v>
      </c>
      <c r="G14" s="1127" t="s">
        <v>93</v>
      </c>
      <c r="H14" s="1128" t="s">
        <v>93</v>
      </c>
    </row>
    <row r="15" spans="2:8" ht="15" customHeight="1">
      <c r="B15" s="1125">
        <v>9</v>
      </c>
      <c r="C15" s="1126" t="s">
        <v>1154</v>
      </c>
      <c r="D15" s="1127">
        <v>40.49687</v>
      </c>
      <c r="E15" s="1127">
        <v>37.186544999999995</v>
      </c>
      <c r="F15" s="1127">
        <v>59.426241000000005</v>
      </c>
      <c r="G15" s="1127">
        <v>-8.174273715474811</v>
      </c>
      <c r="H15" s="1128">
        <v>59.80576038994752</v>
      </c>
    </row>
    <row r="16" spans="2:8" ht="15" customHeight="1">
      <c r="B16" s="1125">
        <v>10</v>
      </c>
      <c r="C16" s="1126" t="s">
        <v>1155</v>
      </c>
      <c r="D16" s="1127">
        <v>878.694657</v>
      </c>
      <c r="E16" s="1127">
        <v>1114.9761369999999</v>
      </c>
      <c r="F16" s="1127">
        <v>918.789975</v>
      </c>
      <c r="G16" s="1127">
        <v>26.890055392700532</v>
      </c>
      <c r="H16" s="1128">
        <v>-17.595548056110545</v>
      </c>
    </row>
    <row r="17" spans="2:8" ht="15" customHeight="1">
      <c r="B17" s="1125">
        <v>11</v>
      </c>
      <c r="C17" s="1126" t="s">
        <v>1156</v>
      </c>
      <c r="D17" s="1127">
        <v>7.499562000000001</v>
      </c>
      <c r="E17" s="1127">
        <v>6.309646000000001</v>
      </c>
      <c r="F17" s="1127">
        <v>6.470639</v>
      </c>
      <c r="G17" s="1127">
        <v>-15.866473268705562</v>
      </c>
      <c r="H17" s="1128">
        <v>2.5515377566348434</v>
      </c>
    </row>
    <row r="18" spans="2:8" ht="15" customHeight="1">
      <c r="B18" s="1125">
        <v>12</v>
      </c>
      <c r="C18" s="1126" t="s">
        <v>1157</v>
      </c>
      <c r="D18" s="1127">
        <v>2799.773767</v>
      </c>
      <c r="E18" s="1127">
        <v>2026.4677900000002</v>
      </c>
      <c r="F18" s="1127">
        <v>2220.8428769999996</v>
      </c>
      <c r="G18" s="1127">
        <v>-27.620302258514585</v>
      </c>
      <c r="H18" s="1128">
        <v>9.591817247684915</v>
      </c>
    </row>
    <row r="19" spans="2:8" ht="15" customHeight="1">
      <c r="B19" s="1125">
        <v>13</v>
      </c>
      <c r="C19" s="1126" t="s">
        <v>1158</v>
      </c>
      <c r="D19" s="1127">
        <v>0</v>
      </c>
      <c r="E19" s="1127">
        <v>0</v>
      </c>
      <c r="F19" s="1127">
        <v>0</v>
      </c>
      <c r="G19" s="1127" t="s">
        <v>93</v>
      </c>
      <c r="H19" s="1128" t="s">
        <v>93</v>
      </c>
    </row>
    <row r="20" spans="2:8" ht="15" customHeight="1">
      <c r="B20" s="1125">
        <v>14</v>
      </c>
      <c r="C20" s="1126" t="s">
        <v>1159</v>
      </c>
      <c r="D20" s="1127">
        <v>111.95072</v>
      </c>
      <c r="E20" s="1127">
        <v>113.82018400000001</v>
      </c>
      <c r="F20" s="1127">
        <v>121.73325600000001</v>
      </c>
      <c r="G20" s="1127">
        <v>1.6698990412924672</v>
      </c>
      <c r="H20" s="1128">
        <v>6.952257255180669</v>
      </c>
    </row>
    <row r="21" spans="2:8" ht="15" customHeight="1">
      <c r="B21" s="1125">
        <v>15</v>
      </c>
      <c r="C21" s="1126" t="s">
        <v>1160</v>
      </c>
      <c r="D21" s="1127">
        <v>968.5206129999999</v>
      </c>
      <c r="E21" s="1127">
        <v>361.81225699999993</v>
      </c>
      <c r="F21" s="1127">
        <v>288.13407299999994</v>
      </c>
      <c r="G21" s="1127">
        <v>-62.64279230162343</v>
      </c>
      <c r="H21" s="1128">
        <v>-20.363650643267178</v>
      </c>
    </row>
    <row r="22" spans="2:8" ht="15" customHeight="1">
      <c r="B22" s="1125">
        <v>16</v>
      </c>
      <c r="C22" s="1126" t="s">
        <v>1161</v>
      </c>
      <c r="D22" s="1127">
        <v>18.404969</v>
      </c>
      <c r="E22" s="1127">
        <v>16.862496</v>
      </c>
      <c r="F22" s="1127">
        <v>16.449186</v>
      </c>
      <c r="G22" s="1127">
        <v>-8.380742178919192</v>
      </c>
      <c r="H22" s="1128">
        <v>-2.4510606259002117</v>
      </c>
    </row>
    <row r="23" spans="2:8" ht="15" customHeight="1">
      <c r="B23" s="1125">
        <v>17</v>
      </c>
      <c r="C23" s="1126" t="s">
        <v>1162</v>
      </c>
      <c r="D23" s="1127">
        <v>236.24605699999998</v>
      </c>
      <c r="E23" s="1127">
        <v>158.820326</v>
      </c>
      <c r="F23" s="1127">
        <v>422.9220879999999</v>
      </c>
      <c r="G23" s="1127">
        <v>-32.773343175839756</v>
      </c>
      <c r="H23" s="1128">
        <v>166.28964859321593</v>
      </c>
    </row>
    <row r="24" spans="2:8" ht="15" customHeight="1">
      <c r="B24" s="1125">
        <v>18</v>
      </c>
      <c r="C24" s="1126" t="s">
        <v>1163</v>
      </c>
      <c r="D24" s="1127">
        <v>2657.060381</v>
      </c>
      <c r="E24" s="1127">
        <v>3264.681134</v>
      </c>
      <c r="F24" s="1127">
        <v>3294.193086</v>
      </c>
      <c r="G24" s="1127">
        <v>22.868157507633242</v>
      </c>
      <c r="H24" s="1128">
        <v>0.9039765535644051</v>
      </c>
    </row>
    <row r="25" spans="2:8" ht="15" customHeight="1">
      <c r="B25" s="1125">
        <v>19</v>
      </c>
      <c r="C25" s="1126" t="s">
        <v>1164</v>
      </c>
      <c r="D25" s="1127">
        <v>3195.554333</v>
      </c>
      <c r="E25" s="1127">
        <v>3445.681995</v>
      </c>
      <c r="F25" s="1127">
        <v>3135.550505</v>
      </c>
      <c r="G25" s="1127">
        <v>7.8273637664980384</v>
      </c>
      <c r="H25" s="1128">
        <v>-9.000583642078084</v>
      </c>
    </row>
    <row r="26" spans="2:8" ht="15" customHeight="1">
      <c r="B26" s="1125"/>
      <c r="C26" s="1126" t="s">
        <v>1165</v>
      </c>
      <c r="D26" s="1127">
        <v>0</v>
      </c>
      <c r="E26" s="1127">
        <v>2.645683</v>
      </c>
      <c r="F26" s="1127">
        <v>10.736265</v>
      </c>
      <c r="G26" s="1127" t="s">
        <v>93</v>
      </c>
      <c r="H26" s="1128">
        <v>305.8031517759308</v>
      </c>
    </row>
    <row r="27" spans="2:8" ht="15" customHeight="1">
      <c r="B27" s="1125"/>
      <c r="C27" s="1126" t="s">
        <v>1166</v>
      </c>
      <c r="D27" s="1127">
        <v>2867.4622849999996</v>
      </c>
      <c r="E27" s="1127">
        <v>2863.8629819999996</v>
      </c>
      <c r="F27" s="1127">
        <v>2758.2870550000002</v>
      </c>
      <c r="G27" s="1127">
        <v>-0.1255222437912522</v>
      </c>
      <c r="H27" s="1128">
        <v>-3.6864866672591177</v>
      </c>
    </row>
    <row r="28" spans="2:8" ht="15" customHeight="1">
      <c r="B28" s="1125"/>
      <c r="C28" s="1126" t="s">
        <v>1167</v>
      </c>
      <c r="D28" s="1127">
        <v>328.09204800000003</v>
      </c>
      <c r="E28" s="1127">
        <v>579.17333</v>
      </c>
      <c r="F28" s="1127">
        <v>366.52718500000003</v>
      </c>
      <c r="G28" s="1127">
        <v>76.52769505708957</v>
      </c>
      <c r="H28" s="1128">
        <v>-36.71545873840564</v>
      </c>
    </row>
    <row r="29" spans="2:8" ht="15" customHeight="1">
      <c r="B29" s="1125">
        <v>20</v>
      </c>
      <c r="C29" s="1126" t="s">
        <v>1168</v>
      </c>
      <c r="D29" s="1127">
        <v>367.60727299999996</v>
      </c>
      <c r="E29" s="1127">
        <v>167.36420500000003</v>
      </c>
      <c r="F29" s="1127">
        <v>122.86425</v>
      </c>
      <c r="G29" s="1127">
        <v>-54.47200931739997</v>
      </c>
      <c r="H29" s="1128">
        <v>-26.58869320354374</v>
      </c>
    </row>
    <row r="30" spans="2:8" ht="15" customHeight="1">
      <c r="B30" s="1125">
        <v>21</v>
      </c>
      <c r="C30" s="1126" t="s">
        <v>1169</v>
      </c>
      <c r="D30" s="1127">
        <v>0</v>
      </c>
      <c r="E30" s="1127">
        <v>156.748037</v>
      </c>
      <c r="F30" s="1127">
        <v>147.221951</v>
      </c>
      <c r="G30" s="1127" t="s">
        <v>93</v>
      </c>
      <c r="H30" s="1128">
        <v>-6.077323953983566</v>
      </c>
    </row>
    <row r="31" spans="2:8" ht="15" customHeight="1">
      <c r="B31" s="1125">
        <v>22</v>
      </c>
      <c r="C31" s="1126" t="s">
        <v>1170</v>
      </c>
      <c r="D31" s="1127">
        <v>124.817183</v>
      </c>
      <c r="E31" s="1127">
        <v>23.249726000000003</v>
      </c>
      <c r="F31" s="1127">
        <v>0</v>
      </c>
      <c r="G31" s="1127">
        <v>-81.37297650756948</v>
      </c>
      <c r="H31" s="1128">
        <v>-100</v>
      </c>
    </row>
    <row r="32" spans="2:8" ht="15" customHeight="1">
      <c r="B32" s="1125">
        <v>23</v>
      </c>
      <c r="C32" s="1126" t="s">
        <v>1171</v>
      </c>
      <c r="D32" s="1127">
        <v>458.443893</v>
      </c>
      <c r="E32" s="1127">
        <v>636.9838829999999</v>
      </c>
      <c r="F32" s="1127">
        <v>617.178225</v>
      </c>
      <c r="G32" s="1127">
        <v>38.94478533276043</v>
      </c>
      <c r="H32" s="1128">
        <v>-3.109287146594866</v>
      </c>
    </row>
    <row r="33" spans="2:8" ht="15" customHeight="1">
      <c r="B33" s="1125">
        <v>24</v>
      </c>
      <c r="C33" s="1126" t="s">
        <v>1172</v>
      </c>
      <c r="D33" s="1127">
        <v>2.87164</v>
      </c>
      <c r="E33" s="1127">
        <v>17.47675</v>
      </c>
      <c r="F33" s="1127">
        <v>45.980089</v>
      </c>
      <c r="G33" s="1127">
        <v>508.59822261843397</v>
      </c>
      <c r="H33" s="1128">
        <v>163.09290342884117</v>
      </c>
    </row>
    <row r="34" spans="2:8" ht="15" customHeight="1">
      <c r="B34" s="1125">
        <v>25</v>
      </c>
      <c r="C34" s="1126" t="s">
        <v>1173</v>
      </c>
      <c r="D34" s="1127">
        <v>253.135736</v>
      </c>
      <c r="E34" s="1127">
        <v>367.633854</v>
      </c>
      <c r="F34" s="1127">
        <v>452.85644900000005</v>
      </c>
      <c r="G34" s="1127">
        <v>45.23190593682119</v>
      </c>
      <c r="H34" s="1128">
        <v>23.18137844835151</v>
      </c>
    </row>
    <row r="35" spans="2:8" ht="15" customHeight="1">
      <c r="B35" s="1125">
        <v>26</v>
      </c>
      <c r="C35" s="1126" t="s">
        <v>1174</v>
      </c>
      <c r="D35" s="1127">
        <v>516.7797600000001</v>
      </c>
      <c r="E35" s="1127">
        <v>539.448092</v>
      </c>
      <c r="F35" s="1127">
        <v>411.901787</v>
      </c>
      <c r="G35" s="1127">
        <v>4.3864589433610774</v>
      </c>
      <c r="H35" s="1128">
        <v>-23.643851353171513</v>
      </c>
    </row>
    <row r="36" spans="2:8" ht="15" customHeight="1">
      <c r="B36" s="1125">
        <v>27</v>
      </c>
      <c r="C36" s="1126" t="s">
        <v>1175</v>
      </c>
      <c r="D36" s="1127">
        <v>0.495</v>
      </c>
      <c r="E36" s="1127">
        <v>0.07765999999999999</v>
      </c>
      <c r="F36" s="1127">
        <v>1.08664</v>
      </c>
      <c r="G36" s="1127">
        <v>-84.31111111111112</v>
      </c>
      <c r="H36" s="1128" t="s">
        <v>93</v>
      </c>
    </row>
    <row r="37" spans="2:8" ht="15" customHeight="1">
      <c r="B37" s="1125">
        <v>28</v>
      </c>
      <c r="C37" s="1126" t="s">
        <v>1176</v>
      </c>
      <c r="D37" s="1127">
        <v>127.942614</v>
      </c>
      <c r="E37" s="1127">
        <v>110.61411199999999</v>
      </c>
      <c r="F37" s="1127">
        <v>80.52702400000001</v>
      </c>
      <c r="G37" s="1127">
        <v>-13.543964327632082</v>
      </c>
      <c r="H37" s="1128">
        <v>-27.200044782712695</v>
      </c>
    </row>
    <row r="38" spans="2:8" ht="15" customHeight="1">
      <c r="B38" s="1125">
        <v>29</v>
      </c>
      <c r="C38" s="1126" t="s">
        <v>1177</v>
      </c>
      <c r="D38" s="1127">
        <v>37.164770999999995</v>
      </c>
      <c r="E38" s="1127">
        <v>42.193127</v>
      </c>
      <c r="F38" s="1127">
        <v>42.593576999999996</v>
      </c>
      <c r="G38" s="1127">
        <v>13.529899054133821</v>
      </c>
      <c r="H38" s="1128">
        <v>0.9490882247243633</v>
      </c>
    </row>
    <row r="39" spans="2:8" ht="15" customHeight="1">
      <c r="B39" s="1125">
        <v>30</v>
      </c>
      <c r="C39" s="1126" t="s">
        <v>1178</v>
      </c>
      <c r="D39" s="1127">
        <v>747.0734640000001</v>
      </c>
      <c r="E39" s="1127">
        <v>283.410554</v>
      </c>
      <c r="F39" s="1127">
        <v>260.32045800000003</v>
      </c>
      <c r="G39" s="1127">
        <v>-62.06389764099559</v>
      </c>
      <c r="H39" s="1128">
        <v>-8.1472251735551</v>
      </c>
    </row>
    <row r="40" spans="2:8" ht="15" customHeight="1">
      <c r="B40" s="1125">
        <v>31</v>
      </c>
      <c r="C40" s="1126" t="s">
        <v>1179</v>
      </c>
      <c r="D40" s="1127">
        <v>3510.378589</v>
      </c>
      <c r="E40" s="1127">
        <v>3839.4512729999997</v>
      </c>
      <c r="F40" s="1127">
        <v>3792.426014</v>
      </c>
      <c r="G40" s="1127">
        <v>9.3742790316455</v>
      </c>
      <c r="H40" s="1128">
        <v>-1.2247911395749043</v>
      </c>
    </row>
    <row r="41" spans="2:8" ht="15" customHeight="1">
      <c r="B41" s="1125">
        <v>32</v>
      </c>
      <c r="C41" s="1126" t="s">
        <v>1180</v>
      </c>
      <c r="D41" s="1127">
        <v>0.9</v>
      </c>
      <c r="E41" s="1127">
        <v>3.836672</v>
      </c>
      <c r="F41" s="1127">
        <v>126.409013</v>
      </c>
      <c r="G41" s="1127">
        <v>326.2968888888889</v>
      </c>
      <c r="H41" s="1128" t="s">
        <v>93</v>
      </c>
    </row>
    <row r="42" spans="2:8" ht="15" customHeight="1">
      <c r="B42" s="1125">
        <v>33</v>
      </c>
      <c r="C42" s="1126" t="s">
        <v>1181</v>
      </c>
      <c r="D42" s="1127">
        <v>21.138028</v>
      </c>
      <c r="E42" s="1127">
        <v>40.71885299999999</v>
      </c>
      <c r="F42" s="1127">
        <v>1.705306</v>
      </c>
      <c r="G42" s="1127">
        <v>92.63316805143788</v>
      </c>
      <c r="H42" s="1128">
        <v>-95.8119989283588</v>
      </c>
    </row>
    <row r="43" spans="2:8" ht="15" customHeight="1">
      <c r="B43" s="1125">
        <v>34</v>
      </c>
      <c r="C43" s="1126" t="s">
        <v>1182</v>
      </c>
      <c r="D43" s="1127">
        <v>133.900216</v>
      </c>
      <c r="E43" s="1127">
        <v>277.949195</v>
      </c>
      <c r="F43" s="1127">
        <v>247.73502299999998</v>
      </c>
      <c r="G43" s="1127">
        <v>107.57934774354658</v>
      </c>
      <c r="H43" s="1128">
        <v>-10.870393778258645</v>
      </c>
    </row>
    <row r="44" spans="2:8" ht="15" customHeight="1">
      <c r="B44" s="1125">
        <v>35</v>
      </c>
      <c r="C44" s="1126" t="s">
        <v>1183</v>
      </c>
      <c r="D44" s="1127">
        <v>109.254955</v>
      </c>
      <c r="E44" s="1127">
        <v>189.609784</v>
      </c>
      <c r="F44" s="1127">
        <v>36.934652</v>
      </c>
      <c r="G44" s="1127">
        <v>73.54799514584946</v>
      </c>
      <c r="H44" s="1128">
        <v>-80.52070350968809</v>
      </c>
    </row>
    <row r="45" spans="2:8" ht="15" customHeight="1">
      <c r="B45" s="1125">
        <v>36</v>
      </c>
      <c r="C45" s="1126" t="s">
        <v>1184</v>
      </c>
      <c r="D45" s="1127">
        <v>707.6765800000001</v>
      </c>
      <c r="E45" s="1127">
        <v>907.19245</v>
      </c>
      <c r="F45" s="1127">
        <v>1307.101875</v>
      </c>
      <c r="G45" s="1127">
        <v>28.19308645200607</v>
      </c>
      <c r="H45" s="1128">
        <v>44.08209360648891</v>
      </c>
    </row>
    <row r="46" spans="2:8" ht="15" customHeight="1">
      <c r="B46" s="1125">
        <v>39</v>
      </c>
      <c r="C46" s="1126" t="s">
        <v>1185</v>
      </c>
      <c r="D46" s="1127">
        <v>0</v>
      </c>
      <c r="E46" s="1127">
        <v>0</v>
      </c>
      <c r="F46" s="1127">
        <v>0</v>
      </c>
      <c r="G46" s="1127" t="s">
        <v>93</v>
      </c>
      <c r="H46" s="1128" t="s">
        <v>93</v>
      </c>
    </row>
    <row r="47" spans="2:8" ht="15" customHeight="1">
      <c r="B47" s="1125">
        <v>37</v>
      </c>
      <c r="C47" s="1126" t="s">
        <v>1186</v>
      </c>
      <c r="D47" s="1127">
        <v>1347.694222</v>
      </c>
      <c r="E47" s="1127">
        <v>1637.593387</v>
      </c>
      <c r="F47" s="1127">
        <v>1890.141047</v>
      </c>
      <c r="G47" s="1127">
        <v>21.510752236496543</v>
      </c>
      <c r="H47" s="1128">
        <v>15.421878349341426</v>
      </c>
    </row>
    <row r="48" spans="2:8" ht="15" customHeight="1">
      <c r="B48" s="1125">
        <v>38</v>
      </c>
      <c r="C48" s="1126" t="s">
        <v>1187</v>
      </c>
      <c r="D48" s="1127">
        <v>176.022705</v>
      </c>
      <c r="E48" s="1127">
        <v>153.775641</v>
      </c>
      <c r="F48" s="1127">
        <v>236.34698500000002</v>
      </c>
      <c r="G48" s="1127">
        <v>-12.638746802578666</v>
      </c>
      <c r="H48" s="1128">
        <v>53.69598426840568</v>
      </c>
    </row>
    <row r="49" spans="2:8" ht="15" customHeight="1">
      <c r="B49" s="1125">
        <v>40</v>
      </c>
      <c r="C49" s="1126" t="s">
        <v>1188</v>
      </c>
      <c r="D49" s="1127">
        <v>47.642428</v>
      </c>
      <c r="E49" s="1127">
        <v>19.891009</v>
      </c>
      <c r="F49" s="1127">
        <v>16.812275999999997</v>
      </c>
      <c r="G49" s="1127">
        <v>-58.24938015333728</v>
      </c>
      <c r="H49" s="1128">
        <v>-15.478013206871523</v>
      </c>
    </row>
    <row r="50" spans="2:8" ht="15" customHeight="1">
      <c r="B50" s="1125">
        <v>41</v>
      </c>
      <c r="C50" s="1126" t="s">
        <v>1189</v>
      </c>
      <c r="D50" s="1127">
        <v>331.597604</v>
      </c>
      <c r="E50" s="1127">
        <v>1029.047478</v>
      </c>
      <c r="F50" s="1127">
        <v>0</v>
      </c>
      <c r="G50" s="1127">
        <v>210.3301910468569</v>
      </c>
      <c r="H50" s="1128">
        <v>-100</v>
      </c>
    </row>
    <row r="51" spans="2:8" ht="15" customHeight="1">
      <c r="B51" s="1125">
        <v>42</v>
      </c>
      <c r="C51" s="1126" t="s">
        <v>1190</v>
      </c>
      <c r="D51" s="1127">
        <v>150.91079200000001</v>
      </c>
      <c r="E51" s="1127">
        <v>177.72877599999998</v>
      </c>
      <c r="F51" s="1127">
        <v>207.311192</v>
      </c>
      <c r="G51" s="1127">
        <v>17.770752935946405</v>
      </c>
      <c r="H51" s="1128">
        <v>16.6446968610193</v>
      </c>
    </row>
    <row r="52" spans="2:8" ht="15" customHeight="1">
      <c r="B52" s="1125">
        <v>43</v>
      </c>
      <c r="C52" s="1126" t="s">
        <v>1191</v>
      </c>
      <c r="D52" s="1127">
        <v>4126.4115059999995</v>
      </c>
      <c r="E52" s="1127">
        <v>4196.261629</v>
      </c>
      <c r="F52" s="1127">
        <v>3906.626466</v>
      </c>
      <c r="G52" s="1127">
        <v>1.6927570819932782</v>
      </c>
      <c r="H52" s="1128">
        <v>-6.902218894035499</v>
      </c>
    </row>
    <row r="53" spans="2:8" ht="15" customHeight="1">
      <c r="B53" s="1125">
        <v>44</v>
      </c>
      <c r="C53" s="1126" t="s">
        <v>1192</v>
      </c>
      <c r="D53" s="1127">
        <v>91.22761</v>
      </c>
      <c r="E53" s="1127">
        <v>120.68644699999999</v>
      </c>
      <c r="F53" s="1127">
        <v>92.14634</v>
      </c>
      <c r="G53" s="1127">
        <v>32.2915803669525</v>
      </c>
      <c r="H53" s="1128">
        <v>-23.64814584358423</v>
      </c>
    </row>
    <row r="54" spans="2:8" ht="15" customHeight="1">
      <c r="B54" s="1125">
        <v>45</v>
      </c>
      <c r="C54" s="1126" t="s">
        <v>1193</v>
      </c>
      <c r="D54" s="1127">
        <v>664.9459109999999</v>
      </c>
      <c r="E54" s="1127">
        <v>744.9568970000001</v>
      </c>
      <c r="F54" s="1127">
        <v>662.626905</v>
      </c>
      <c r="G54" s="1127">
        <v>12.032705920346686</v>
      </c>
      <c r="H54" s="1128">
        <v>-11.051645045713315</v>
      </c>
    </row>
    <row r="55" spans="2:8" ht="15" customHeight="1">
      <c r="B55" s="1125">
        <v>46</v>
      </c>
      <c r="C55" s="1126" t="s">
        <v>1194</v>
      </c>
      <c r="D55" s="1127">
        <v>7.6786319999999995</v>
      </c>
      <c r="E55" s="1127">
        <v>4.303262</v>
      </c>
      <c r="F55" s="1127">
        <v>0.160151</v>
      </c>
      <c r="G55" s="1127">
        <v>-43.95796021999752</v>
      </c>
      <c r="H55" s="1128">
        <v>-96.27838137673236</v>
      </c>
    </row>
    <row r="56" spans="2:8" ht="15" customHeight="1">
      <c r="B56" s="1125">
        <v>47</v>
      </c>
      <c r="C56" s="1126" t="s">
        <v>1195</v>
      </c>
      <c r="D56" s="1127">
        <v>60.188691</v>
      </c>
      <c r="E56" s="1127">
        <v>107.094452</v>
      </c>
      <c r="F56" s="1127">
        <v>221.78986799999998</v>
      </c>
      <c r="G56" s="1127">
        <v>77.9311864416523</v>
      </c>
      <c r="H56" s="1128">
        <v>107.09743955737312</v>
      </c>
    </row>
    <row r="57" spans="2:8" ht="15" customHeight="1">
      <c r="B57" s="1125">
        <v>48</v>
      </c>
      <c r="C57" s="1126" t="s">
        <v>1196</v>
      </c>
      <c r="D57" s="1127">
        <v>2129.975243</v>
      </c>
      <c r="E57" s="1127">
        <v>1644.5917010000003</v>
      </c>
      <c r="F57" s="1127">
        <v>1737.667967</v>
      </c>
      <c r="G57" s="1127">
        <v>-22.788224585951184</v>
      </c>
      <c r="H57" s="1128">
        <v>5.659536403072224</v>
      </c>
    </row>
    <row r="58" spans="2:8" ht="15" customHeight="1">
      <c r="B58" s="1125">
        <v>49</v>
      </c>
      <c r="C58" s="1126" t="s">
        <v>1197</v>
      </c>
      <c r="D58" s="1127">
        <v>3790.84107</v>
      </c>
      <c r="E58" s="1127">
        <v>5151.962359</v>
      </c>
      <c r="F58" s="1127">
        <v>4181.40574</v>
      </c>
      <c r="G58" s="1127">
        <v>35.90552238582768</v>
      </c>
      <c r="H58" s="1128">
        <v>-18.838581328229765</v>
      </c>
    </row>
    <row r="59" spans="2:8" ht="15" customHeight="1">
      <c r="B59" s="1129"/>
      <c r="C59" s="1122" t="s">
        <v>1198</v>
      </c>
      <c r="D59" s="1122">
        <v>3502.040664</v>
      </c>
      <c r="E59" s="1122">
        <v>7896.936594000006</v>
      </c>
      <c r="F59" s="1122">
        <v>6790.0175940000045</v>
      </c>
      <c r="G59" s="1123">
        <v>125.49528551105388</v>
      </c>
      <c r="H59" s="1124">
        <v>-14.017068350795995</v>
      </c>
    </row>
    <row r="60" spans="2:8" ht="15" customHeight="1" thickBot="1">
      <c r="B60" s="1130"/>
      <c r="C60" s="1131" t="s">
        <v>1199</v>
      </c>
      <c r="D60" s="1132">
        <v>37580.70584</v>
      </c>
      <c r="E60" s="1132">
        <v>45340.217378</v>
      </c>
      <c r="F60" s="1132">
        <v>41605.371660000004</v>
      </c>
      <c r="G60" s="1133">
        <v>20.647593930343277</v>
      </c>
      <c r="H60" s="1134">
        <v>-8.237379381891145</v>
      </c>
    </row>
    <row r="61" spans="2:8" ht="13.5" thickTop="1">
      <c r="B61" s="1135" t="s">
        <v>1200</v>
      </c>
      <c r="C61" s="1136"/>
      <c r="D61" s="1137"/>
      <c r="E61" s="1137"/>
      <c r="F61" s="1138"/>
      <c r="G61" s="1139"/>
      <c r="H61" s="1139"/>
    </row>
    <row r="62" spans="2:8" ht="15" customHeight="1">
      <c r="B62" s="892" t="s">
        <v>1201</v>
      </c>
      <c r="C62" s="1135"/>
      <c r="D62" s="1135"/>
      <c r="E62" s="1135"/>
      <c r="F62" s="1135"/>
      <c r="G62" s="1135"/>
      <c r="H62" s="1135"/>
    </row>
    <row r="63" spans="2:8" ht="15" customHeight="1">
      <c r="B63" s="943"/>
      <c r="C63" s="943"/>
      <c r="D63" s="943"/>
      <c r="E63" s="943"/>
      <c r="F63" s="943"/>
      <c r="G63" s="943"/>
      <c r="H63" s="943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5.00390625" style="892" customWidth="1"/>
    <col min="3" max="3" width="31.28125" style="892" bestFit="1" customWidth="1"/>
    <col min="4" max="6" width="11.7109375" style="892" customWidth="1"/>
    <col min="7" max="7" width="9.7109375" style="892" customWidth="1"/>
    <col min="8" max="8" width="9.57421875" style="892" customWidth="1"/>
    <col min="9" max="16384" width="9.140625" style="892" customWidth="1"/>
  </cols>
  <sheetData>
    <row r="1" spans="2:8" ht="15" customHeight="1">
      <c r="B1" s="1958" t="s">
        <v>1202</v>
      </c>
      <c r="C1" s="1959"/>
      <c r="D1" s="1959"/>
      <c r="E1" s="1959"/>
      <c r="F1" s="1959"/>
      <c r="G1" s="1960"/>
      <c r="H1" s="1960"/>
    </row>
    <row r="2" spans="2:8" ht="15" customHeight="1">
      <c r="B2" s="1970" t="s">
        <v>1203</v>
      </c>
      <c r="C2" s="1971"/>
      <c r="D2" s="1971"/>
      <c r="E2" s="1971"/>
      <c r="F2" s="1971"/>
      <c r="G2" s="1972"/>
      <c r="H2" s="1972"/>
    </row>
    <row r="3" spans="2:8" ht="15" customHeight="1" thickBot="1">
      <c r="B3" s="1973" t="s">
        <v>138</v>
      </c>
      <c r="C3" s="1974"/>
      <c r="D3" s="1974"/>
      <c r="E3" s="1974"/>
      <c r="F3" s="1974"/>
      <c r="G3" s="1975"/>
      <c r="H3" s="1975"/>
    </row>
    <row r="4" spans="2:8" ht="15" customHeight="1" thickTop="1">
      <c r="B4" s="1140"/>
      <c r="C4" s="1141"/>
      <c r="D4" s="1976" t="s">
        <v>959</v>
      </c>
      <c r="E4" s="1976"/>
      <c r="F4" s="1976"/>
      <c r="G4" s="1977" t="s">
        <v>509</v>
      </c>
      <c r="H4" s="1978"/>
    </row>
    <row r="5" spans="2:8" ht="15" customHeight="1">
      <c r="B5" s="1142"/>
      <c r="C5" s="1143"/>
      <c r="D5" s="1144" t="s">
        <v>335</v>
      </c>
      <c r="E5" s="1144" t="s">
        <v>1113</v>
      </c>
      <c r="F5" s="1144" t="s">
        <v>1144</v>
      </c>
      <c r="G5" s="1144" t="s">
        <v>10</v>
      </c>
      <c r="H5" s="1145" t="s">
        <v>11</v>
      </c>
    </row>
    <row r="6" spans="2:8" ht="15" customHeight="1">
      <c r="B6" s="1121"/>
      <c r="C6" s="1122" t="s">
        <v>1204</v>
      </c>
      <c r="D6" s="1122">
        <v>853.098076</v>
      </c>
      <c r="E6" s="1122">
        <v>686.4129719999999</v>
      </c>
      <c r="F6" s="1122">
        <v>757.4450320000002</v>
      </c>
      <c r="G6" s="1146">
        <v>-19.538797318773945</v>
      </c>
      <c r="H6" s="1124">
        <v>10.348298021384167</v>
      </c>
    </row>
    <row r="7" spans="2:8" ht="15" customHeight="1">
      <c r="B7" s="1125">
        <v>1</v>
      </c>
      <c r="C7" s="1126" t="s">
        <v>1205</v>
      </c>
      <c r="D7" s="1127">
        <v>23.144646</v>
      </c>
      <c r="E7" s="1127">
        <v>40.938763</v>
      </c>
      <c r="F7" s="1127">
        <v>13.768776</v>
      </c>
      <c r="G7" s="1147">
        <v>76.88221716590525</v>
      </c>
      <c r="H7" s="1128">
        <v>-66.36738633260609</v>
      </c>
    </row>
    <row r="8" spans="2:8" ht="15" customHeight="1">
      <c r="B8" s="1125">
        <v>2</v>
      </c>
      <c r="C8" s="1126" t="s">
        <v>1206</v>
      </c>
      <c r="D8" s="1127">
        <v>108.157282</v>
      </c>
      <c r="E8" s="1127">
        <v>0</v>
      </c>
      <c r="F8" s="1127">
        <v>0</v>
      </c>
      <c r="G8" s="1147">
        <v>-100</v>
      </c>
      <c r="H8" s="1128" t="s">
        <v>93</v>
      </c>
    </row>
    <row r="9" spans="2:8" ht="15" customHeight="1">
      <c r="B9" s="1125">
        <v>3</v>
      </c>
      <c r="C9" s="1126" t="s">
        <v>1207</v>
      </c>
      <c r="D9" s="1127">
        <v>107.37545300000001</v>
      </c>
      <c r="E9" s="1127">
        <v>216.187287</v>
      </c>
      <c r="F9" s="1127">
        <v>153.291875</v>
      </c>
      <c r="G9" s="1147">
        <v>101.33771822131447</v>
      </c>
      <c r="H9" s="1128">
        <v>-29.093020627063964</v>
      </c>
    </row>
    <row r="10" spans="2:8" ht="15" customHeight="1">
      <c r="B10" s="1125">
        <v>4</v>
      </c>
      <c r="C10" s="1126" t="s">
        <v>1162</v>
      </c>
      <c r="D10" s="1127">
        <v>0</v>
      </c>
      <c r="E10" s="1127">
        <v>0</v>
      </c>
      <c r="F10" s="1127">
        <v>0</v>
      </c>
      <c r="G10" s="1147" t="s">
        <v>93</v>
      </c>
      <c r="H10" s="1128" t="s">
        <v>93</v>
      </c>
    </row>
    <row r="11" spans="2:8" ht="15" customHeight="1">
      <c r="B11" s="1125">
        <v>5</v>
      </c>
      <c r="C11" s="1126" t="s">
        <v>1208</v>
      </c>
      <c r="D11" s="1127">
        <v>0.106196</v>
      </c>
      <c r="E11" s="1127">
        <v>4.531267</v>
      </c>
      <c r="F11" s="1127">
        <v>13.805985999999999</v>
      </c>
      <c r="G11" s="1147" t="s">
        <v>93</v>
      </c>
      <c r="H11" s="1128">
        <v>204.68268588013024</v>
      </c>
    </row>
    <row r="12" spans="2:8" ht="15" customHeight="1">
      <c r="B12" s="1125">
        <v>6</v>
      </c>
      <c r="C12" s="1126" t="s">
        <v>1209</v>
      </c>
      <c r="D12" s="1127">
        <v>0.05</v>
      </c>
      <c r="E12" s="1127">
        <v>0</v>
      </c>
      <c r="F12" s="1127">
        <v>0.074141</v>
      </c>
      <c r="G12" s="1147" t="s">
        <v>93</v>
      </c>
      <c r="H12" s="1128" t="s">
        <v>93</v>
      </c>
    </row>
    <row r="13" spans="2:8" ht="15" customHeight="1">
      <c r="B13" s="1125">
        <v>7</v>
      </c>
      <c r="C13" s="1126" t="s">
        <v>1210</v>
      </c>
      <c r="D13" s="1127">
        <v>0.11954000000000001</v>
      </c>
      <c r="E13" s="1127">
        <v>0</v>
      </c>
      <c r="F13" s="1127">
        <v>0</v>
      </c>
      <c r="G13" s="1147" t="s">
        <v>93</v>
      </c>
      <c r="H13" s="1128" t="s">
        <v>93</v>
      </c>
    </row>
    <row r="14" spans="2:8" ht="15" customHeight="1">
      <c r="B14" s="1125">
        <v>8</v>
      </c>
      <c r="C14" s="1126" t="s">
        <v>1173</v>
      </c>
      <c r="D14" s="1127">
        <v>40.450714000000005</v>
      </c>
      <c r="E14" s="1127">
        <v>36.437304999999995</v>
      </c>
      <c r="F14" s="1127">
        <v>47.319586</v>
      </c>
      <c r="G14" s="1147">
        <v>-9.921725979917213</v>
      </c>
      <c r="H14" s="1128">
        <v>29.865768063801653</v>
      </c>
    </row>
    <row r="15" spans="2:8" ht="15" customHeight="1">
      <c r="B15" s="1125">
        <v>9</v>
      </c>
      <c r="C15" s="1126" t="s">
        <v>1211</v>
      </c>
      <c r="D15" s="1127">
        <v>21.160261000000006</v>
      </c>
      <c r="E15" s="1127">
        <v>16.315065</v>
      </c>
      <c r="F15" s="1127">
        <v>34.990244000000004</v>
      </c>
      <c r="G15" s="1147">
        <v>-22.897619268495802</v>
      </c>
      <c r="H15" s="1128" t="s">
        <v>93</v>
      </c>
    </row>
    <row r="16" spans="2:8" ht="15" customHeight="1">
      <c r="B16" s="1125">
        <v>10</v>
      </c>
      <c r="C16" s="1126" t="s">
        <v>1177</v>
      </c>
      <c r="D16" s="1127">
        <v>18.644326999999997</v>
      </c>
      <c r="E16" s="1127">
        <v>32.954523</v>
      </c>
      <c r="F16" s="1127">
        <v>22.876869</v>
      </c>
      <c r="G16" s="1147">
        <v>76.75362055170996</v>
      </c>
      <c r="H16" s="1128">
        <v>-30.58048814725676</v>
      </c>
    </row>
    <row r="17" spans="2:8" ht="15" customHeight="1">
      <c r="B17" s="1125">
        <v>11</v>
      </c>
      <c r="C17" s="1126" t="s">
        <v>1212</v>
      </c>
      <c r="D17" s="1127">
        <v>81.627668</v>
      </c>
      <c r="E17" s="1127">
        <v>25.926902</v>
      </c>
      <c r="F17" s="1127">
        <v>43.555147000000005</v>
      </c>
      <c r="G17" s="1147">
        <v>-68.23760541584994</v>
      </c>
      <c r="H17" s="1128">
        <v>67.99209948030045</v>
      </c>
    </row>
    <row r="18" spans="2:8" ht="15" customHeight="1">
      <c r="B18" s="1125">
        <v>12</v>
      </c>
      <c r="C18" s="1126" t="s">
        <v>1213</v>
      </c>
      <c r="D18" s="1127">
        <v>0.73459</v>
      </c>
      <c r="E18" s="1127">
        <v>1.061</v>
      </c>
      <c r="F18" s="1127">
        <v>0.39155</v>
      </c>
      <c r="G18" s="1147">
        <v>44.43431029553901</v>
      </c>
      <c r="H18" s="1128">
        <v>-63.0961357210179</v>
      </c>
    </row>
    <row r="19" spans="2:8" ht="15" customHeight="1">
      <c r="B19" s="1125">
        <v>13</v>
      </c>
      <c r="C19" s="1126" t="s">
        <v>1214</v>
      </c>
      <c r="D19" s="1127">
        <v>7.170078</v>
      </c>
      <c r="E19" s="1127">
        <v>0</v>
      </c>
      <c r="F19" s="1127">
        <v>10.122132</v>
      </c>
      <c r="G19" s="1147">
        <v>-100</v>
      </c>
      <c r="H19" s="1128" t="s">
        <v>93</v>
      </c>
    </row>
    <row r="20" spans="2:8" ht="15" customHeight="1">
      <c r="B20" s="1125">
        <v>14</v>
      </c>
      <c r="C20" s="1126" t="s">
        <v>1215</v>
      </c>
      <c r="D20" s="1127">
        <v>0.28375</v>
      </c>
      <c r="E20" s="1127">
        <v>5.136108</v>
      </c>
      <c r="F20" s="1127">
        <v>4.3182</v>
      </c>
      <c r="G20" s="1147">
        <v>1710.082114537445</v>
      </c>
      <c r="H20" s="1128">
        <v>-15.924665135546206</v>
      </c>
    </row>
    <row r="21" spans="2:8" ht="15" customHeight="1">
      <c r="B21" s="1125">
        <v>15</v>
      </c>
      <c r="C21" s="1126" t="s">
        <v>1216</v>
      </c>
      <c r="D21" s="1127">
        <v>269.97283</v>
      </c>
      <c r="E21" s="1127">
        <v>161.29775700000002</v>
      </c>
      <c r="F21" s="1127">
        <v>269.654124</v>
      </c>
      <c r="G21" s="1147">
        <v>-40.254077789976115</v>
      </c>
      <c r="H21" s="1128">
        <v>67.1778510844388</v>
      </c>
    </row>
    <row r="22" spans="2:8" ht="15" customHeight="1">
      <c r="B22" s="1125">
        <v>16</v>
      </c>
      <c r="C22" s="1126" t="s">
        <v>1217</v>
      </c>
      <c r="D22" s="1127">
        <v>2.2988759999999995</v>
      </c>
      <c r="E22" s="1127">
        <v>6.2900920000000005</v>
      </c>
      <c r="F22" s="1127">
        <v>13.430605000000002</v>
      </c>
      <c r="G22" s="1147">
        <v>173.61597580730768</v>
      </c>
      <c r="H22" s="1128">
        <v>113.52000892832729</v>
      </c>
    </row>
    <row r="23" spans="2:8" ht="15" customHeight="1">
      <c r="B23" s="1125">
        <v>17</v>
      </c>
      <c r="C23" s="1126" t="s">
        <v>1218</v>
      </c>
      <c r="D23" s="1127">
        <v>0.9574</v>
      </c>
      <c r="E23" s="1127">
        <v>0</v>
      </c>
      <c r="F23" s="1127">
        <v>0</v>
      </c>
      <c r="G23" s="1147" t="s">
        <v>93</v>
      </c>
      <c r="H23" s="1128" t="s">
        <v>93</v>
      </c>
    </row>
    <row r="24" spans="2:8" ht="15" customHeight="1">
      <c r="B24" s="1125">
        <v>18</v>
      </c>
      <c r="C24" s="1126" t="s">
        <v>1219</v>
      </c>
      <c r="D24" s="1127">
        <v>95.24862399999999</v>
      </c>
      <c r="E24" s="1127">
        <v>37.146858</v>
      </c>
      <c r="F24" s="1127">
        <v>22.295610999999997</v>
      </c>
      <c r="G24" s="1147">
        <v>-61.000110615771206</v>
      </c>
      <c r="H24" s="1128">
        <v>-39.97982009676298</v>
      </c>
    </row>
    <row r="25" spans="2:8" ht="15" customHeight="1">
      <c r="B25" s="1125">
        <v>19</v>
      </c>
      <c r="C25" s="1126" t="s">
        <v>1220</v>
      </c>
      <c r="D25" s="1127">
        <v>75.59584100000002</v>
      </c>
      <c r="E25" s="1127">
        <v>102.190045</v>
      </c>
      <c r="F25" s="1127">
        <v>107.55018600000001</v>
      </c>
      <c r="G25" s="1147">
        <v>35.17945385381714</v>
      </c>
      <c r="H25" s="1128">
        <v>5.245267286064916</v>
      </c>
    </row>
    <row r="26" spans="2:8" ht="15" customHeight="1">
      <c r="B26" s="1148"/>
      <c r="C26" s="1122" t="s">
        <v>1221</v>
      </c>
      <c r="D26" s="1149">
        <v>820.665123</v>
      </c>
      <c r="E26" s="1149">
        <v>1186.8878270000002</v>
      </c>
      <c r="F26" s="1149">
        <v>1268.1235549999997</v>
      </c>
      <c r="G26" s="1150">
        <v>44.62510879727006</v>
      </c>
      <c r="H26" s="1151">
        <v>6.84443181166769</v>
      </c>
    </row>
    <row r="27" spans="2:8" ht="15" customHeight="1" thickBot="1">
      <c r="B27" s="1152"/>
      <c r="C27" s="1153" t="s">
        <v>1222</v>
      </c>
      <c r="D27" s="1154">
        <v>1673.763199</v>
      </c>
      <c r="E27" s="1154">
        <v>1873.300799</v>
      </c>
      <c r="F27" s="1154">
        <v>2025.5685869999998</v>
      </c>
      <c r="G27" s="1155">
        <v>11.921495234165434</v>
      </c>
      <c r="H27" s="1156">
        <v>8.128314901764995</v>
      </c>
    </row>
    <row r="28" spans="2:8" ht="15" customHeight="1" thickTop="1">
      <c r="B28" s="1157" t="s">
        <v>1201</v>
      </c>
      <c r="C28" s="1158"/>
      <c r="D28" s="1158"/>
      <c r="E28" s="1158"/>
      <c r="F28" s="1158"/>
      <c r="G28" s="1158"/>
      <c r="H28" s="1158"/>
    </row>
    <row r="29" spans="2:8" ht="15" customHeight="1">
      <c r="B29" s="943"/>
      <c r="C29" s="943"/>
      <c r="D29" s="943"/>
      <c r="E29" s="943"/>
      <c r="F29" s="943"/>
      <c r="G29" s="943"/>
      <c r="H29" s="943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4.00390625" style="892" customWidth="1"/>
    <col min="2" max="2" width="6.00390625" style="892" customWidth="1"/>
    <col min="3" max="3" width="24.8515625" style="892" bestFit="1" customWidth="1"/>
    <col min="4" max="8" width="10.7109375" style="892" customWidth="1"/>
    <col min="9" max="16384" width="9.140625" style="892" customWidth="1"/>
  </cols>
  <sheetData>
    <row r="1" spans="2:8" ht="15" customHeight="1">
      <c r="B1" s="1912" t="s">
        <v>1223</v>
      </c>
      <c r="C1" s="1912"/>
      <c r="D1" s="1912"/>
      <c r="E1" s="1912"/>
      <c r="F1" s="1912"/>
      <c r="G1" s="1912"/>
      <c r="H1" s="1912"/>
    </row>
    <row r="2" spans="2:8" ht="15" customHeight="1">
      <c r="B2" s="1979" t="s">
        <v>1224</v>
      </c>
      <c r="C2" s="1979"/>
      <c r="D2" s="1979"/>
      <c r="E2" s="1979"/>
      <c r="F2" s="1979"/>
      <c r="G2" s="1979"/>
      <c r="H2" s="1979"/>
    </row>
    <row r="3" spans="2:8" ht="15" customHeight="1" thickBot="1">
      <c r="B3" s="1980" t="s">
        <v>138</v>
      </c>
      <c r="C3" s="1980"/>
      <c r="D3" s="1980"/>
      <c r="E3" s="1980"/>
      <c r="F3" s="1980"/>
      <c r="G3" s="1980"/>
      <c r="H3" s="1980"/>
    </row>
    <row r="4" spans="2:8" ht="15" customHeight="1" thickTop="1">
      <c r="B4" s="1159"/>
      <c r="C4" s="1160"/>
      <c r="D4" s="1981" t="s">
        <v>959</v>
      </c>
      <c r="E4" s="1981"/>
      <c r="F4" s="1981"/>
      <c r="G4" s="1982" t="s">
        <v>509</v>
      </c>
      <c r="H4" s="1983"/>
    </row>
    <row r="5" spans="2:8" ht="15" customHeight="1">
      <c r="B5" s="1161"/>
      <c r="C5" s="1162"/>
      <c r="D5" s="1163" t="s">
        <v>335</v>
      </c>
      <c r="E5" s="1163" t="s">
        <v>1225</v>
      </c>
      <c r="F5" s="1163" t="s">
        <v>961</v>
      </c>
      <c r="G5" s="1164" t="s">
        <v>1225</v>
      </c>
      <c r="H5" s="1165" t="s">
        <v>11</v>
      </c>
    </row>
    <row r="6" spans="2:8" ht="15" customHeight="1">
      <c r="B6" s="1166"/>
      <c r="C6" s="1167" t="s">
        <v>1145</v>
      </c>
      <c r="D6" s="1167">
        <v>11043.840686</v>
      </c>
      <c r="E6" s="1168">
        <v>12812.774499</v>
      </c>
      <c r="F6" s="1168">
        <v>12032.197913</v>
      </c>
      <c r="G6" s="1169">
        <v>16.017378947184866</v>
      </c>
      <c r="H6" s="1170">
        <v>-6.092174540814099</v>
      </c>
    </row>
    <row r="7" spans="2:8" ht="15" customHeight="1">
      <c r="B7" s="1171">
        <v>1</v>
      </c>
      <c r="C7" s="1172" t="s">
        <v>1226</v>
      </c>
      <c r="D7" s="1172">
        <v>62.026227000000006</v>
      </c>
      <c r="E7" s="1173">
        <v>82.748157</v>
      </c>
      <c r="F7" s="1173">
        <v>64.313531</v>
      </c>
      <c r="G7" s="1174">
        <v>33.40833547718452</v>
      </c>
      <c r="H7" s="1175">
        <v>-22.277989828824843</v>
      </c>
    </row>
    <row r="8" spans="2:8" ht="15" customHeight="1">
      <c r="B8" s="1171">
        <v>2</v>
      </c>
      <c r="C8" s="1172" t="s">
        <v>1162</v>
      </c>
      <c r="D8" s="1172">
        <v>7.744791</v>
      </c>
      <c r="E8" s="1173">
        <v>30.238218</v>
      </c>
      <c r="F8" s="1173">
        <v>31.436747000000004</v>
      </c>
      <c r="G8" s="1174">
        <v>290.4329761771492</v>
      </c>
      <c r="H8" s="1175">
        <v>3.9636231209127573</v>
      </c>
    </row>
    <row r="9" spans="2:8" ht="15" customHeight="1">
      <c r="B9" s="1171">
        <v>3</v>
      </c>
      <c r="C9" s="1172" t="s">
        <v>1210</v>
      </c>
      <c r="D9" s="1172">
        <v>164.980097</v>
      </c>
      <c r="E9" s="1173">
        <v>199.692438</v>
      </c>
      <c r="F9" s="1173">
        <v>176.021051</v>
      </c>
      <c r="G9" s="1174">
        <v>21.040320396950676</v>
      </c>
      <c r="H9" s="1175">
        <v>-11.8539225806838</v>
      </c>
    </row>
    <row r="10" spans="2:8" ht="15" customHeight="1">
      <c r="B10" s="1171">
        <v>4</v>
      </c>
      <c r="C10" s="1172" t="s">
        <v>1227</v>
      </c>
      <c r="D10" s="1172">
        <v>0.031128</v>
      </c>
      <c r="E10" s="1173">
        <v>0</v>
      </c>
      <c r="F10" s="1173">
        <v>0</v>
      </c>
      <c r="G10" s="1174">
        <v>-100</v>
      </c>
      <c r="H10" s="1176" t="s">
        <v>93</v>
      </c>
    </row>
    <row r="11" spans="2:8" ht="15" customHeight="1">
      <c r="B11" s="1171">
        <v>5</v>
      </c>
      <c r="C11" s="1172" t="s">
        <v>1177</v>
      </c>
      <c r="D11" s="1172">
        <v>1167.983374</v>
      </c>
      <c r="E11" s="1173">
        <v>1502.240138</v>
      </c>
      <c r="F11" s="1173">
        <v>1622.999679</v>
      </c>
      <c r="G11" s="1174">
        <v>28.61828099960607</v>
      </c>
      <c r="H11" s="1175">
        <v>8.038630971528477</v>
      </c>
    </row>
    <row r="12" spans="2:8" ht="15" customHeight="1">
      <c r="B12" s="1171">
        <v>6</v>
      </c>
      <c r="C12" s="1172" t="s">
        <v>1180</v>
      </c>
      <c r="D12" s="1172">
        <v>2370.129728</v>
      </c>
      <c r="E12" s="1173">
        <v>1548.341385</v>
      </c>
      <c r="F12" s="1173">
        <v>932.0762980000001</v>
      </c>
      <c r="G12" s="1174">
        <v>-34.672715729086036</v>
      </c>
      <c r="H12" s="1175">
        <v>-39.80162856655801</v>
      </c>
    </row>
    <row r="13" spans="2:8" ht="15" customHeight="1">
      <c r="B13" s="1171">
        <v>7</v>
      </c>
      <c r="C13" s="1172" t="s">
        <v>1212</v>
      </c>
      <c r="D13" s="1172">
        <v>2250.13978</v>
      </c>
      <c r="E13" s="1173">
        <v>3029.1560369999997</v>
      </c>
      <c r="F13" s="1173">
        <v>3047.46071</v>
      </c>
      <c r="G13" s="1174">
        <v>34.62079395796468</v>
      </c>
      <c r="H13" s="1175">
        <v>0.6042829347981922</v>
      </c>
    </row>
    <row r="14" spans="2:8" ht="15" customHeight="1">
      <c r="B14" s="1171">
        <v>8</v>
      </c>
      <c r="C14" s="1172" t="s">
        <v>1213</v>
      </c>
      <c r="D14" s="1172">
        <v>138.14713099999997</v>
      </c>
      <c r="E14" s="1173">
        <v>159.73469799999998</v>
      </c>
      <c r="F14" s="1173">
        <v>216.865819</v>
      </c>
      <c r="G14" s="1174">
        <v>15.626504035034941</v>
      </c>
      <c r="H14" s="1175">
        <v>35.76625599530041</v>
      </c>
    </row>
    <row r="15" spans="2:8" ht="15" customHeight="1">
      <c r="B15" s="1171">
        <v>9</v>
      </c>
      <c r="C15" s="1172" t="s">
        <v>1228</v>
      </c>
      <c r="D15" s="1172">
        <v>58.902972000000005</v>
      </c>
      <c r="E15" s="1173">
        <v>84.503235</v>
      </c>
      <c r="F15" s="1173">
        <v>77.28628199999999</v>
      </c>
      <c r="G15" s="1174">
        <v>43.46175096224346</v>
      </c>
      <c r="H15" s="1175">
        <v>-8.54044581843526</v>
      </c>
    </row>
    <row r="16" spans="2:8" ht="15" customHeight="1">
      <c r="B16" s="1171">
        <v>10</v>
      </c>
      <c r="C16" s="1172" t="s">
        <v>1216</v>
      </c>
      <c r="D16" s="1172">
        <v>375.710729</v>
      </c>
      <c r="E16" s="1173">
        <v>632.2190879999999</v>
      </c>
      <c r="F16" s="1173">
        <v>461.12986400000005</v>
      </c>
      <c r="G16" s="1174">
        <v>68.27283311358403</v>
      </c>
      <c r="H16" s="1175">
        <v>-27.06169858636092</v>
      </c>
    </row>
    <row r="17" spans="2:8" ht="15" customHeight="1">
      <c r="B17" s="1171">
        <v>11</v>
      </c>
      <c r="C17" s="1172" t="s">
        <v>1217</v>
      </c>
      <c r="D17" s="1172">
        <v>152.253897</v>
      </c>
      <c r="E17" s="1173">
        <v>143.818647</v>
      </c>
      <c r="F17" s="1173">
        <v>168.858427</v>
      </c>
      <c r="G17" s="1174">
        <v>-5.540252280045081</v>
      </c>
      <c r="H17" s="1175">
        <v>17.410663027583624</v>
      </c>
    </row>
    <row r="18" spans="2:8" ht="15" customHeight="1">
      <c r="B18" s="1171">
        <v>12</v>
      </c>
      <c r="C18" s="1172" t="s">
        <v>1229</v>
      </c>
      <c r="D18" s="1172">
        <v>4295.790832000001</v>
      </c>
      <c r="E18" s="1173">
        <v>5400.082458</v>
      </c>
      <c r="F18" s="1173">
        <v>5233.749505000001</v>
      </c>
      <c r="G18" s="1174">
        <v>25.70636395454737</v>
      </c>
      <c r="H18" s="1175">
        <v>-3.0801928358257555</v>
      </c>
    </row>
    <row r="19" spans="2:8" ht="15" customHeight="1">
      <c r="B19" s="1166"/>
      <c r="C19" s="1167" t="s">
        <v>1198</v>
      </c>
      <c r="D19" s="1167">
        <v>6860.719733000002</v>
      </c>
      <c r="E19" s="1177">
        <v>8094.770417000003</v>
      </c>
      <c r="F19" s="1177">
        <v>8614.455175</v>
      </c>
      <c r="G19" s="1178">
        <v>17.987189858000292</v>
      </c>
      <c r="H19" s="1170">
        <v>6.420006142590466</v>
      </c>
    </row>
    <row r="20" spans="2:8" ht="15" customHeight="1" thickBot="1">
      <c r="B20" s="1179"/>
      <c r="C20" s="1180" t="s">
        <v>1230</v>
      </c>
      <c r="D20" s="1180">
        <v>17904.560419</v>
      </c>
      <c r="E20" s="1181">
        <v>20907.544916000003</v>
      </c>
      <c r="F20" s="1181">
        <v>20646.653088</v>
      </c>
      <c r="G20" s="1182">
        <v>16.772176622740687</v>
      </c>
      <c r="H20" s="1183">
        <v>-1.2478357886982252</v>
      </c>
    </row>
    <row r="21" ht="13.5" thickTop="1">
      <c r="B21" s="892" t="s">
        <v>1201</v>
      </c>
    </row>
    <row r="23" ht="12.75">
      <c r="E23" s="118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6.140625" style="892" customWidth="1"/>
    <col min="3" max="3" width="29.421875" style="892" bestFit="1" customWidth="1"/>
    <col min="4" max="6" width="11.7109375" style="892" customWidth="1"/>
    <col min="7" max="7" width="9.00390625" style="892" customWidth="1"/>
    <col min="8" max="20" width="8.421875" style="892" customWidth="1"/>
    <col min="21" max="22" width="9.140625" style="892" customWidth="1"/>
    <col min="23" max="23" width="16.8515625" style="892" bestFit="1" customWidth="1"/>
    <col min="24" max="16384" width="9.140625" style="892" customWidth="1"/>
  </cols>
  <sheetData>
    <row r="1" spans="2:20" ht="12.75">
      <c r="B1" s="1912" t="s">
        <v>1231</v>
      </c>
      <c r="C1" s="1912"/>
      <c r="D1" s="1912"/>
      <c r="E1" s="1912"/>
      <c r="F1" s="1912"/>
      <c r="G1" s="1912"/>
      <c r="H1" s="1912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</row>
    <row r="2" spans="2:20" ht="15" customHeight="1">
      <c r="B2" s="1984" t="s">
        <v>1232</v>
      </c>
      <c r="C2" s="1984"/>
      <c r="D2" s="1984"/>
      <c r="E2" s="1984"/>
      <c r="F2" s="1984"/>
      <c r="G2" s="1984"/>
      <c r="H2" s="1984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</row>
    <row r="3" spans="2:20" ht="15" customHeight="1" thickBot="1">
      <c r="B3" s="1985" t="s">
        <v>138</v>
      </c>
      <c r="C3" s="1985"/>
      <c r="D3" s="1985"/>
      <c r="E3" s="1985"/>
      <c r="F3" s="1985"/>
      <c r="G3" s="1985"/>
      <c r="H3" s="1985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</row>
    <row r="4" spans="2:20" ht="15" customHeight="1" thickTop="1">
      <c r="B4" s="1187"/>
      <c r="C4" s="1188"/>
      <c r="D4" s="1986" t="s">
        <v>959</v>
      </c>
      <c r="E4" s="1986"/>
      <c r="F4" s="1986"/>
      <c r="G4" s="1987" t="s">
        <v>509</v>
      </c>
      <c r="H4" s="1988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</row>
    <row r="5" spans="2:20" ht="15" customHeight="1">
      <c r="B5" s="1190"/>
      <c r="C5" s="1191"/>
      <c r="D5" s="1192" t="s">
        <v>335</v>
      </c>
      <c r="E5" s="1192" t="s">
        <v>1113</v>
      </c>
      <c r="F5" s="1192" t="s">
        <v>1144</v>
      </c>
      <c r="G5" s="1193" t="s">
        <v>10</v>
      </c>
      <c r="H5" s="1194" t="s">
        <v>11</v>
      </c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</row>
    <row r="6" spans="2:20" ht="15" customHeight="1">
      <c r="B6" s="1196"/>
      <c r="C6" s="1197" t="s">
        <v>1145</v>
      </c>
      <c r="D6" s="1198">
        <v>220143.62775</v>
      </c>
      <c r="E6" s="1198">
        <v>276161.8110189999</v>
      </c>
      <c r="F6" s="1198">
        <v>284616.2882930001</v>
      </c>
      <c r="G6" s="1199">
        <v>25.446197939744764</v>
      </c>
      <c r="H6" s="1200">
        <v>3.061421578459502</v>
      </c>
      <c r="I6" s="1201"/>
      <c r="J6" s="1201"/>
      <c r="K6" s="1201"/>
      <c r="L6" s="1201"/>
      <c r="M6" s="1201"/>
      <c r="N6" s="1201"/>
      <c r="O6" s="1201"/>
      <c r="P6" s="1201"/>
      <c r="Q6" s="1201"/>
      <c r="R6" s="1201"/>
      <c r="S6" s="1201"/>
      <c r="T6" s="1201"/>
    </row>
    <row r="7" spans="2:20" ht="15" customHeight="1">
      <c r="B7" s="1202">
        <v>1</v>
      </c>
      <c r="C7" s="1203" t="s">
        <v>1233</v>
      </c>
      <c r="D7" s="1204">
        <v>5608.857499999999</v>
      </c>
      <c r="E7" s="1204">
        <v>6369.361395999999</v>
      </c>
      <c r="F7" s="1204">
        <v>6934.429134999999</v>
      </c>
      <c r="G7" s="1205">
        <v>13.558980523217073</v>
      </c>
      <c r="H7" s="1206">
        <v>8.871654532821239</v>
      </c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  <c r="T7" s="1207"/>
    </row>
    <row r="8" spans="2:26" ht="15" customHeight="1">
      <c r="B8" s="1202">
        <v>2</v>
      </c>
      <c r="C8" s="1203" t="s">
        <v>1234</v>
      </c>
      <c r="D8" s="1204">
        <v>1219.9531270000002</v>
      </c>
      <c r="E8" s="1204">
        <v>1322.6137990000002</v>
      </c>
      <c r="F8" s="1204">
        <v>2303.8638440000004</v>
      </c>
      <c r="G8" s="1205">
        <v>8.41513249385686</v>
      </c>
      <c r="H8" s="1206">
        <v>74.19021680719663</v>
      </c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W8" s="1203" t="s">
        <v>1235</v>
      </c>
      <c r="X8" s="892">
        <v>3374.433478</v>
      </c>
      <c r="Y8" s="892">
        <v>6592.159254999999</v>
      </c>
      <c r="Z8" s="892">
        <v>8512.235342</v>
      </c>
    </row>
    <row r="9" spans="2:26" ht="15" customHeight="1">
      <c r="B9" s="1202">
        <v>3</v>
      </c>
      <c r="C9" s="1203" t="s">
        <v>1236</v>
      </c>
      <c r="D9" s="1204">
        <v>2719.0460239999998</v>
      </c>
      <c r="E9" s="1204">
        <v>3377.5368289999997</v>
      </c>
      <c r="F9" s="1204">
        <v>3642.179321</v>
      </c>
      <c r="G9" s="1205">
        <v>24.21771456561413</v>
      </c>
      <c r="H9" s="1206">
        <v>7.8353695429089925</v>
      </c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W9" s="892" t="s">
        <v>1234</v>
      </c>
      <c r="X9" s="892">
        <v>1021.8463490000001</v>
      </c>
      <c r="Y9" s="892">
        <v>1172.9670520000002</v>
      </c>
      <c r="Z9" s="892">
        <v>1983.2649170000002</v>
      </c>
    </row>
    <row r="10" spans="2:26" ht="15" customHeight="1">
      <c r="B10" s="1202">
        <v>4</v>
      </c>
      <c r="C10" s="1203" t="s">
        <v>1237</v>
      </c>
      <c r="D10" s="1204">
        <v>262.95959799999997</v>
      </c>
      <c r="E10" s="1204">
        <v>342.949885</v>
      </c>
      <c r="F10" s="1204">
        <v>391.05684099999996</v>
      </c>
      <c r="G10" s="1205">
        <v>30.41923078997101</v>
      </c>
      <c r="H10" s="1206">
        <v>14.027401117221544</v>
      </c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W10" s="892" t="s">
        <v>1238</v>
      </c>
      <c r="X10" s="892">
        <v>1290.0760940000002</v>
      </c>
      <c r="Y10" s="892">
        <v>4417.751405</v>
      </c>
      <c r="Z10" s="892">
        <v>4929.188715</v>
      </c>
    </row>
    <row r="11" spans="2:26" ht="15" customHeight="1">
      <c r="B11" s="1202">
        <v>5</v>
      </c>
      <c r="C11" s="1203" t="s">
        <v>1239</v>
      </c>
      <c r="D11" s="1204">
        <v>901.168641</v>
      </c>
      <c r="E11" s="1204">
        <v>976.093065</v>
      </c>
      <c r="F11" s="1204">
        <v>1279.685997</v>
      </c>
      <c r="G11" s="1205">
        <v>8.314140172127907</v>
      </c>
      <c r="H11" s="1206">
        <v>31.10286742996172</v>
      </c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W11" s="892" t="s">
        <v>1240</v>
      </c>
      <c r="X11" s="892">
        <v>14419.625415</v>
      </c>
      <c r="Y11" s="892">
        <v>14481.437372</v>
      </c>
      <c r="Z11" s="892">
        <v>17657.955496</v>
      </c>
    </row>
    <row r="12" spans="2:26" ht="15" customHeight="1">
      <c r="B12" s="1202">
        <v>6</v>
      </c>
      <c r="C12" s="1203" t="s">
        <v>1241</v>
      </c>
      <c r="D12" s="1204">
        <v>6962.815438000001</v>
      </c>
      <c r="E12" s="1204">
        <v>6526.192496000001</v>
      </c>
      <c r="F12" s="1204">
        <v>7784.948238</v>
      </c>
      <c r="G12" s="1205">
        <v>-6.270781494754317</v>
      </c>
      <c r="H12" s="1206">
        <v>19.287750748564477</v>
      </c>
      <c r="I12" s="1207"/>
      <c r="J12" s="1207"/>
      <c r="K12" s="1207"/>
      <c r="L12" s="1207"/>
      <c r="M12" s="1207"/>
      <c r="N12" s="1207"/>
      <c r="O12" s="1207"/>
      <c r="P12" s="1207"/>
      <c r="Q12" s="1207"/>
      <c r="R12" s="1207"/>
      <c r="S12" s="1207"/>
      <c r="T12" s="1207"/>
      <c r="W12" s="892" t="s">
        <v>1242</v>
      </c>
      <c r="X12" s="892">
        <v>2678.225284</v>
      </c>
      <c r="Y12" s="892">
        <v>4548.39026</v>
      </c>
      <c r="Z12" s="892">
        <v>2749.112312</v>
      </c>
    </row>
    <row r="13" spans="2:20" ht="15" customHeight="1">
      <c r="B13" s="1202">
        <v>7</v>
      </c>
      <c r="C13" s="1203" t="s">
        <v>1243</v>
      </c>
      <c r="D13" s="1204">
        <v>6072.061420999999</v>
      </c>
      <c r="E13" s="1204">
        <v>7962.233599</v>
      </c>
      <c r="F13" s="1204">
        <v>5471.102386</v>
      </c>
      <c r="G13" s="1205">
        <v>31.12900293569018</v>
      </c>
      <c r="H13" s="1206">
        <v>-31.286839076322366</v>
      </c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</row>
    <row r="14" spans="2:26" ht="15" customHeight="1">
      <c r="B14" s="1202">
        <v>8</v>
      </c>
      <c r="C14" s="1203" t="s">
        <v>1153</v>
      </c>
      <c r="D14" s="1204">
        <v>1891.552221</v>
      </c>
      <c r="E14" s="1204">
        <v>2193.764509</v>
      </c>
      <c r="F14" s="1204">
        <v>2329.03075</v>
      </c>
      <c r="G14" s="1205">
        <v>15.976946586239677</v>
      </c>
      <c r="H14" s="1206">
        <v>6.165941715487918</v>
      </c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X14" s="1208">
        <f>SUM(X8:X12)</f>
        <v>22784.20662</v>
      </c>
      <c r="Y14" s="1208">
        <f>SUM(Y8:Y12)</f>
        <v>31212.705343999998</v>
      </c>
      <c r="Z14" s="1208">
        <f>SUM(Z8:Z12)</f>
        <v>35831.756782</v>
      </c>
    </row>
    <row r="15" spans="2:20" ht="15" customHeight="1">
      <c r="B15" s="1202">
        <v>9</v>
      </c>
      <c r="C15" s="1203" t="s">
        <v>1244</v>
      </c>
      <c r="D15" s="1204">
        <v>5765.896967000001</v>
      </c>
      <c r="E15" s="1204">
        <v>6925.653088999999</v>
      </c>
      <c r="F15" s="1204">
        <v>5000.0950410000005</v>
      </c>
      <c r="G15" s="1205">
        <v>20.11406254113868</v>
      </c>
      <c r="H15" s="1206">
        <v>-27.803270294585786</v>
      </c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</row>
    <row r="16" spans="2:26" ht="15" customHeight="1">
      <c r="B16" s="1202">
        <v>10</v>
      </c>
      <c r="C16" s="1203" t="s">
        <v>1238</v>
      </c>
      <c r="D16" s="1204">
        <v>1818.8288590000002</v>
      </c>
      <c r="E16" s="1204">
        <v>5024.4287779999995</v>
      </c>
      <c r="F16" s="1204">
        <v>5296.257636</v>
      </c>
      <c r="G16" s="1205">
        <v>176.24527470728896</v>
      </c>
      <c r="H16" s="1206">
        <v>5.4101445161335135</v>
      </c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  <c r="Y16" s="892">
        <v>457852.9917770999</v>
      </c>
      <c r="Z16" s="892">
        <v>505918.50000000006</v>
      </c>
    </row>
    <row r="17" spans="2:20" ht="15" customHeight="1">
      <c r="B17" s="1202">
        <v>11</v>
      </c>
      <c r="C17" s="1203" t="s">
        <v>1245</v>
      </c>
      <c r="D17" s="1204">
        <v>115.83207399999999</v>
      </c>
      <c r="E17" s="1204">
        <v>169.253398</v>
      </c>
      <c r="F17" s="1204">
        <v>170.521813</v>
      </c>
      <c r="G17" s="1205">
        <v>46.119630043056986</v>
      </c>
      <c r="H17" s="1206">
        <v>0.7494177458109164</v>
      </c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</row>
    <row r="18" spans="2:26" ht="15" customHeight="1">
      <c r="B18" s="1202">
        <v>12</v>
      </c>
      <c r="C18" s="1203" t="s">
        <v>1246</v>
      </c>
      <c r="D18" s="1204">
        <v>835.276425</v>
      </c>
      <c r="E18" s="1204">
        <v>1057.59221</v>
      </c>
      <c r="F18" s="1204">
        <v>1496.176431</v>
      </c>
      <c r="G18" s="1205">
        <v>26.61583379418377</v>
      </c>
      <c r="H18" s="1206">
        <v>41.470069167774994</v>
      </c>
      <c r="I18" s="1207"/>
      <c r="J18" s="1207"/>
      <c r="K18" s="1207"/>
      <c r="L18" s="1207"/>
      <c r="M18" s="1207"/>
      <c r="N18" s="1207"/>
      <c r="O18" s="1207"/>
      <c r="P18" s="1207"/>
      <c r="Q18" s="1207"/>
      <c r="R18" s="1207"/>
      <c r="S18" s="1207"/>
      <c r="T18" s="1207"/>
      <c r="Y18" s="1208">
        <f>Y14/Y16*100</f>
        <v>6.817189339060937</v>
      </c>
      <c r="Z18" s="1208">
        <f>Z14/Z16*100</f>
        <v>7.082515619017686</v>
      </c>
    </row>
    <row r="19" spans="2:20" ht="15" customHeight="1">
      <c r="B19" s="1202">
        <v>13</v>
      </c>
      <c r="C19" s="1203" t="s">
        <v>1247</v>
      </c>
      <c r="D19" s="1204">
        <v>841.9537880000001</v>
      </c>
      <c r="E19" s="1204">
        <v>872.5929199999998</v>
      </c>
      <c r="F19" s="1204">
        <v>774.1147650000001</v>
      </c>
      <c r="G19" s="1205">
        <v>3.639051505757891</v>
      </c>
      <c r="H19" s="1206">
        <v>-11.285692645775725</v>
      </c>
      <c r="I19" s="1207"/>
      <c r="J19" s="1207"/>
      <c r="K19" s="1207"/>
      <c r="L19" s="1207"/>
      <c r="M19" s="1207"/>
      <c r="N19" s="1207"/>
      <c r="O19" s="1207"/>
      <c r="P19" s="1207"/>
      <c r="Q19" s="1207"/>
      <c r="R19" s="1207"/>
      <c r="S19" s="1207"/>
      <c r="T19" s="1207"/>
    </row>
    <row r="20" spans="2:20" ht="15" customHeight="1">
      <c r="B20" s="1202">
        <v>14</v>
      </c>
      <c r="C20" s="1203" t="s">
        <v>1248</v>
      </c>
      <c r="D20" s="1204">
        <v>2244.2505079999996</v>
      </c>
      <c r="E20" s="1204">
        <v>2540.7306310000004</v>
      </c>
      <c r="F20" s="1204">
        <v>3095.815995</v>
      </c>
      <c r="G20" s="1205">
        <v>13.210651927810588</v>
      </c>
      <c r="H20" s="1206">
        <v>21.84747006342522</v>
      </c>
      <c r="I20" s="1207"/>
      <c r="J20" s="1207"/>
      <c r="K20" s="1207"/>
      <c r="L20" s="1207"/>
      <c r="M20" s="1207"/>
      <c r="N20" s="1207"/>
      <c r="O20" s="1207"/>
      <c r="P20" s="1207"/>
      <c r="Q20" s="1207"/>
      <c r="R20" s="1207"/>
      <c r="S20" s="1207"/>
      <c r="T20" s="1207"/>
    </row>
    <row r="21" spans="2:20" ht="15" customHeight="1">
      <c r="B21" s="1202">
        <v>15</v>
      </c>
      <c r="C21" s="1203" t="s">
        <v>1249</v>
      </c>
      <c r="D21" s="1204">
        <v>4990.428182999999</v>
      </c>
      <c r="E21" s="1204">
        <v>5334.608947000001</v>
      </c>
      <c r="F21" s="1204">
        <v>7077.386677</v>
      </c>
      <c r="G21" s="1205">
        <v>6.8968182965233495</v>
      </c>
      <c r="H21" s="1206">
        <v>32.6692686814481</v>
      </c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</row>
    <row r="22" spans="2:20" ht="15" customHeight="1">
      <c r="B22" s="1202">
        <v>16</v>
      </c>
      <c r="C22" s="1203" t="s">
        <v>1250</v>
      </c>
      <c r="D22" s="1204">
        <v>963.673518</v>
      </c>
      <c r="E22" s="1204">
        <v>1353.738371</v>
      </c>
      <c r="F22" s="1204">
        <v>1478.8771749999999</v>
      </c>
      <c r="G22" s="1205">
        <v>40.476867498604435</v>
      </c>
      <c r="H22" s="1206">
        <v>9.2439430454764</v>
      </c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</row>
    <row r="23" spans="2:20" ht="15" customHeight="1">
      <c r="B23" s="1202">
        <v>17</v>
      </c>
      <c r="C23" s="1203" t="s">
        <v>1156</v>
      </c>
      <c r="D23" s="1204">
        <v>992.1285799999999</v>
      </c>
      <c r="E23" s="1204">
        <v>1654.1378359999999</v>
      </c>
      <c r="F23" s="1204">
        <v>2683.7256129999996</v>
      </c>
      <c r="G23" s="1205">
        <v>66.72615519250539</v>
      </c>
      <c r="H23" s="1206">
        <v>62.24316708030369</v>
      </c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</row>
    <row r="24" spans="2:20" ht="15" customHeight="1">
      <c r="B24" s="1202">
        <v>18</v>
      </c>
      <c r="C24" s="1203" t="s">
        <v>1251</v>
      </c>
      <c r="D24" s="1204">
        <v>1782.2965770000003</v>
      </c>
      <c r="E24" s="1204">
        <v>1978.0809910000003</v>
      </c>
      <c r="F24" s="1204">
        <v>2303.221014</v>
      </c>
      <c r="G24" s="1205">
        <v>10.984951468040663</v>
      </c>
      <c r="H24" s="1206">
        <v>16.437144104783513</v>
      </c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</row>
    <row r="25" spans="2:20" ht="15" customHeight="1">
      <c r="B25" s="1202">
        <v>19</v>
      </c>
      <c r="C25" s="1203" t="s">
        <v>1235</v>
      </c>
      <c r="D25" s="1204">
        <v>3888.15539</v>
      </c>
      <c r="E25" s="1204">
        <v>7913.3220999999985</v>
      </c>
      <c r="F25" s="1204">
        <v>9943.386511</v>
      </c>
      <c r="G25" s="1205">
        <v>103.52381286901186</v>
      </c>
      <c r="H25" s="1206">
        <v>25.65375685895563</v>
      </c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</row>
    <row r="26" spans="2:20" ht="15" customHeight="1">
      <c r="B26" s="1202">
        <v>20</v>
      </c>
      <c r="C26" s="1203" t="s">
        <v>1252</v>
      </c>
      <c r="D26" s="1204">
        <v>405.283065</v>
      </c>
      <c r="E26" s="1204">
        <v>518.559028</v>
      </c>
      <c r="F26" s="1204">
        <v>569.6377200000001</v>
      </c>
      <c r="G26" s="1205">
        <v>27.949838713344704</v>
      </c>
      <c r="H26" s="1206">
        <v>9.8501210550711</v>
      </c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</row>
    <row r="27" spans="2:20" ht="15" customHeight="1">
      <c r="B27" s="1202">
        <v>21</v>
      </c>
      <c r="C27" s="1203" t="s">
        <v>1253</v>
      </c>
      <c r="D27" s="1204">
        <v>726.65115</v>
      </c>
      <c r="E27" s="1204">
        <v>940.680537</v>
      </c>
      <c r="F27" s="1204">
        <v>1001.5300810000001</v>
      </c>
      <c r="G27" s="1205">
        <v>29.4542143090257</v>
      </c>
      <c r="H27" s="1206">
        <v>6.468672584006072</v>
      </c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</row>
    <row r="28" spans="2:20" ht="15" customHeight="1">
      <c r="B28" s="1202">
        <v>22</v>
      </c>
      <c r="C28" s="1203" t="s">
        <v>1168</v>
      </c>
      <c r="D28" s="1204">
        <v>770.0341890000001</v>
      </c>
      <c r="E28" s="1204">
        <v>1019.2499250000001</v>
      </c>
      <c r="F28" s="1204">
        <v>1303.970251</v>
      </c>
      <c r="G28" s="1205">
        <v>32.36424298557995</v>
      </c>
      <c r="H28" s="1206">
        <v>27.93429943102521</v>
      </c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</row>
    <row r="29" spans="2:20" ht="15" customHeight="1">
      <c r="B29" s="1202">
        <v>23</v>
      </c>
      <c r="C29" s="1203" t="s">
        <v>1240</v>
      </c>
      <c r="D29" s="1204">
        <v>15729.477715</v>
      </c>
      <c r="E29" s="1204">
        <v>17299.808355</v>
      </c>
      <c r="F29" s="1204">
        <v>19689.488779</v>
      </c>
      <c r="G29" s="1205">
        <v>9.983361612207233</v>
      </c>
      <c r="H29" s="1206">
        <v>13.813334662226652</v>
      </c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</row>
    <row r="30" spans="2:20" ht="15" customHeight="1">
      <c r="B30" s="1202">
        <v>24</v>
      </c>
      <c r="C30" s="1203" t="s">
        <v>1242</v>
      </c>
      <c r="D30" s="1204">
        <v>3012.4852760000003</v>
      </c>
      <c r="E30" s="1204">
        <v>5267.673277</v>
      </c>
      <c r="F30" s="1204">
        <v>3045.622801</v>
      </c>
      <c r="G30" s="1205">
        <v>74.86137837641002</v>
      </c>
      <c r="H30" s="1206">
        <v>-42.18276949145721</v>
      </c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</row>
    <row r="31" spans="2:20" ht="15" customHeight="1">
      <c r="B31" s="1202">
        <v>25</v>
      </c>
      <c r="C31" s="1203" t="s">
        <v>1254</v>
      </c>
      <c r="D31" s="1204">
        <v>9846.588742000002</v>
      </c>
      <c r="E31" s="1204">
        <v>10939.060956999998</v>
      </c>
      <c r="F31" s="1204">
        <v>13048.188559000002</v>
      </c>
      <c r="G31" s="1205">
        <v>11.094930880378143</v>
      </c>
      <c r="H31" s="1206">
        <v>19.280700695340357</v>
      </c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</row>
    <row r="32" spans="2:20" ht="15" customHeight="1">
      <c r="B32" s="1202">
        <v>26</v>
      </c>
      <c r="C32" s="1203" t="s">
        <v>1255</v>
      </c>
      <c r="D32" s="1204">
        <v>70.502978</v>
      </c>
      <c r="E32" s="1204">
        <v>57.052414</v>
      </c>
      <c r="F32" s="1204">
        <v>27.352890000000002</v>
      </c>
      <c r="G32" s="1205">
        <v>-19.078008307677436</v>
      </c>
      <c r="H32" s="1206">
        <v>-52.05655978027502</v>
      </c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</row>
    <row r="33" spans="2:20" ht="15" customHeight="1">
      <c r="B33" s="1202">
        <v>27</v>
      </c>
      <c r="C33" s="1203" t="s">
        <v>1256</v>
      </c>
      <c r="D33" s="1204">
        <v>8846.39003</v>
      </c>
      <c r="E33" s="1204">
        <v>11494.567444</v>
      </c>
      <c r="F33" s="1204">
        <v>13864.119305</v>
      </c>
      <c r="G33" s="1205">
        <v>29.935119353990302</v>
      </c>
      <c r="H33" s="1206">
        <v>20.61453701971945</v>
      </c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</row>
    <row r="34" spans="2:20" ht="15" customHeight="1">
      <c r="B34" s="1202">
        <v>28</v>
      </c>
      <c r="C34" s="1203" t="s">
        <v>1257</v>
      </c>
      <c r="D34" s="1204">
        <v>186.162159</v>
      </c>
      <c r="E34" s="1204">
        <v>198.012763</v>
      </c>
      <c r="F34" s="1204">
        <v>365.51163699999995</v>
      </c>
      <c r="G34" s="1205">
        <v>6.365742674911729</v>
      </c>
      <c r="H34" s="1206">
        <v>84.58993827584737</v>
      </c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</row>
    <row r="35" spans="2:20" ht="15" customHeight="1">
      <c r="B35" s="1202">
        <v>29</v>
      </c>
      <c r="C35" s="1203" t="s">
        <v>1175</v>
      </c>
      <c r="D35" s="1204">
        <v>2689.630483</v>
      </c>
      <c r="E35" s="1204">
        <v>3293.134018</v>
      </c>
      <c r="F35" s="1204">
        <v>3997.2785349999995</v>
      </c>
      <c r="G35" s="1205">
        <v>22.4381579110769</v>
      </c>
      <c r="H35" s="1206">
        <v>21.38220045559042</v>
      </c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</row>
    <row r="36" spans="2:20" ht="15" customHeight="1">
      <c r="B36" s="1202">
        <v>30</v>
      </c>
      <c r="C36" s="1203" t="s">
        <v>1258</v>
      </c>
      <c r="D36" s="1204">
        <v>78612.835922</v>
      </c>
      <c r="E36" s="1204">
        <v>97970.979128</v>
      </c>
      <c r="F36" s="1204">
        <v>82897.063216</v>
      </c>
      <c r="G36" s="1205">
        <v>24.62465954695648</v>
      </c>
      <c r="H36" s="1206">
        <v>-15.386103156431446</v>
      </c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</row>
    <row r="37" spans="2:20" ht="15" customHeight="1">
      <c r="B37" s="1202">
        <v>31</v>
      </c>
      <c r="C37" s="1203" t="s">
        <v>1259</v>
      </c>
      <c r="D37" s="1204">
        <v>623.992341</v>
      </c>
      <c r="E37" s="1204">
        <v>612.034005</v>
      </c>
      <c r="F37" s="1204">
        <v>1101.291441</v>
      </c>
      <c r="G37" s="1205">
        <v>-1.916423522256025</v>
      </c>
      <c r="H37" s="1206">
        <v>79.93958374910886</v>
      </c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</row>
    <row r="38" spans="2:20" ht="15" customHeight="1">
      <c r="B38" s="1202">
        <v>32</v>
      </c>
      <c r="C38" s="1203" t="s">
        <v>1178</v>
      </c>
      <c r="D38" s="1204">
        <v>1277.445223</v>
      </c>
      <c r="E38" s="1204">
        <v>1490.204187</v>
      </c>
      <c r="F38" s="1204">
        <v>1435.7482420000001</v>
      </c>
      <c r="G38" s="1205">
        <v>16.655036174494356</v>
      </c>
      <c r="H38" s="1206">
        <v>-3.6542606358949854</v>
      </c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</row>
    <row r="39" spans="2:20" ht="15" customHeight="1">
      <c r="B39" s="1202">
        <v>33</v>
      </c>
      <c r="C39" s="1203" t="s">
        <v>1260</v>
      </c>
      <c r="D39" s="1204">
        <v>939.8978539999999</v>
      </c>
      <c r="E39" s="1204">
        <v>769.837158</v>
      </c>
      <c r="F39" s="1204">
        <v>734.1792819999998</v>
      </c>
      <c r="G39" s="1205">
        <v>-18.093529554967986</v>
      </c>
      <c r="H39" s="1206">
        <v>-4.631872549856865</v>
      </c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</row>
    <row r="40" spans="2:20" ht="15" customHeight="1">
      <c r="B40" s="1202">
        <v>34</v>
      </c>
      <c r="C40" s="1203" t="s">
        <v>1261</v>
      </c>
      <c r="D40" s="1204">
        <v>259.86390700000004</v>
      </c>
      <c r="E40" s="1204">
        <v>164.594311</v>
      </c>
      <c r="F40" s="1204">
        <v>99.21736599999998</v>
      </c>
      <c r="G40" s="1205">
        <v>-36.66134212320606</v>
      </c>
      <c r="H40" s="1206">
        <v>-39.7200514421182</v>
      </c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</row>
    <row r="41" spans="2:20" ht="15" customHeight="1">
      <c r="B41" s="1202">
        <v>35</v>
      </c>
      <c r="C41" s="1203" t="s">
        <v>1212</v>
      </c>
      <c r="D41" s="1204">
        <v>2213.3923809999997</v>
      </c>
      <c r="E41" s="1204">
        <v>2825.982527</v>
      </c>
      <c r="F41" s="1204">
        <v>3411.416438</v>
      </c>
      <c r="G41" s="1205">
        <v>27.67652727363395</v>
      </c>
      <c r="H41" s="1206">
        <v>20.71611927556691</v>
      </c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7"/>
      <c r="T41" s="1207"/>
    </row>
    <row r="42" spans="2:20" ht="15" customHeight="1">
      <c r="B42" s="1202">
        <v>36</v>
      </c>
      <c r="C42" s="1203" t="s">
        <v>1262</v>
      </c>
      <c r="D42" s="1204">
        <v>6494.892044</v>
      </c>
      <c r="E42" s="1204">
        <v>8846.868537999999</v>
      </c>
      <c r="F42" s="1204">
        <v>11368.429107</v>
      </c>
      <c r="G42" s="1205">
        <v>36.21271112847461</v>
      </c>
      <c r="H42" s="1206">
        <v>28.502295000418826</v>
      </c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7"/>
      <c r="T42" s="1207"/>
    </row>
    <row r="43" spans="2:20" ht="15" customHeight="1">
      <c r="B43" s="1202">
        <v>37</v>
      </c>
      <c r="C43" s="1203" t="s">
        <v>1263</v>
      </c>
      <c r="D43" s="1204">
        <v>793.9244029999999</v>
      </c>
      <c r="E43" s="1204">
        <v>770.5866749999999</v>
      </c>
      <c r="F43" s="1204">
        <v>910.905663</v>
      </c>
      <c r="G43" s="1205">
        <v>-2.9395403279977046</v>
      </c>
      <c r="H43" s="1206">
        <v>18.209371191112297</v>
      </c>
      <c r="I43" s="1207"/>
      <c r="J43" s="1207"/>
      <c r="K43" s="1207"/>
      <c r="L43" s="1207"/>
      <c r="M43" s="1207"/>
      <c r="N43" s="1207"/>
      <c r="O43" s="1207"/>
      <c r="P43" s="1207"/>
      <c r="Q43" s="1207"/>
      <c r="R43" s="1207"/>
      <c r="S43" s="1207"/>
      <c r="T43" s="1207"/>
    </row>
    <row r="44" spans="2:20" ht="15" customHeight="1">
      <c r="B44" s="1202">
        <v>38</v>
      </c>
      <c r="C44" s="1203" t="s">
        <v>1264</v>
      </c>
      <c r="D44" s="1204">
        <v>1767.057235</v>
      </c>
      <c r="E44" s="1204">
        <v>1980.1841049999998</v>
      </c>
      <c r="F44" s="1204">
        <v>2553.7917220000004</v>
      </c>
      <c r="G44" s="1205">
        <v>12.061118665463027</v>
      </c>
      <c r="H44" s="1206">
        <v>28.967388211612786</v>
      </c>
      <c r="I44" s="1207"/>
      <c r="J44" s="1207"/>
      <c r="K44" s="1207"/>
      <c r="L44" s="1207"/>
      <c r="M44" s="1207"/>
      <c r="N44" s="1207"/>
      <c r="O44" s="1207"/>
      <c r="P44" s="1207"/>
      <c r="Q44" s="1207"/>
      <c r="R44" s="1207"/>
      <c r="S44" s="1207"/>
      <c r="T44" s="1207"/>
    </row>
    <row r="45" spans="2:20" ht="15" customHeight="1">
      <c r="B45" s="1202">
        <v>39</v>
      </c>
      <c r="C45" s="1203" t="s">
        <v>1265</v>
      </c>
      <c r="D45" s="1204">
        <v>320.350996</v>
      </c>
      <c r="E45" s="1204">
        <v>408.82538000000005</v>
      </c>
      <c r="F45" s="1204">
        <v>576.206847</v>
      </c>
      <c r="G45" s="1205">
        <v>27.61795190422947</v>
      </c>
      <c r="H45" s="1206">
        <v>40.94204400910726</v>
      </c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</row>
    <row r="46" spans="2:20" ht="15" customHeight="1">
      <c r="B46" s="1202">
        <v>40</v>
      </c>
      <c r="C46" s="1203" t="s">
        <v>1266</v>
      </c>
      <c r="D46" s="1204">
        <v>13.226594</v>
      </c>
      <c r="E46" s="1204">
        <v>22.942517000000002</v>
      </c>
      <c r="F46" s="1204">
        <v>23.451534000000002</v>
      </c>
      <c r="G46" s="1205">
        <v>73.45748270492012</v>
      </c>
      <c r="H46" s="1206">
        <v>2.2186624074420394</v>
      </c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</row>
    <row r="47" spans="2:20" ht="15" customHeight="1">
      <c r="B47" s="1202">
        <v>41</v>
      </c>
      <c r="C47" s="1203" t="s">
        <v>1267</v>
      </c>
      <c r="D47" s="1204">
        <v>1056.689413</v>
      </c>
      <c r="E47" s="1204">
        <v>55.092281</v>
      </c>
      <c r="F47" s="1204">
        <v>12.197639</v>
      </c>
      <c r="G47" s="1205">
        <v>-94.78633169574492</v>
      </c>
      <c r="H47" s="1206">
        <v>-77.859622475969</v>
      </c>
      <c r="I47" s="1207"/>
      <c r="J47" s="1207"/>
      <c r="K47" s="1207"/>
      <c r="L47" s="1207"/>
      <c r="M47" s="1207"/>
      <c r="N47" s="1207"/>
      <c r="O47" s="1207"/>
      <c r="P47" s="1207"/>
      <c r="Q47" s="1207"/>
      <c r="R47" s="1207"/>
      <c r="S47" s="1207"/>
      <c r="T47" s="1207"/>
    </row>
    <row r="48" spans="2:20" ht="15" customHeight="1">
      <c r="B48" s="1202">
        <v>42</v>
      </c>
      <c r="C48" s="1203" t="s">
        <v>1217</v>
      </c>
      <c r="D48" s="1204">
        <v>45.975269000000004</v>
      </c>
      <c r="E48" s="1204">
        <v>38.106945</v>
      </c>
      <c r="F48" s="1204">
        <v>56.406231</v>
      </c>
      <c r="G48" s="1205">
        <v>-17.11425331736504</v>
      </c>
      <c r="H48" s="1206">
        <v>48.02086863693742</v>
      </c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</row>
    <row r="49" spans="2:20" ht="15" customHeight="1">
      <c r="B49" s="1202">
        <v>43</v>
      </c>
      <c r="C49" s="1203" t="s">
        <v>1268</v>
      </c>
      <c r="D49" s="1204">
        <v>2313.6190600000004</v>
      </c>
      <c r="E49" s="1204">
        <v>2724.158653</v>
      </c>
      <c r="F49" s="1204">
        <v>2939.142073</v>
      </c>
      <c r="G49" s="1205">
        <v>17.744476612325258</v>
      </c>
      <c r="H49" s="1206">
        <v>7.891736399539283</v>
      </c>
      <c r="I49" s="1207"/>
      <c r="J49" s="1207"/>
      <c r="K49" s="1207"/>
      <c r="L49" s="1207"/>
      <c r="M49" s="1207"/>
      <c r="N49" s="1207"/>
      <c r="O49" s="1207"/>
      <c r="P49" s="1207"/>
      <c r="Q49" s="1207"/>
      <c r="R49" s="1207"/>
      <c r="S49" s="1207"/>
      <c r="T49" s="1207"/>
    </row>
    <row r="50" spans="2:20" ht="15" customHeight="1">
      <c r="B50" s="1202">
        <v>44</v>
      </c>
      <c r="C50" s="1203" t="s">
        <v>1192</v>
      </c>
      <c r="D50" s="1204">
        <v>3110.4079930000003</v>
      </c>
      <c r="E50" s="1204">
        <v>7469.030830000001</v>
      </c>
      <c r="F50" s="1204">
        <v>6012.1785199999995</v>
      </c>
      <c r="G50" s="1205">
        <v>140.13026094355206</v>
      </c>
      <c r="H50" s="1206">
        <v>-19.50523894142235</v>
      </c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7"/>
      <c r="T50" s="1207"/>
    </row>
    <row r="51" spans="2:20" ht="15" customHeight="1">
      <c r="B51" s="1202">
        <v>45</v>
      </c>
      <c r="C51" s="1203" t="s">
        <v>1269</v>
      </c>
      <c r="D51" s="1204">
        <v>1615.8700110000002</v>
      </c>
      <c r="E51" s="1204">
        <v>1710.7249140000001</v>
      </c>
      <c r="F51" s="1204">
        <v>1525.936932</v>
      </c>
      <c r="G51" s="1205">
        <v>5.870206288518091</v>
      </c>
      <c r="H51" s="1206">
        <v>-10.801735596866394</v>
      </c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7"/>
      <c r="T51" s="1207"/>
    </row>
    <row r="52" spans="2:20" ht="15" customHeight="1">
      <c r="B52" s="1202">
        <v>46</v>
      </c>
      <c r="C52" s="1203" t="s">
        <v>1270</v>
      </c>
      <c r="D52" s="1204">
        <v>1988.7517879999998</v>
      </c>
      <c r="E52" s="1204">
        <v>2613.265799</v>
      </c>
      <c r="F52" s="1204">
        <v>3244.38057</v>
      </c>
      <c r="G52" s="1205">
        <v>31.402310472743636</v>
      </c>
      <c r="H52" s="1206">
        <v>24.150424011269905</v>
      </c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</row>
    <row r="53" spans="2:20" ht="15" customHeight="1">
      <c r="B53" s="1202">
        <v>47</v>
      </c>
      <c r="C53" s="1203" t="s">
        <v>1218</v>
      </c>
      <c r="D53" s="1204">
        <v>3532.913524</v>
      </c>
      <c r="E53" s="1204">
        <v>4875.390492</v>
      </c>
      <c r="F53" s="1204">
        <v>5280.273745</v>
      </c>
      <c r="G53" s="1205">
        <v>37.99914599891011</v>
      </c>
      <c r="H53" s="1206">
        <v>8.304632288723752</v>
      </c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</row>
    <row r="54" spans="2:20" ht="15" customHeight="1">
      <c r="B54" s="1202">
        <v>48</v>
      </c>
      <c r="C54" s="1203" t="s">
        <v>1271</v>
      </c>
      <c r="D54" s="1204">
        <v>20365.357911</v>
      </c>
      <c r="E54" s="1204">
        <v>25145.792102000003</v>
      </c>
      <c r="F54" s="1204">
        <v>33124.562685</v>
      </c>
      <c r="G54" s="1205">
        <v>23.47336202924248</v>
      </c>
      <c r="H54" s="1206">
        <v>31.730042746855418</v>
      </c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</row>
    <row r="55" spans="2:20" ht="15" customHeight="1">
      <c r="B55" s="1202">
        <v>49</v>
      </c>
      <c r="C55" s="1203" t="s">
        <v>1272</v>
      </c>
      <c r="D55" s="1204">
        <v>636.823255</v>
      </c>
      <c r="E55" s="1204">
        <v>744.526905</v>
      </c>
      <c r="F55" s="1204">
        <v>940.933299</v>
      </c>
      <c r="G55" s="1205">
        <v>16.912643995703334</v>
      </c>
      <c r="H55" s="1206">
        <v>26.3800263873607</v>
      </c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</row>
    <row r="56" spans="2:20" ht="15" customHeight="1">
      <c r="B56" s="1209"/>
      <c r="C56" s="1210" t="s">
        <v>1198</v>
      </c>
      <c r="D56" s="1211">
        <v>50077.66916199998</v>
      </c>
      <c r="E56" s="1211">
        <v>72542.8982210001</v>
      </c>
      <c r="F56" s="1211">
        <v>80141.587848</v>
      </c>
      <c r="G56" s="1199">
        <v>44.860772146414575</v>
      </c>
      <c r="H56" s="1200">
        <v>10.474753302315932</v>
      </c>
      <c r="I56" s="1201"/>
      <c r="J56" s="1201"/>
      <c r="K56" s="1201"/>
      <c r="L56" s="1201"/>
      <c r="M56" s="1201"/>
      <c r="N56" s="1201"/>
      <c r="O56" s="1201"/>
      <c r="P56" s="1201"/>
      <c r="Q56" s="1201"/>
      <c r="R56" s="1201"/>
      <c r="S56" s="1201"/>
      <c r="T56" s="1201"/>
    </row>
    <row r="57" spans="2:20" ht="15" customHeight="1" thickBot="1">
      <c r="B57" s="1212"/>
      <c r="C57" s="1213" t="s">
        <v>1199</v>
      </c>
      <c r="D57" s="1214">
        <v>270221.296912</v>
      </c>
      <c r="E57" s="1214">
        <v>348704.70924</v>
      </c>
      <c r="F57" s="1214">
        <v>364757.8761410001</v>
      </c>
      <c r="G57" s="1215">
        <v>29.044125398287463</v>
      </c>
      <c r="H57" s="1216">
        <v>4.60365646795762</v>
      </c>
      <c r="I57" s="1201"/>
      <c r="J57" s="1201"/>
      <c r="K57" s="1201"/>
      <c r="L57" s="1201"/>
      <c r="M57" s="1201"/>
      <c r="N57" s="1201"/>
      <c r="O57" s="1201"/>
      <c r="P57" s="1201"/>
      <c r="Q57" s="1201"/>
      <c r="R57" s="1201"/>
      <c r="S57" s="1201"/>
      <c r="T57" s="1201"/>
    </row>
    <row r="58" ht="13.5" thickTop="1">
      <c r="B58" s="892" t="s">
        <v>1201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ht="24.75" customHeight="1">
      <c r="A1" s="1694" t="s">
        <v>96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6.5" customHeight="1">
      <c r="A2" s="1703" t="s">
        <v>97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2:11" ht="16.5" customHeight="1" thickBot="1">
      <c r="B3" s="2"/>
      <c r="C3" s="2"/>
      <c r="D3" s="2"/>
      <c r="E3" s="2"/>
      <c r="G3" s="1"/>
      <c r="I3" s="1696" t="s">
        <v>3</v>
      </c>
      <c r="J3" s="1696"/>
      <c r="K3" s="1696"/>
    </row>
    <row r="4" spans="1:11" ht="13.5" thickTop="1">
      <c r="A4" s="5"/>
      <c r="B4" s="85">
        <v>2013</v>
      </c>
      <c r="C4" s="85">
        <v>2014</v>
      </c>
      <c r="D4" s="86">
        <v>2014</v>
      </c>
      <c r="E4" s="87">
        <v>2015</v>
      </c>
      <c r="F4" s="1707" t="s">
        <v>4</v>
      </c>
      <c r="G4" s="1708"/>
      <c r="H4" s="1708"/>
      <c r="I4" s="1708"/>
      <c r="J4" s="1708"/>
      <c r="K4" s="1709"/>
    </row>
    <row r="5" spans="1:11" ht="12.75">
      <c r="A5" s="88" t="s">
        <v>50</v>
      </c>
      <c r="B5" s="125" t="s">
        <v>6</v>
      </c>
      <c r="C5" s="125" t="s">
        <v>7</v>
      </c>
      <c r="D5" s="126" t="s">
        <v>8</v>
      </c>
      <c r="E5" s="127" t="s">
        <v>9</v>
      </c>
      <c r="F5" s="1710" t="s">
        <v>10</v>
      </c>
      <c r="G5" s="1711"/>
      <c r="H5" s="1712"/>
      <c r="I5" s="128"/>
      <c r="J5" s="14" t="s">
        <v>11</v>
      </c>
      <c r="K5" s="129"/>
    </row>
    <row r="6" spans="1:11" ht="12.75">
      <c r="A6" s="88"/>
      <c r="B6" s="125"/>
      <c r="C6" s="125"/>
      <c r="D6" s="126"/>
      <c r="E6" s="127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ht="16.5" customHeight="1">
      <c r="A7" s="23" t="s">
        <v>98</v>
      </c>
      <c r="B7" s="25">
        <v>1188090.242883178</v>
      </c>
      <c r="C7" s="25">
        <v>1323369.5801624982</v>
      </c>
      <c r="D7" s="25">
        <v>1406769.5015122239</v>
      </c>
      <c r="E7" s="26">
        <v>1541744.0014055835</v>
      </c>
      <c r="F7" s="27">
        <v>135279.33727932023</v>
      </c>
      <c r="G7" s="98"/>
      <c r="H7" s="29">
        <v>11.386284677419232</v>
      </c>
      <c r="I7" s="25">
        <v>134974.4998933596</v>
      </c>
      <c r="J7" s="99"/>
      <c r="K7" s="31">
        <v>9.594642174732048</v>
      </c>
    </row>
    <row r="8" spans="1:11" ht="16.5" customHeight="1">
      <c r="A8" s="32" t="s">
        <v>99</v>
      </c>
      <c r="B8" s="33">
        <v>113692.9649477747</v>
      </c>
      <c r="C8" s="33">
        <v>121717.26718743767</v>
      </c>
      <c r="D8" s="33">
        <v>129689.17799381667</v>
      </c>
      <c r="E8" s="38">
        <v>122965.99123939904</v>
      </c>
      <c r="F8" s="36">
        <v>8024.302239662968</v>
      </c>
      <c r="G8" s="100"/>
      <c r="H8" s="38">
        <v>7.057870505311355</v>
      </c>
      <c r="I8" s="34">
        <v>-6723.186754417635</v>
      </c>
      <c r="J8" s="35"/>
      <c r="K8" s="39">
        <v>-5.184076927943967</v>
      </c>
    </row>
    <row r="9" spans="1:11" ht="16.5" customHeight="1">
      <c r="A9" s="32" t="s">
        <v>100</v>
      </c>
      <c r="B9" s="33">
        <v>99971.8472378506</v>
      </c>
      <c r="C9" s="33">
        <v>105730.00002945229</v>
      </c>
      <c r="D9" s="33">
        <v>115579.68382602921</v>
      </c>
      <c r="E9" s="38">
        <v>107687.32910011781</v>
      </c>
      <c r="F9" s="36">
        <v>5758.152791601693</v>
      </c>
      <c r="G9" s="100"/>
      <c r="H9" s="38">
        <v>5.759774327168364</v>
      </c>
      <c r="I9" s="34">
        <v>-7892.354725911398</v>
      </c>
      <c r="J9" s="35"/>
      <c r="K9" s="39">
        <v>-6.828496552898507</v>
      </c>
    </row>
    <row r="10" spans="1:11" ht="16.5" customHeight="1">
      <c r="A10" s="32" t="s">
        <v>101</v>
      </c>
      <c r="B10" s="33">
        <v>13721.1177099241</v>
      </c>
      <c r="C10" s="33">
        <v>15987.267157985381</v>
      </c>
      <c r="D10" s="33">
        <v>14109.494167787452</v>
      </c>
      <c r="E10" s="38">
        <v>15278.662139281223</v>
      </c>
      <c r="F10" s="36">
        <v>2266.149448061282</v>
      </c>
      <c r="G10" s="100"/>
      <c r="H10" s="38">
        <v>16.515778786900427</v>
      </c>
      <c r="I10" s="34">
        <v>1169.167971493771</v>
      </c>
      <c r="J10" s="35"/>
      <c r="K10" s="39">
        <v>8.286391826597361</v>
      </c>
    </row>
    <row r="11" spans="1:11" ht="16.5" customHeight="1">
      <c r="A11" s="32" t="s">
        <v>102</v>
      </c>
      <c r="B11" s="33">
        <v>469485.19587370654</v>
      </c>
      <c r="C11" s="33">
        <v>558280.7062723689</v>
      </c>
      <c r="D11" s="33">
        <v>589705.9177744807</v>
      </c>
      <c r="E11" s="38">
        <v>646853.338386375</v>
      </c>
      <c r="F11" s="36">
        <v>88795.51039866236</v>
      </c>
      <c r="G11" s="100"/>
      <c r="H11" s="38">
        <v>18.91337813824245</v>
      </c>
      <c r="I11" s="34">
        <v>57147.42061189434</v>
      </c>
      <c r="J11" s="35"/>
      <c r="K11" s="39">
        <v>9.6908338358831</v>
      </c>
    </row>
    <row r="12" spans="1:11" ht="16.5" customHeight="1">
      <c r="A12" s="32" t="s">
        <v>100</v>
      </c>
      <c r="B12" s="33">
        <v>462333.8378084924</v>
      </c>
      <c r="C12" s="33">
        <v>549299.6463875991</v>
      </c>
      <c r="D12" s="33">
        <v>580319.7405492043</v>
      </c>
      <c r="E12" s="38">
        <v>637097.3746493523</v>
      </c>
      <c r="F12" s="36">
        <v>86965.80857910664</v>
      </c>
      <c r="G12" s="100"/>
      <c r="H12" s="38">
        <v>18.810175995625386</v>
      </c>
      <c r="I12" s="34">
        <v>56777.63410014799</v>
      </c>
      <c r="J12" s="35"/>
      <c r="K12" s="39">
        <v>9.783853647028213</v>
      </c>
    </row>
    <row r="13" spans="1:11" ht="16.5" customHeight="1">
      <c r="A13" s="32" t="s">
        <v>101</v>
      </c>
      <c r="B13" s="33">
        <v>7151.358065214099</v>
      </c>
      <c r="C13" s="33">
        <v>8981.059884769862</v>
      </c>
      <c r="D13" s="33">
        <v>9386.177225276386</v>
      </c>
      <c r="E13" s="38">
        <v>9755.963737022701</v>
      </c>
      <c r="F13" s="36">
        <v>1829.701819555763</v>
      </c>
      <c r="G13" s="100"/>
      <c r="H13" s="38">
        <v>25.585375573009923</v>
      </c>
      <c r="I13" s="34">
        <v>369.7865117463152</v>
      </c>
      <c r="J13" s="35"/>
      <c r="K13" s="39">
        <v>3.9396924101379995</v>
      </c>
    </row>
    <row r="14" spans="1:11" ht="16.5" customHeight="1">
      <c r="A14" s="32" t="s">
        <v>103</v>
      </c>
      <c r="B14" s="33">
        <v>420994.578874641</v>
      </c>
      <c r="C14" s="33">
        <v>436657.95549526485</v>
      </c>
      <c r="D14" s="33">
        <v>452941.93633577344</v>
      </c>
      <c r="E14" s="38">
        <v>494804.67640297103</v>
      </c>
      <c r="F14" s="36">
        <v>15663.376620623865</v>
      </c>
      <c r="G14" s="100"/>
      <c r="H14" s="38">
        <v>3.7205649209292853</v>
      </c>
      <c r="I14" s="34">
        <v>41862.74006719759</v>
      </c>
      <c r="J14" s="35"/>
      <c r="K14" s="39">
        <v>9.242407626430078</v>
      </c>
    </row>
    <row r="15" spans="1:11" ht="16.5" customHeight="1">
      <c r="A15" s="32" t="s">
        <v>100</v>
      </c>
      <c r="B15" s="33">
        <v>380750.22321905615</v>
      </c>
      <c r="C15" s="33">
        <v>408719.88478419994</v>
      </c>
      <c r="D15" s="33">
        <v>424742.3652231101</v>
      </c>
      <c r="E15" s="38">
        <v>471582.3533646191</v>
      </c>
      <c r="F15" s="36">
        <v>27969.66156514379</v>
      </c>
      <c r="G15" s="100"/>
      <c r="H15" s="38">
        <v>7.345934384141403</v>
      </c>
      <c r="I15" s="34">
        <v>46839.988141509006</v>
      </c>
      <c r="J15" s="35"/>
      <c r="K15" s="39">
        <v>11.027858762547678</v>
      </c>
    </row>
    <row r="16" spans="1:11" ht="16.5" customHeight="1">
      <c r="A16" s="32" t="s">
        <v>101</v>
      </c>
      <c r="B16" s="33">
        <v>40244.35565558483</v>
      </c>
      <c r="C16" s="33">
        <v>27938.07071106494</v>
      </c>
      <c r="D16" s="33">
        <v>28199.571112663358</v>
      </c>
      <c r="E16" s="38">
        <v>23222.32303835195</v>
      </c>
      <c r="F16" s="36">
        <v>-12306.284944519895</v>
      </c>
      <c r="G16" s="100"/>
      <c r="H16" s="38">
        <v>-30.57890912663206</v>
      </c>
      <c r="I16" s="34">
        <v>-4977.2480743114065</v>
      </c>
      <c r="J16" s="35"/>
      <c r="K16" s="39">
        <v>-17.650084302439314</v>
      </c>
    </row>
    <row r="17" spans="1:11" ht="16.5" customHeight="1">
      <c r="A17" s="32" t="s">
        <v>104</v>
      </c>
      <c r="B17" s="33">
        <v>174760.5806539773</v>
      </c>
      <c r="C17" s="33">
        <v>195726.5119655443</v>
      </c>
      <c r="D17" s="33">
        <v>223381.38271278306</v>
      </c>
      <c r="E17" s="38">
        <v>264991.4425453983</v>
      </c>
      <c r="F17" s="36">
        <v>20965.931311567023</v>
      </c>
      <c r="G17" s="100"/>
      <c r="H17" s="38">
        <v>11.996945325490294</v>
      </c>
      <c r="I17" s="34">
        <v>41610.059832615254</v>
      </c>
      <c r="J17" s="35"/>
      <c r="K17" s="39">
        <v>18.627362462930133</v>
      </c>
    </row>
    <row r="18" spans="1:11" ht="16.5" customHeight="1">
      <c r="A18" s="32" t="s">
        <v>100</v>
      </c>
      <c r="B18" s="33">
        <v>161545.09966419524</v>
      </c>
      <c r="C18" s="33">
        <v>172059.1227262385</v>
      </c>
      <c r="D18" s="33">
        <v>195023.93855927695</v>
      </c>
      <c r="E18" s="38">
        <v>223048.64487454205</v>
      </c>
      <c r="F18" s="36">
        <v>10514.02306204327</v>
      </c>
      <c r="G18" s="100"/>
      <c r="H18" s="38">
        <v>6.508413491897206</v>
      </c>
      <c r="I18" s="34">
        <v>28024.706315265095</v>
      </c>
      <c r="J18" s="35"/>
      <c r="K18" s="39">
        <v>14.369880191270504</v>
      </c>
    </row>
    <row r="19" spans="1:11" ht="16.5" customHeight="1">
      <c r="A19" s="32" t="s">
        <v>101</v>
      </c>
      <c r="B19" s="33">
        <v>13215.48098978205</v>
      </c>
      <c r="C19" s="33">
        <v>23667.389239305816</v>
      </c>
      <c r="D19" s="33">
        <v>28357.444153506094</v>
      </c>
      <c r="E19" s="38">
        <v>41942.79767085625</v>
      </c>
      <c r="F19" s="36">
        <v>10451.908249523765</v>
      </c>
      <c r="G19" s="100"/>
      <c r="H19" s="38">
        <v>79.08836808592116</v>
      </c>
      <c r="I19" s="34">
        <v>13585.353517350155</v>
      </c>
      <c r="J19" s="35"/>
      <c r="K19" s="39">
        <v>47.90753864773272</v>
      </c>
    </row>
    <row r="20" spans="1:11" ht="16.5" customHeight="1">
      <c r="A20" s="32" t="s">
        <v>105</v>
      </c>
      <c r="B20" s="33">
        <v>9156.922533078347</v>
      </c>
      <c r="C20" s="33">
        <v>10987.1392418825</v>
      </c>
      <c r="D20" s="33">
        <v>11051.086695369997</v>
      </c>
      <c r="E20" s="38">
        <v>12128.552831439998</v>
      </c>
      <c r="F20" s="36">
        <v>1830.2167088041533</v>
      </c>
      <c r="G20" s="100"/>
      <c r="H20" s="38">
        <v>19.987246830938044</v>
      </c>
      <c r="I20" s="34">
        <v>1077.466136070001</v>
      </c>
      <c r="J20" s="35"/>
      <c r="K20" s="39">
        <v>9.749865925143997</v>
      </c>
    </row>
    <row r="21" spans="1:11" ht="16.5" customHeight="1">
      <c r="A21" s="23" t="s">
        <v>106</v>
      </c>
      <c r="B21" s="24">
        <v>2757.62425603</v>
      </c>
      <c r="C21" s="24">
        <v>2247.72707021</v>
      </c>
      <c r="D21" s="24">
        <v>1932.98868759</v>
      </c>
      <c r="E21" s="29">
        <v>2730.3164288400003</v>
      </c>
      <c r="F21" s="27">
        <v>-509.89718582000023</v>
      </c>
      <c r="G21" s="98"/>
      <c r="H21" s="29">
        <v>-18.490451870120665</v>
      </c>
      <c r="I21" s="25">
        <v>797.3277412500004</v>
      </c>
      <c r="J21" s="26"/>
      <c r="K21" s="31">
        <v>41.24844322002153</v>
      </c>
    </row>
    <row r="22" spans="1:11" ht="16.5" customHeight="1">
      <c r="A22" s="23" t="s">
        <v>107</v>
      </c>
      <c r="B22" s="24">
        <v>2954.25889217</v>
      </c>
      <c r="C22" s="24">
        <v>3047.51035322</v>
      </c>
      <c r="D22" s="24">
        <v>4.119</v>
      </c>
      <c r="E22" s="29">
        <v>0</v>
      </c>
      <c r="F22" s="27">
        <v>93.25146105000022</v>
      </c>
      <c r="G22" s="98"/>
      <c r="H22" s="29">
        <v>3.1565094480092757</v>
      </c>
      <c r="I22" s="25">
        <v>-4.119</v>
      </c>
      <c r="J22" s="26"/>
      <c r="K22" s="31">
        <v>-100</v>
      </c>
    </row>
    <row r="23" spans="1:11" ht="16.5" customHeight="1">
      <c r="A23" s="130" t="s">
        <v>108</v>
      </c>
      <c r="B23" s="24">
        <v>293180.06781227357</v>
      </c>
      <c r="C23" s="24">
        <v>348608.6325439577</v>
      </c>
      <c r="D23" s="24">
        <v>348672.1139714704</v>
      </c>
      <c r="E23" s="29">
        <v>390057.78004143044</v>
      </c>
      <c r="F23" s="27">
        <v>55428.564731684106</v>
      </c>
      <c r="G23" s="98"/>
      <c r="H23" s="29">
        <v>18.90597991374217</v>
      </c>
      <c r="I23" s="25">
        <v>41385.66606996005</v>
      </c>
      <c r="J23" s="26"/>
      <c r="K23" s="31">
        <v>11.869508461277857</v>
      </c>
    </row>
    <row r="24" spans="1:11" ht="16.5" customHeight="1">
      <c r="A24" s="131" t="s">
        <v>109</v>
      </c>
      <c r="B24" s="33">
        <v>117449.02539002002</v>
      </c>
      <c r="C24" s="33">
        <v>125347.79795704002</v>
      </c>
      <c r="D24" s="33">
        <v>129485.04956404002</v>
      </c>
      <c r="E24" s="38">
        <v>140521.78183924</v>
      </c>
      <c r="F24" s="36">
        <v>7898.772567020002</v>
      </c>
      <c r="G24" s="100"/>
      <c r="H24" s="38">
        <v>6.725277234774894</v>
      </c>
      <c r="I24" s="34">
        <v>11036.732275199975</v>
      </c>
      <c r="J24" s="35"/>
      <c r="K24" s="39">
        <v>8.523557207846984</v>
      </c>
    </row>
    <row r="25" spans="1:11" ht="16.5" customHeight="1">
      <c r="A25" s="131" t="s">
        <v>110</v>
      </c>
      <c r="B25" s="33">
        <v>58425.39876097281</v>
      </c>
      <c r="C25" s="33">
        <v>70743.82929980797</v>
      </c>
      <c r="D25" s="33">
        <v>68466.47765642044</v>
      </c>
      <c r="E25" s="38">
        <v>84366.10756805261</v>
      </c>
      <c r="F25" s="36">
        <v>12318.430538835164</v>
      </c>
      <c r="G25" s="100"/>
      <c r="H25" s="38">
        <v>21.084033314401047</v>
      </c>
      <c r="I25" s="34">
        <v>15899.629911632175</v>
      </c>
      <c r="J25" s="35"/>
      <c r="K25" s="39">
        <v>23.222503122506097</v>
      </c>
    </row>
    <row r="26" spans="1:11" ht="16.5" customHeight="1">
      <c r="A26" s="131" t="s">
        <v>111</v>
      </c>
      <c r="B26" s="33">
        <v>117305.64366128076</v>
      </c>
      <c r="C26" s="33">
        <v>152517.00528710967</v>
      </c>
      <c r="D26" s="33">
        <v>150720.5867510099</v>
      </c>
      <c r="E26" s="38">
        <v>165169.89063413785</v>
      </c>
      <c r="F26" s="36">
        <v>35211.36162582891</v>
      </c>
      <c r="G26" s="100"/>
      <c r="H26" s="38">
        <v>30.016766906374492</v>
      </c>
      <c r="I26" s="34">
        <v>14449.303883127955</v>
      </c>
      <c r="J26" s="35"/>
      <c r="K26" s="39">
        <v>9.586815042724174</v>
      </c>
    </row>
    <row r="27" spans="1:11" ht="16.5" customHeight="1">
      <c r="A27" s="132" t="s">
        <v>112</v>
      </c>
      <c r="B27" s="133">
        <v>1486982.1938436513</v>
      </c>
      <c r="C27" s="133">
        <v>1677273.4501298857</v>
      </c>
      <c r="D27" s="133">
        <v>1757378.7231712842</v>
      </c>
      <c r="E27" s="134">
        <v>1934532.0978758538</v>
      </c>
      <c r="F27" s="135">
        <v>190291.25628623436</v>
      </c>
      <c r="G27" s="136"/>
      <c r="H27" s="134">
        <v>12.797144247864647</v>
      </c>
      <c r="I27" s="137">
        <v>177153.37470456958</v>
      </c>
      <c r="J27" s="138"/>
      <c r="K27" s="139">
        <v>10.08054623450128</v>
      </c>
    </row>
    <row r="28" spans="1:11" ht="16.5" customHeight="1">
      <c r="A28" s="23" t="s">
        <v>113</v>
      </c>
      <c r="B28" s="24">
        <v>230696.75456026205</v>
      </c>
      <c r="C28" s="24">
        <v>234017.6103066007</v>
      </c>
      <c r="D28" s="24">
        <v>286916.3921421314</v>
      </c>
      <c r="E28" s="29">
        <v>269091.81234862795</v>
      </c>
      <c r="F28" s="27">
        <v>3320.8557463386387</v>
      </c>
      <c r="G28" s="98"/>
      <c r="H28" s="29">
        <v>1.4394895813201276</v>
      </c>
      <c r="I28" s="25">
        <v>-17824.57979350345</v>
      </c>
      <c r="J28" s="26"/>
      <c r="K28" s="31">
        <v>-6.212464774293407</v>
      </c>
    </row>
    <row r="29" spans="1:11" ht="16.5" customHeight="1">
      <c r="A29" s="32" t="s">
        <v>114</v>
      </c>
      <c r="B29" s="33">
        <v>34872.066018842</v>
      </c>
      <c r="C29" s="33">
        <v>31590.584578728995</v>
      </c>
      <c r="D29" s="33">
        <v>41129.87280457899</v>
      </c>
      <c r="E29" s="38">
        <v>36919.483404998995</v>
      </c>
      <c r="F29" s="36">
        <v>-3281.481440113006</v>
      </c>
      <c r="G29" s="100"/>
      <c r="H29" s="38">
        <v>-9.410057432043066</v>
      </c>
      <c r="I29" s="34">
        <v>-4210.389399579995</v>
      </c>
      <c r="J29" s="35"/>
      <c r="K29" s="39">
        <v>-10.23681599888452</v>
      </c>
    </row>
    <row r="30" spans="1:11" ht="16.5" customHeight="1">
      <c r="A30" s="32" t="s">
        <v>115</v>
      </c>
      <c r="B30" s="33">
        <v>117729.82158840002</v>
      </c>
      <c r="C30" s="33">
        <v>108853.23668011001</v>
      </c>
      <c r="D30" s="33">
        <v>156213.95132914</v>
      </c>
      <c r="E30" s="38">
        <v>120187.44273384998</v>
      </c>
      <c r="F30" s="36">
        <v>-8876.58490829001</v>
      </c>
      <c r="G30" s="100"/>
      <c r="H30" s="38">
        <v>-7.539793052030433</v>
      </c>
      <c r="I30" s="34">
        <v>-36026.50859529001</v>
      </c>
      <c r="J30" s="35"/>
      <c r="K30" s="39">
        <v>-23.062286235486614</v>
      </c>
    </row>
    <row r="31" spans="1:11" ht="16.5" customHeight="1">
      <c r="A31" s="32" t="s">
        <v>116</v>
      </c>
      <c r="B31" s="33">
        <v>852.0615380589996</v>
      </c>
      <c r="C31" s="33">
        <v>1262.3407544777504</v>
      </c>
      <c r="D31" s="33">
        <v>788.6985832094999</v>
      </c>
      <c r="E31" s="38">
        <v>1599.001435947</v>
      </c>
      <c r="F31" s="36">
        <v>410.2792164187507</v>
      </c>
      <c r="G31" s="100"/>
      <c r="H31" s="38">
        <v>48.151359742556714</v>
      </c>
      <c r="I31" s="34">
        <v>810.3028527375</v>
      </c>
      <c r="J31" s="35"/>
      <c r="K31" s="39">
        <v>102.73923016827094</v>
      </c>
    </row>
    <row r="32" spans="1:11" ht="16.5" customHeight="1">
      <c r="A32" s="32" t="s">
        <v>117</v>
      </c>
      <c r="B32" s="34">
        <v>77062.17386891104</v>
      </c>
      <c r="C32" s="34">
        <v>91598.76247343392</v>
      </c>
      <c r="D32" s="34">
        <v>88693.80612722292</v>
      </c>
      <c r="E32" s="35">
        <v>109820.854117422</v>
      </c>
      <c r="F32" s="36">
        <v>14536.588604522884</v>
      </c>
      <c r="G32" s="100"/>
      <c r="H32" s="38">
        <v>18.863455148891582</v>
      </c>
      <c r="I32" s="34">
        <v>21127.047990199077</v>
      </c>
      <c r="J32" s="35"/>
      <c r="K32" s="39">
        <v>23.82020674577243</v>
      </c>
    </row>
    <row r="33" spans="1:11" ht="16.5" customHeight="1">
      <c r="A33" s="32" t="s">
        <v>118</v>
      </c>
      <c r="B33" s="33">
        <v>180.63154604999997</v>
      </c>
      <c r="C33" s="33">
        <v>712.6858198499999</v>
      </c>
      <c r="D33" s="33">
        <v>90.06329798</v>
      </c>
      <c r="E33" s="38">
        <v>565.03065641</v>
      </c>
      <c r="F33" s="36">
        <v>532.0542737999999</v>
      </c>
      <c r="G33" s="100"/>
      <c r="H33" s="38">
        <v>294.5522448513638</v>
      </c>
      <c r="I33" s="34">
        <v>474.96735843</v>
      </c>
      <c r="J33" s="35"/>
      <c r="K33" s="39">
        <v>527.3706038784791</v>
      </c>
    </row>
    <row r="34" spans="1:11" ht="16.5" customHeight="1">
      <c r="A34" s="101" t="s">
        <v>119</v>
      </c>
      <c r="B34" s="24">
        <v>1147854.3727136806</v>
      </c>
      <c r="C34" s="24">
        <v>1273256.3581015666</v>
      </c>
      <c r="D34" s="24">
        <v>1313333.350838007</v>
      </c>
      <c r="E34" s="29">
        <v>1476746.4372479292</v>
      </c>
      <c r="F34" s="27">
        <v>125401.98538788594</v>
      </c>
      <c r="G34" s="98"/>
      <c r="H34" s="29">
        <v>10.924903748148726</v>
      </c>
      <c r="I34" s="25">
        <v>163413.08640992222</v>
      </c>
      <c r="J34" s="26"/>
      <c r="K34" s="31">
        <v>12.442620626793053</v>
      </c>
    </row>
    <row r="35" spans="1:11" ht="16.5" customHeight="1">
      <c r="A35" s="32" t="s">
        <v>120</v>
      </c>
      <c r="B35" s="33">
        <v>152256.024</v>
      </c>
      <c r="C35" s="33">
        <v>148008.90000000002</v>
      </c>
      <c r="D35" s="33">
        <v>142157.69999999998</v>
      </c>
      <c r="E35" s="38">
        <v>126331.35</v>
      </c>
      <c r="F35" s="36">
        <v>-4247.123999999982</v>
      </c>
      <c r="G35" s="100"/>
      <c r="H35" s="38">
        <v>-2.7894620445362355</v>
      </c>
      <c r="I35" s="34">
        <v>-15826.349999999977</v>
      </c>
      <c r="J35" s="35"/>
      <c r="K35" s="39">
        <v>-11.132953051435116</v>
      </c>
    </row>
    <row r="36" spans="1:11" ht="16.5" customHeight="1">
      <c r="A36" s="32" t="s">
        <v>121</v>
      </c>
      <c r="B36" s="33">
        <v>11358.098520938094</v>
      </c>
      <c r="C36" s="33">
        <v>12022.074209850001</v>
      </c>
      <c r="D36" s="33">
        <v>10386.33065354</v>
      </c>
      <c r="E36" s="38">
        <v>10937.553074520003</v>
      </c>
      <c r="F36" s="36">
        <v>663.9756889119071</v>
      </c>
      <c r="G36" s="100"/>
      <c r="H36" s="38">
        <v>5.845834914073872</v>
      </c>
      <c r="I36" s="34">
        <v>551.2224209800024</v>
      </c>
      <c r="J36" s="35"/>
      <c r="K36" s="39">
        <v>5.307191147357973</v>
      </c>
    </row>
    <row r="37" spans="1:11" ht="16.5" customHeight="1">
      <c r="A37" s="40" t="s">
        <v>122</v>
      </c>
      <c r="B37" s="33">
        <v>13412.977248478774</v>
      </c>
      <c r="C37" s="33">
        <v>10691.696365257598</v>
      </c>
      <c r="D37" s="33">
        <v>10566.5361392257</v>
      </c>
      <c r="E37" s="38">
        <v>23039.2393363845</v>
      </c>
      <c r="F37" s="36">
        <v>-2721.280883221176</v>
      </c>
      <c r="G37" s="100"/>
      <c r="H37" s="38">
        <v>-20.2884179463572</v>
      </c>
      <c r="I37" s="34">
        <v>12472.7031971588</v>
      </c>
      <c r="J37" s="35"/>
      <c r="K37" s="39">
        <v>118.03965871897147</v>
      </c>
    </row>
    <row r="38" spans="1:11" ht="16.5" customHeight="1">
      <c r="A38" s="140" t="s">
        <v>123</v>
      </c>
      <c r="B38" s="33">
        <v>1083.5204343599999</v>
      </c>
      <c r="C38" s="33">
        <v>1094.3824596700001</v>
      </c>
      <c r="D38" s="33">
        <v>996.6286769799999</v>
      </c>
      <c r="E38" s="141">
        <v>876.49698476</v>
      </c>
      <c r="F38" s="36">
        <v>10.862025310000263</v>
      </c>
      <c r="G38" s="100"/>
      <c r="H38" s="38">
        <v>1.0024753539988478</v>
      </c>
      <c r="I38" s="34">
        <v>-120.13169221999988</v>
      </c>
      <c r="J38" s="35"/>
      <c r="K38" s="39">
        <v>-12.05380649732304</v>
      </c>
    </row>
    <row r="39" spans="1:11" ht="16.5" customHeight="1">
      <c r="A39" s="140" t="s">
        <v>124</v>
      </c>
      <c r="B39" s="33">
        <v>12329.456814118774</v>
      </c>
      <c r="C39" s="33">
        <v>9597.313905587598</v>
      </c>
      <c r="D39" s="33">
        <v>9569.907462245701</v>
      </c>
      <c r="E39" s="38">
        <v>22162.7423516245</v>
      </c>
      <c r="F39" s="36">
        <v>-2732.1429085311756</v>
      </c>
      <c r="G39" s="100"/>
      <c r="H39" s="38">
        <v>-22.159475066269987</v>
      </c>
      <c r="I39" s="34">
        <v>12592.834889378799</v>
      </c>
      <c r="J39" s="35"/>
      <c r="K39" s="39">
        <v>131.58784386430972</v>
      </c>
    </row>
    <row r="40" spans="1:11" ht="16.5" customHeight="1">
      <c r="A40" s="32" t="s">
        <v>125</v>
      </c>
      <c r="B40" s="33">
        <v>968439.0776656836</v>
      </c>
      <c r="C40" s="33">
        <v>1100081.4987048088</v>
      </c>
      <c r="D40" s="33">
        <v>1146699.2038779212</v>
      </c>
      <c r="E40" s="38">
        <v>1311580.6426747967</v>
      </c>
      <c r="F40" s="36">
        <v>131642.42103912518</v>
      </c>
      <c r="G40" s="100"/>
      <c r="H40" s="38">
        <v>13.593257859486096</v>
      </c>
      <c r="I40" s="34">
        <v>164881.43879687553</v>
      </c>
      <c r="J40" s="35"/>
      <c r="K40" s="39">
        <v>14.37878723899672</v>
      </c>
    </row>
    <row r="41" spans="1:11" ht="16.5" customHeight="1">
      <c r="A41" s="40" t="s">
        <v>126</v>
      </c>
      <c r="B41" s="33">
        <v>941182.1099787491</v>
      </c>
      <c r="C41" s="33">
        <v>1068153.695348497</v>
      </c>
      <c r="D41" s="33">
        <v>1117321.0223590338</v>
      </c>
      <c r="E41" s="38">
        <v>1279996.2089713796</v>
      </c>
      <c r="F41" s="36">
        <v>126971.58536974795</v>
      </c>
      <c r="G41" s="100"/>
      <c r="H41" s="38">
        <v>13.490650111551188</v>
      </c>
      <c r="I41" s="34">
        <v>162675.18661234574</v>
      </c>
      <c r="J41" s="35"/>
      <c r="K41" s="39">
        <v>14.559395496639334</v>
      </c>
    </row>
    <row r="42" spans="1:11" ht="16.5" customHeight="1">
      <c r="A42" s="40" t="s">
        <v>127</v>
      </c>
      <c r="B42" s="33">
        <v>27256.96768693456</v>
      </c>
      <c r="C42" s="33">
        <v>31927.803356311724</v>
      </c>
      <c r="D42" s="33">
        <v>29378.181518887475</v>
      </c>
      <c r="E42" s="38">
        <v>31584.433703417137</v>
      </c>
      <c r="F42" s="36">
        <v>4670.835669377164</v>
      </c>
      <c r="G42" s="100"/>
      <c r="H42" s="38">
        <v>17.136299690504813</v>
      </c>
      <c r="I42" s="34">
        <v>2206.2521845296615</v>
      </c>
      <c r="J42" s="35"/>
      <c r="K42" s="39">
        <v>7.509832366959962</v>
      </c>
    </row>
    <row r="43" spans="1:11" ht="16.5" customHeight="1">
      <c r="A43" s="51" t="s">
        <v>128</v>
      </c>
      <c r="B43" s="142">
        <v>2388.19527858</v>
      </c>
      <c r="C43" s="142">
        <v>2452.18882165</v>
      </c>
      <c r="D43" s="142">
        <v>3523.58016732</v>
      </c>
      <c r="E43" s="55">
        <v>4857.652162228</v>
      </c>
      <c r="F43" s="54">
        <v>63.993543070000214</v>
      </c>
      <c r="G43" s="143"/>
      <c r="H43" s="55">
        <v>2.6795774886570505</v>
      </c>
      <c r="I43" s="52">
        <v>1334.0719949079999</v>
      </c>
      <c r="J43" s="53"/>
      <c r="K43" s="56">
        <v>37.86126415629935</v>
      </c>
    </row>
    <row r="44" spans="1:11" s="116" customFormat="1" ht="16.5" customHeight="1" thickBot="1">
      <c r="A44" s="144" t="s">
        <v>69</v>
      </c>
      <c r="B44" s="58">
        <v>108431.08036682903</v>
      </c>
      <c r="C44" s="59">
        <v>169999.47185265028</v>
      </c>
      <c r="D44" s="58">
        <v>157128.9695125641</v>
      </c>
      <c r="E44" s="62">
        <v>188693.8487283373</v>
      </c>
      <c r="F44" s="61">
        <v>61568.39148582125</v>
      </c>
      <c r="G44" s="111"/>
      <c r="H44" s="62">
        <v>56.781128877007944</v>
      </c>
      <c r="I44" s="59">
        <v>31564.879215773195</v>
      </c>
      <c r="J44" s="60"/>
      <c r="K44" s="63">
        <v>20.08851665844423</v>
      </c>
    </row>
    <row r="45" spans="1:1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6.140625" style="892" customWidth="1"/>
    <col min="3" max="3" width="41.140625" style="892" bestFit="1" customWidth="1"/>
    <col min="4" max="4" width="15.140625" style="892" customWidth="1"/>
    <col min="5" max="7" width="11.7109375" style="892" customWidth="1"/>
    <col min="8" max="8" width="11.00390625" style="892" customWidth="1"/>
    <col min="9" max="16384" width="9.140625" style="892" customWidth="1"/>
  </cols>
  <sheetData>
    <row r="1" spans="2:8" ht="12.75">
      <c r="B1" s="1912" t="s">
        <v>1273</v>
      </c>
      <c r="C1" s="1912"/>
      <c r="D1" s="1912"/>
      <c r="E1" s="1912"/>
      <c r="F1" s="1912"/>
      <c r="G1" s="1912"/>
      <c r="H1" s="1912"/>
    </row>
    <row r="2" spans="2:8" ht="15" customHeight="1">
      <c r="B2" s="1989" t="s">
        <v>1274</v>
      </c>
      <c r="C2" s="1989"/>
      <c r="D2" s="1989"/>
      <c r="E2" s="1989"/>
      <c r="F2" s="1989"/>
      <c r="G2" s="1989"/>
      <c r="H2" s="1989"/>
    </row>
    <row r="3" spans="2:8" ht="15" customHeight="1" thickBot="1">
      <c r="B3" s="1990" t="s">
        <v>138</v>
      </c>
      <c r="C3" s="1990"/>
      <c r="D3" s="1990"/>
      <c r="E3" s="1990"/>
      <c r="F3" s="1990"/>
      <c r="G3" s="1990"/>
      <c r="H3" s="1990"/>
    </row>
    <row r="4" spans="2:8" ht="15" customHeight="1" thickTop="1">
      <c r="B4" s="1217"/>
      <c r="C4" s="1218"/>
      <c r="D4" s="1991" t="s">
        <v>959</v>
      </c>
      <c r="E4" s="1991"/>
      <c r="F4" s="1991"/>
      <c r="G4" s="1992" t="s">
        <v>509</v>
      </c>
      <c r="H4" s="1993"/>
    </row>
    <row r="5" spans="2:8" ht="15" customHeight="1">
      <c r="B5" s="1219"/>
      <c r="C5" s="1220"/>
      <c r="D5" s="1221" t="s">
        <v>335</v>
      </c>
      <c r="E5" s="1221" t="s">
        <v>1113</v>
      </c>
      <c r="F5" s="1221" t="s">
        <v>1144</v>
      </c>
      <c r="G5" s="1192" t="s">
        <v>10</v>
      </c>
      <c r="H5" s="1194" t="s">
        <v>11</v>
      </c>
    </row>
    <row r="6" spans="2:8" ht="15" customHeight="1">
      <c r="B6" s="1196"/>
      <c r="C6" s="1197" t="s">
        <v>1204</v>
      </c>
      <c r="D6" s="1198">
        <v>34848.406338</v>
      </c>
      <c r="E6" s="1198">
        <v>39523.295988000005</v>
      </c>
      <c r="F6" s="1198">
        <v>55048.14234099999</v>
      </c>
      <c r="G6" s="1222">
        <v>13.414930957408885</v>
      </c>
      <c r="H6" s="1200">
        <v>39.280242107625895</v>
      </c>
    </row>
    <row r="7" spans="2:8" ht="15" customHeight="1">
      <c r="B7" s="1202">
        <v>1</v>
      </c>
      <c r="C7" s="1203" t="s">
        <v>1275</v>
      </c>
      <c r="D7" s="1204">
        <v>427.565246</v>
      </c>
      <c r="E7" s="1204">
        <v>756.1060750000001</v>
      </c>
      <c r="F7" s="1204">
        <v>1101.7984450000001</v>
      </c>
      <c r="G7" s="1223">
        <v>76.83992842580102</v>
      </c>
      <c r="H7" s="1206">
        <v>45.7200889438694</v>
      </c>
    </row>
    <row r="8" spans="2:8" ht="15" customHeight="1">
      <c r="B8" s="1202">
        <v>2</v>
      </c>
      <c r="C8" s="1203" t="s">
        <v>1276</v>
      </c>
      <c r="D8" s="1204">
        <v>332.08707999999996</v>
      </c>
      <c r="E8" s="1204">
        <v>338.314622</v>
      </c>
      <c r="F8" s="1204">
        <v>447.0172820000001</v>
      </c>
      <c r="G8" s="1223">
        <v>1.8752737986675214</v>
      </c>
      <c r="H8" s="1206">
        <v>32.130641991583815</v>
      </c>
    </row>
    <row r="9" spans="2:8" ht="15" customHeight="1">
      <c r="B9" s="1202">
        <v>3</v>
      </c>
      <c r="C9" s="1203" t="s">
        <v>1277</v>
      </c>
      <c r="D9" s="1204">
        <v>270.400771</v>
      </c>
      <c r="E9" s="1204">
        <v>193.27198199999998</v>
      </c>
      <c r="F9" s="1204">
        <v>416.54120199999994</v>
      </c>
      <c r="G9" s="1223">
        <v>-28.52387909796309</v>
      </c>
      <c r="H9" s="1206">
        <v>115.52073802399354</v>
      </c>
    </row>
    <row r="10" spans="2:8" ht="15" customHeight="1">
      <c r="B10" s="1202">
        <v>4</v>
      </c>
      <c r="C10" s="1203" t="s">
        <v>1278</v>
      </c>
      <c r="D10" s="1204">
        <v>699.4743470000001</v>
      </c>
      <c r="E10" s="1204">
        <v>708.0378420000002</v>
      </c>
      <c r="F10" s="1204">
        <v>887.685868</v>
      </c>
      <c r="G10" s="1223">
        <v>1.2242757774789652</v>
      </c>
      <c r="H10" s="1206">
        <v>25.37265882463946</v>
      </c>
    </row>
    <row r="11" spans="2:8" ht="15" customHeight="1">
      <c r="B11" s="1202">
        <v>5</v>
      </c>
      <c r="C11" s="1203" t="s">
        <v>1243</v>
      </c>
      <c r="D11" s="1204">
        <v>2344.3500190000004</v>
      </c>
      <c r="E11" s="1204">
        <v>3163.1375729999995</v>
      </c>
      <c r="F11" s="1204">
        <v>5396.426098</v>
      </c>
      <c r="G11" s="1223">
        <v>34.92599429965918</v>
      </c>
      <c r="H11" s="1206">
        <v>70.603584999368</v>
      </c>
    </row>
    <row r="12" spans="2:8" ht="15" customHeight="1">
      <c r="B12" s="1202">
        <v>6</v>
      </c>
      <c r="C12" s="1203" t="s">
        <v>1279</v>
      </c>
      <c r="D12" s="1204">
        <v>169.885111</v>
      </c>
      <c r="E12" s="1204">
        <v>198.73082200000002</v>
      </c>
      <c r="F12" s="1204">
        <v>228.85229900000002</v>
      </c>
      <c r="G12" s="1223">
        <v>16.979540367136707</v>
      </c>
      <c r="H12" s="1206">
        <v>15.156922663964025</v>
      </c>
    </row>
    <row r="13" spans="2:8" ht="15" customHeight="1">
      <c r="B13" s="1202">
        <v>7</v>
      </c>
      <c r="C13" s="1203" t="s">
        <v>1248</v>
      </c>
      <c r="D13" s="1204">
        <v>117.93035000000002</v>
      </c>
      <c r="E13" s="1204">
        <v>106.19438500000001</v>
      </c>
      <c r="F13" s="1204">
        <v>170.85336299999997</v>
      </c>
      <c r="G13" s="1223">
        <v>-9.951607029064192</v>
      </c>
      <c r="H13" s="1206">
        <v>60.88737930917907</v>
      </c>
    </row>
    <row r="14" spans="2:8" ht="15" customHeight="1">
      <c r="B14" s="1202">
        <v>8</v>
      </c>
      <c r="C14" s="1203" t="s">
        <v>1280</v>
      </c>
      <c r="D14" s="1204">
        <v>4215.229874</v>
      </c>
      <c r="E14" s="1204">
        <v>4720.300641</v>
      </c>
      <c r="F14" s="1204">
        <v>7289.786131999999</v>
      </c>
      <c r="G14" s="1223">
        <v>11.982045632085985</v>
      </c>
      <c r="H14" s="1206">
        <v>54.434784697435134</v>
      </c>
    </row>
    <row r="15" spans="2:8" ht="15" customHeight="1">
      <c r="B15" s="1202">
        <v>9</v>
      </c>
      <c r="C15" s="1203" t="s">
        <v>1281</v>
      </c>
      <c r="D15" s="1204">
        <v>102.465611</v>
      </c>
      <c r="E15" s="1204">
        <v>148.65827099999998</v>
      </c>
      <c r="F15" s="1204">
        <v>179.258327</v>
      </c>
      <c r="G15" s="1223">
        <v>45.08113458670536</v>
      </c>
      <c r="H15" s="1206">
        <v>20.584159760609637</v>
      </c>
    </row>
    <row r="16" spans="2:8" ht="15" customHeight="1">
      <c r="B16" s="1202">
        <v>10</v>
      </c>
      <c r="C16" s="1203" t="s">
        <v>1282</v>
      </c>
      <c r="D16" s="1204">
        <v>73.392837</v>
      </c>
      <c r="E16" s="1204">
        <v>298.103571</v>
      </c>
      <c r="F16" s="1204">
        <v>396.12896300000006</v>
      </c>
      <c r="G16" s="1223">
        <v>306.1752933736572</v>
      </c>
      <c r="H16" s="1206">
        <v>32.88299823821973</v>
      </c>
    </row>
    <row r="17" spans="2:8" ht="15" customHeight="1">
      <c r="B17" s="1202">
        <v>11</v>
      </c>
      <c r="C17" s="1203" t="s">
        <v>1160</v>
      </c>
      <c r="D17" s="1204">
        <v>314.90648</v>
      </c>
      <c r="E17" s="1204">
        <v>0</v>
      </c>
      <c r="F17" s="1204">
        <v>0</v>
      </c>
      <c r="G17" s="1223">
        <v>-100</v>
      </c>
      <c r="H17" s="1206" t="s">
        <v>93</v>
      </c>
    </row>
    <row r="18" spans="2:8" ht="15" customHeight="1">
      <c r="B18" s="1202">
        <v>12</v>
      </c>
      <c r="C18" s="1203" t="s">
        <v>1283</v>
      </c>
      <c r="D18" s="1204">
        <v>348.43363200000005</v>
      </c>
      <c r="E18" s="1204">
        <v>370.527806</v>
      </c>
      <c r="F18" s="1204">
        <v>722.724071</v>
      </c>
      <c r="G18" s="1223">
        <v>6.34099925233393</v>
      </c>
      <c r="H18" s="1206">
        <v>95.05258695753591</v>
      </c>
    </row>
    <row r="19" spans="2:8" ht="15" customHeight="1">
      <c r="B19" s="1202">
        <v>13</v>
      </c>
      <c r="C19" s="1203" t="s">
        <v>1284</v>
      </c>
      <c r="D19" s="1204">
        <v>441.313579</v>
      </c>
      <c r="E19" s="1204">
        <v>491.43426999999997</v>
      </c>
      <c r="F19" s="1204">
        <v>1394.1207819999997</v>
      </c>
      <c r="G19" s="1223">
        <v>11.357160392293281</v>
      </c>
      <c r="H19" s="1206">
        <v>183.6840788494461</v>
      </c>
    </row>
    <row r="20" spans="2:8" ht="15" customHeight="1">
      <c r="B20" s="1202">
        <v>14</v>
      </c>
      <c r="C20" s="1203" t="s">
        <v>1254</v>
      </c>
      <c r="D20" s="1204">
        <v>378.06095000000005</v>
      </c>
      <c r="E20" s="1204">
        <v>285.344445</v>
      </c>
      <c r="F20" s="1204">
        <v>330.414058</v>
      </c>
      <c r="G20" s="1223">
        <v>-24.52422155739704</v>
      </c>
      <c r="H20" s="1206">
        <v>15.794810023373685</v>
      </c>
    </row>
    <row r="21" spans="2:8" ht="15" customHeight="1">
      <c r="B21" s="1202">
        <v>15</v>
      </c>
      <c r="C21" s="1203" t="s">
        <v>1285</v>
      </c>
      <c r="D21" s="1204">
        <v>372.76842899999997</v>
      </c>
      <c r="E21" s="1204">
        <v>501.83417599999996</v>
      </c>
      <c r="F21" s="1204">
        <v>481.184318</v>
      </c>
      <c r="G21" s="1223">
        <v>34.623572427052295</v>
      </c>
      <c r="H21" s="1206">
        <v>-4.11487678352141</v>
      </c>
    </row>
    <row r="22" spans="2:8" ht="15" customHeight="1">
      <c r="B22" s="1202">
        <v>16</v>
      </c>
      <c r="C22" s="1203" t="s">
        <v>1286</v>
      </c>
      <c r="D22" s="1204">
        <v>404.91275799999994</v>
      </c>
      <c r="E22" s="1204">
        <v>431.3923</v>
      </c>
      <c r="F22" s="1204">
        <v>613.8572369999999</v>
      </c>
      <c r="G22" s="1223">
        <v>6.539567222033554</v>
      </c>
      <c r="H22" s="1206">
        <v>42.29675332638067</v>
      </c>
    </row>
    <row r="23" spans="2:8" ht="15" customHeight="1">
      <c r="B23" s="1202">
        <v>17</v>
      </c>
      <c r="C23" s="1203" t="s">
        <v>1287</v>
      </c>
      <c r="D23" s="1204">
        <v>3460.6210829999995</v>
      </c>
      <c r="E23" s="1204">
        <v>3474.3100520000003</v>
      </c>
      <c r="F23" s="1204">
        <v>7263.856331999999</v>
      </c>
      <c r="G23" s="1223">
        <v>0.3955639369836348</v>
      </c>
      <c r="H23" s="1206">
        <v>109.07334760806773</v>
      </c>
    </row>
    <row r="24" spans="2:8" ht="15" customHeight="1">
      <c r="B24" s="1202">
        <v>18</v>
      </c>
      <c r="C24" s="1203" t="s">
        <v>1288</v>
      </c>
      <c r="D24" s="1204">
        <v>171.34152200000003</v>
      </c>
      <c r="E24" s="1204">
        <v>206.363779</v>
      </c>
      <c r="F24" s="1204">
        <v>399.84419600000007</v>
      </c>
      <c r="G24" s="1223">
        <v>20.440029124989294</v>
      </c>
      <c r="H24" s="1206">
        <v>93.75696546049394</v>
      </c>
    </row>
    <row r="25" spans="2:8" ht="15" customHeight="1">
      <c r="B25" s="1202">
        <v>19</v>
      </c>
      <c r="C25" s="1203" t="s">
        <v>1289</v>
      </c>
      <c r="D25" s="1204">
        <v>233.972759</v>
      </c>
      <c r="E25" s="1204">
        <v>148.031009</v>
      </c>
      <c r="F25" s="1204">
        <v>216.408742</v>
      </c>
      <c r="G25" s="1223">
        <v>-36.73151967233929</v>
      </c>
      <c r="H25" s="1206">
        <v>46.191492891871036</v>
      </c>
    </row>
    <row r="26" spans="2:8" ht="15" customHeight="1">
      <c r="B26" s="1202">
        <v>20</v>
      </c>
      <c r="C26" s="1203" t="s">
        <v>1259</v>
      </c>
      <c r="D26" s="1204">
        <v>2651.7526899999993</v>
      </c>
      <c r="E26" s="1204">
        <v>96.852942</v>
      </c>
      <c r="F26" s="1204">
        <v>393.579523</v>
      </c>
      <c r="G26" s="1223">
        <v>-96.34758767794443</v>
      </c>
      <c r="H26" s="1206">
        <v>306.3681648410846</v>
      </c>
    </row>
    <row r="27" spans="2:8" ht="15" customHeight="1">
      <c r="B27" s="1202">
        <v>21</v>
      </c>
      <c r="C27" s="1203" t="s">
        <v>1290</v>
      </c>
      <c r="D27" s="1204">
        <v>149.133279</v>
      </c>
      <c r="E27" s="1204">
        <v>167.832514</v>
      </c>
      <c r="F27" s="1204">
        <v>305.47638700000005</v>
      </c>
      <c r="G27" s="1223">
        <v>12.53860649037297</v>
      </c>
      <c r="H27" s="1206">
        <v>82.01263850459873</v>
      </c>
    </row>
    <row r="28" spans="2:8" ht="15" customHeight="1">
      <c r="B28" s="1202">
        <v>22</v>
      </c>
      <c r="C28" s="1203" t="s">
        <v>1291</v>
      </c>
      <c r="D28" s="1204">
        <v>8.840403</v>
      </c>
      <c r="E28" s="1204">
        <v>102.965745</v>
      </c>
      <c r="F28" s="1204">
        <v>45.59024900000001</v>
      </c>
      <c r="G28" s="1223" t="s">
        <v>93</v>
      </c>
      <c r="H28" s="1206">
        <v>-55.722896969278466</v>
      </c>
    </row>
    <row r="29" spans="2:8" ht="15" customHeight="1">
      <c r="B29" s="1202">
        <v>23</v>
      </c>
      <c r="C29" s="1203" t="s">
        <v>1292</v>
      </c>
      <c r="D29" s="1204">
        <v>279.396012</v>
      </c>
      <c r="E29" s="1204">
        <v>1069.7516890000002</v>
      </c>
      <c r="F29" s="1204">
        <v>1277.717641</v>
      </c>
      <c r="G29" s="1223">
        <v>282.8800852748035</v>
      </c>
      <c r="H29" s="1206">
        <v>19.44058178533055</v>
      </c>
    </row>
    <row r="30" spans="2:8" ht="15" customHeight="1">
      <c r="B30" s="1202">
        <v>24</v>
      </c>
      <c r="C30" s="1203" t="s">
        <v>1293</v>
      </c>
      <c r="D30" s="1204">
        <v>317.568937</v>
      </c>
      <c r="E30" s="1204">
        <v>392.233869</v>
      </c>
      <c r="F30" s="1204">
        <v>470.083802</v>
      </c>
      <c r="G30" s="1223">
        <v>23.51140911492864</v>
      </c>
      <c r="H30" s="1206">
        <v>19.84783547593132</v>
      </c>
    </row>
    <row r="31" spans="2:8" ht="15" customHeight="1">
      <c r="B31" s="1202">
        <v>25</v>
      </c>
      <c r="C31" s="1203" t="s">
        <v>1212</v>
      </c>
      <c r="D31" s="1204">
        <v>3680.711556</v>
      </c>
      <c r="E31" s="1204">
        <v>4945.411882999999</v>
      </c>
      <c r="F31" s="1204">
        <v>3711.6633619999993</v>
      </c>
      <c r="G31" s="1223">
        <v>34.36021290335523</v>
      </c>
      <c r="H31" s="1206">
        <v>-24.947336039714855</v>
      </c>
    </row>
    <row r="32" spans="2:8" ht="15" customHeight="1">
      <c r="B32" s="1202">
        <v>26</v>
      </c>
      <c r="C32" s="1203" t="s">
        <v>1294</v>
      </c>
      <c r="D32" s="1204">
        <v>28.881226</v>
      </c>
      <c r="E32" s="1204">
        <v>39.293794999999996</v>
      </c>
      <c r="F32" s="1204">
        <v>33.506257</v>
      </c>
      <c r="G32" s="1223">
        <v>36.05307129274911</v>
      </c>
      <c r="H32" s="1206">
        <v>-14.728885311281331</v>
      </c>
    </row>
    <row r="33" spans="2:8" ht="15" customHeight="1">
      <c r="B33" s="1202">
        <v>27</v>
      </c>
      <c r="C33" s="1203" t="s">
        <v>1186</v>
      </c>
      <c r="D33" s="1204">
        <v>1535.8783320000002</v>
      </c>
      <c r="E33" s="1204">
        <v>1622.7382989999999</v>
      </c>
      <c r="F33" s="1204">
        <v>1508.5771820000002</v>
      </c>
      <c r="G33" s="1223">
        <v>5.655393737268994</v>
      </c>
      <c r="H33" s="1206">
        <v>-7.035091059991032</v>
      </c>
    </row>
    <row r="34" spans="2:8" ht="15" customHeight="1">
      <c r="B34" s="1202">
        <v>28</v>
      </c>
      <c r="C34" s="1203" t="s">
        <v>1295</v>
      </c>
      <c r="D34" s="1204">
        <v>117.84448899999998</v>
      </c>
      <c r="E34" s="1204">
        <v>180.884078</v>
      </c>
      <c r="F34" s="1204">
        <v>197.65133200000002</v>
      </c>
      <c r="G34" s="1223">
        <v>53.49387954832579</v>
      </c>
      <c r="H34" s="1206">
        <v>9.269612994903852</v>
      </c>
    </row>
    <row r="35" spans="2:8" ht="15" customHeight="1">
      <c r="B35" s="1202">
        <v>29</v>
      </c>
      <c r="C35" s="1203" t="s">
        <v>1296</v>
      </c>
      <c r="D35" s="1204">
        <v>227.914605</v>
      </c>
      <c r="E35" s="1204">
        <v>634.6898480000001</v>
      </c>
      <c r="F35" s="1204">
        <v>531.6382940000001</v>
      </c>
      <c r="G35" s="1223">
        <v>178.47704099524475</v>
      </c>
      <c r="H35" s="1206">
        <v>-16.23652155847938</v>
      </c>
    </row>
    <row r="36" spans="2:8" ht="15" customHeight="1">
      <c r="B36" s="1202">
        <v>30</v>
      </c>
      <c r="C36" s="1203" t="s">
        <v>1297</v>
      </c>
      <c r="D36" s="1204">
        <v>27.358901</v>
      </c>
      <c r="E36" s="1204">
        <v>20.519335</v>
      </c>
      <c r="F36" s="1204">
        <v>511.129856</v>
      </c>
      <c r="G36" s="1223">
        <v>-24.999417922525453</v>
      </c>
      <c r="H36" s="1206">
        <v>2390.9669635979917</v>
      </c>
    </row>
    <row r="37" spans="2:8" ht="15" customHeight="1">
      <c r="B37" s="1202">
        <v>31</v>
      </c>
      <c r="C37" s="1203" t="s">
        <v>1298</v>
      </c>
      <c r="D37" s="1204">
        <v>422.90399299999996</v>
      </c>
      <c r="E37" s="1204">
        <v>374.090337</v>
      </c>
      <c r="F37" s="1204">
        <v>397.17749200000003</v>
      </c>
      <c r="G37" s="1223">
        <v>-11.542491158270991</v>
      </c>
      <c r="H37" s="1206">
        <v>6.171545404018303</v>
      </c>
    </row>
    <row r="38" spans="2:8" ht="15" customHeight="1">
      <c r="B38" s="1202">
        <v>32</v>
      </c>
      <c r="C38" s="1203" t="s">
        <v>1299</v>
      </c>
      <c r="D38" s="1204">
        <v>7067.425051</v>
      </c>
      <c r="E38" s="1204">
        <v>8469.739891</v>
      </c>
      <c r="F38" s="1204">
        <v>11725.268748</v>
      </c>
      <c r="G38" s="1223">
        <v>19.841948515627777</v>
      </c>
      <c r="H38" s="1206">
        <v>38.4371763347697</v>
      </c>
    </row>
    <row r="39" spans="2:8" ht="15" customHeight="1">
      <c r="B39" s="1202">
        <v>33</v>
      </c>
      <c r="C39" s="1203" t="s">
        <v>1300</v>
      </c>
      <c r="D39" s="1204">
        <v>70.779744</v>
      </c>
      <c r="E39" s="1204">
        <v>191.65063500000002</v>
      </c>
      <c r="F39" s="1204">
        <v>304.01926799999995</v>
      </c>
      <c r="G39" s="1223">
        <v>170.770455174294</v>
      </c>
      <c r="H39" s="1206">
        <v>58.632017055409136</v>
      </c>
    </row>
    <row r="40" spans="2:8" ht="15" customHeight="1">
      <c r="B40" s="1202">
        <v>34</v>
      </c>
      <c r="C40" s="1203" t="s">
        <v>1301</v>
      </c>
      <c r="D40" s="1204">
        <v>300.6278269999999</v>
      </c>
      <c r="E40" s="1204">
        <v>333.85263199999997</v>
      </c>
      <c r="F40" s="1204">
        <v>418.426578</v>
      </c>
      <c r="G40" s="1223">
        <v>11.051806258773269</v>
      </c>
      <c r="H40" s="1206">
        <v>25.332718059865414</v>
      </c>
    </row>
    <row r="41" spans="2:8" ht="15" customHeight="1">
      <c r="B41" s="1202">
        <v>35</v>
      </c>
      <c r="C41" s="1203" t="s">
        <v>1302</v>
      </c>
      <c r="D41" s="1204">
        <v>494.21082699999994</v>
      </c>
      <c r="E41" s="1204">
        <v>904.9800420000001</v>
      </c>
      <c r="F41" s="1204">
        <v>1004.2452049999998</v>
      </c>
      <c r="G41" s="1223">
        <v>83.1161910178063</v>
      </c>
      <c r="H41" s="1206">
        <v>10.96876819301167</v>
      </c>
    </row>
    <row r="42" spans="2:8" ht="15" customHeight="1">
      <c r="B42" s="1202">
        <v>36</v>
      </c>
      <c r="C42" s="1203" t="s">
        <v>1303</v>
      </c>
      <c r="D42" s="1204">
        <v>219.998021</v>
      </c>
      <c r="E42" s="1204">
        <v>127.011462</v>
      </c>
      <c r="F42" s="1204">
        <v>163.304048</v>
      </c>
      <c r="G42" s="1223">
        <v>-42.26699793813145</v>
      </c>
      <c r="H42" s="1206">
        <v>28.57426048682126</v>
      </c>
    </row>
    <row r="43" spans="2:8" ht="15" customHeight="1">
      <c r="B43" s="1202">
        <v>37</v>
      </c>
      <c r="C43" s="1203" t="s">
        <v>1304</v>
      </c>
      <c r="D43" s="1204">
        <v>1811.662252</v>
      </c>
      <c r="E43" s="1204">
        <v>2491.284791</v>
      </c>
      <c r="F43" s="1204">
        <v>3294.723588</v>
      </c>
      <c r="G43" s="1223">
        <v>37.51375501971876</v>
      </c>
      <c r="H43" s="1206">
        <v>32.24997799940408</v>
      </c>
    </row>
    <row r="44" spans="2:8" ht="15" customHeight="1">
      <c r="B44" s="1202">
        <v>38</v>
      </c>
      <c r="C44" s="1203" t="s">
        <v>1305</v>
      </c>
      <c r="D44" s="1204">
        <v>191.20321899999996</v>
      </c>
      <c r="E44" s="1204">
        <v>331.476896</v>
      </c>
      <c r="F44" s="1204">
        <v>185.05107499999997</v>
      </c>
      <c r="G44" s="1223">
        <v>73.36365869447005</v>
      </c>
      <c r="H44" s="1206">
        <v>-44.17376377266427</v>
      </c>
    </row>
    <row r="45" spans="2:8" ht="15" customHeight="1">
      <c r="B45" s="1202">
        <v>39</v>
      </c>
      <c r="C45" s="1203" t="s">
        <v>1306</v>
      </c>
      <c r="D45" s="1204">
        <v>79.26854399999999</v>
      </c>
      <c r="E45" s="1204">
        <v>105.32879100000001</v>
      </c>
      <c r="F45" s="1204">
        <v>120.10009000000001</v>
      </c>
      <c r="G45" s="1223">
        <v>32.875899675916855</v>
      </c>
      <c r="H45" s="1206">
        <v>14.023989888956393</v>
      </c>
    </row>
    <row r="46" spans="2:8" ht="15" customHeight="1">
      <c r="B46" s="1202">
        <v>40</v>
      </c>
      <c r="C46" s="1203" t="s">
        <v>1307</v>
      </c>
      <c r="D46" s="1204">
        <v>285.933992</v>
      </c>
      <c r="E46" s="1204">
        <v>380.612893</v>
      </c>
      <c r="F46" s="1204">
        <v>512.454649</v>
      </c>
      <c r="G46" s="1223">
        <v>33.11215303145909</v>
      </c>
      <c r="H46" s="1206">
        <v>34.63932999242883</v>
      </c>
    </row>
    <row r="47" spans="2:8" ht="15" customHeight="1">
      <c r="B47" s="1202"/>
      <c r="C47" s="1210" t="s">
        <v>1308</v>
      </c>
      <c r="D47" s="1211">
        <v>11239.241531</v>
      </c>
      <c r="E47" s="1211">
        <v>13236.909840999993</v>
      </c>
      <c r="F47" s="1211">
        <v>25105.051477999987</v>
      </c>
      <c r="G47" s="1224">
        <v>17.774049116126193</v>
      </c>
      <c r="H47" s="1225">
        <v>89.65945813304265</v>
      </c>
    </row>
    <row r="48" spans="2:8" ht="15" customHeight="1" thickBot="1">
      <c r="B48" s="1226"/>
      <c r="C48" s="1227" t="s">
        <v>1309</v>
      </c>
      <c r="D48" s="1228">
        <v>46087.647869</v>
      </c>
      <c r="E48" s="1228">
        <v>52760.205829</v>
      </c>
      <c r="F48" s="1228">
        <v>80153.19381899998</v>
      </c>
      <c r="G48" s="1229">
        <v>14.477974616899843</v>
      </c>
      <c r="H48" s="1230">
        <v>51.9197898483998</v>
      </c>
    </row>
    <row r="49" spans="2:8" ht="15" customHeight="1" thickTop="1">
      <c r="B49" s="1157" t="s">
        <v>1201</v>
      </c>
      <c r="C49" s="1157"/>
      <c r="D49" s="1157"/>
      <c r="E49" s="1231"/>
      <c r="F49" s="1231"/>
      <c r="G49" s="1231"/>
      <c r="H49" s="1232"/>
    </row>
    <row r="50" spans="2:8" ht="15" customHeight="1">
      <c r="B50" s="1233"/>
      <c r="C50" s="1234"/>
      <c r="D50" s="1234">
        <f>D47+D6</f>
        <v>46087.647869</v>
      </c>
      <c r="E50" s="1235"/>
      <c r="F50" s="1235"/>
      <c r="G50" s="1235"/>
      <c r="H50" s="1207"/>
    </row>
    <row r="51" spans="2:8" ht="15" customHeight="1">
      <c r="B51" s="1233"/>
      <c r="C51" s="1234"/>
      <c r="D51" s="1234"/>
      <c r="E51" s="1235"/>
      <c r="F51" s="1235"/>
      <c r="G51" s="1235"/>
      <c r="H51" s="1207"/>
    </row>
    <row r="52" spans="2:8" ht="15" customHeight="1">
      <c r="B52" s="1233"/>
      <c r="C52" s="1234"/>
      <c r="D52" s="1234"/>
      <c r="E52" s="1235"/>
      <c r="F52" s="1235"/>
      <c r="G52" s="1235"/>
      <c r="H52" s="1207"/>
    </row>
    <row r="53" spans="2:8" ht="15" customHeight="1">
      <c r="B53" s="1233"/>
      <c r="C53" s="1234"/>
      <c r="D53" s="1234"/>
      <c r="E53" s="1235"/>
      <c r="F53" s="1235"/>
      <c r="G53" s="1235"/>
      <c r="H53" s="1207"/>
    </row>
    <row r="54" spans="2:8" ht="15" customHeight="1">
      <c r="B54" s="1233"/>
      <c r="C54" s="1234"/>
      <c r="D54" s="1234"/>
      <c r="E54" s="1235"/>
      <c r="F54" s="1235"/>
      <c r="G54" s="1235"/>
      <c r="H54" s="1207"/>
    </row>
    <row r="55" spans="2:8" ht="15" customHeight="1">
      <c r="B55" s="1233"/>
      <c r="C55" s="1234"/>
      <c r="D55" s="1234"/>
      <c r="E55" s="1235"/>
      <c r="F55" s="1235"/>
      <c r="G55" s="1235"/>
      <c r="H55" s="1207"/>
    </row>
    <row r="56" spans="2:8" ht="15" customHeight="1">
      <c r="B56" s="1234"/>
      <c r="C56" s="1236"/>
      <c r="D56" s="1236"/>
      <c r="E56" s="1237"/>
      <c r="F56" s="1237"/>
      <c r="G56" s="1237"/>
      <c r="H56" s="1201"/>
    </row>
    <row r="57" spans="2:8" ht="15" customHeight="1">
      <c r="B57" s="1234"/>
      <c r="C57" s="1236"/>
      <c r="D57" s="1236"/>
      <c r="E57" s="1237"/>
      <c r="F57" s="1237"/>
      <c r="G57" s="1237"/>
      <c r="H57" s="120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969" customWidth="1"/>
    <col min="2" max="2" width="4.7109375" style="969" customWidth="1"/>
    <col min="3" max="3" width="30.00390625" style="969" bestFit="1" customWidth="1"/>
    <col min="4" max="7" width="11.7109375" style="969" customWidth="1"/>
    <col min="8" max="8" width="13.7109375" style="969" bestFit="1" customWidth="1"/>
    <col min="9" max="16384" width="9.140625" style="969" customWidth="1"/>
  </cols>
  <sheetData>
    <row r="1" spans="2:8" ht="12.75">
      <c r="B1" s="1912" t="s">
        <v>1310</v>
      </c>
      <c r="C1" s="1912"/>
      <c r="D1" s="1912"/>
      <c r="E1" s="1912"/>
      <c r="F1" s="1912"/>
      <c r="G1" s="1912"/>
      <c r="H1" s="1912"/>
    </row>
    <row r="2" spans="2:8" ht="15" customHeight="1">
      <c r="B2" s="1994" t="s">
        <v>1311</v>
      </c>
      <c r="C2" s="1994"/>
      <c r="D2" s="1994"/>
      <c r="E2" s="1994"/>
      <c r="F2" s="1994"/>
      <c r="G2" s="1994"/>
      <c r="H2" s="1994"/>
    </row>
    <row r="3" spans="2:8" ht="15" customHeight="1" thickBot="1">
      <c r="B3" s="1995" t="s">
        <v>138</v>
      </c>
      <c r="C3" s="1995"/>
      <c r="D3" s="1995"/>
      <c r="E3" s="1995"/>
      <c r="F3" s="1995"/>
      <c r="G3" s="1995"/>
      <c r="H3" s="1995"/>
    </row>
    <row r="4" spans="2:8" ht="15" customHeight="1" thickTop="1">
      <c r="B4" s="1238"/>
      <c r="C4" s="1239"/>
      <c r="D4" s="1996" t="s">
        <v>1005</v>
      </c>
      <c r="E4" s="1996"/>
      <c r="F4" s="1996"/>
      <c r="G4" s="1997" t="s">
        <v>509</v>
      </c>
      <c r="H4" s="1998"/>
    </row>
    <row r="5" spans="2:8" ht="15" customHeight="1">
      <c r="B5" s="1240"/>
      <c r="C5" s="1241"/>
      <c r="D5" s="1242" t="s">
        <v>335</v>
      </c>
      <c r="E5" s="1242" t="s">
        <v>1225</v>
      </c>
      <c r="F5" s="1242" t="s">
        <v>961</v>
      </c>
      <c r="G5" s="1242" t="s">
        <v>10</v>
      </c>
      <c r="H5" s="1243" t="s">
        <v>11</v>
      </c>
    </row>
    <row r="6" spans="2:8" ht="15" customHeight="1">
      <c r="B6" s="1244"/>
      <c r="C6" s="1245" t="s">
        <v>1145</v>
      </c>
      <c r="D6" s="1246">
        <v>72176.37083200002</v>
      </c>
      <c r="E6" s="1246">
        <v>93817.85188399997</v>
      </c>
      <c r="F6" s="1246">
        <v>95717.69480199998</v>
      </c>
      <c r="G6" s="1247">
        <v>29.98416351851958</v>
      </c>
      <c r="H6" s="1248">
        <v>2.0250334876021725</v>
      </c>
    </row>
    <row r="7" spans="2:8" ht="15" customHeight="1">
      <c r="B7" s="1249">
        <v>1</v>
      </c>
      <c r="C7" s="1250" t="s">
        <v>1312</v>
      </c>
      <c r="D7" s="1251">
        <v>1481.4764430000002</v>
      </c>
      <c r="E7" s="1251">
        <v>1473.936089</v>
      </c>
      <c r="F7" s="1251">
        <v>7467.585996000001</v>
      </c>
      <c r="G7" s="1252">
        <v>-0.5089756260133953</v>
      </c>
      <c r="H7" s="1253">
        <v>406.6424556485638</v>
      </c>
    </row>
    <row r="8" spans="2:8" ht="15" customHeight="1">
      <c r="B8" s="1249">
        <v>2</v>
      </c>
      <c r="C8" s="1250" t="s">
        <v>1276</v>
      </c>
      <c r="D8" s="1251">
        <v>20.853804999999998</v>
      </c>
      <c r="E8" s="1251">
        <v>16.828009</v>
      </c>
      <c r="F8" s="1251">
        <v>26.716755</v>
      </c>
      <c r="G8" s="1252">
        <v>-19.30485108113362</v>
      </c>
      <c r="H8" s="1253">
        <v>58.763612498662184</v>
      </c>
    </row>
    <row r="9" spans="2:8" ht="15" customHeight="1">
      <c r="B9" s="1249">
        <v>3</v>
      </c>
      <c r="C9" s="1250" t="s">
        <v>1313</v>
      </c>
      <c r="D9" s="1251">
        <v>3677.83887</v>
      </c>
      <c r="E9" s="1251">
        <v>5868.421915999999</v>
      </c>
      <c r="F9" s="1251">
        <v>2757.132068</v>
      </c>
      <c r="G9" s="1252">
        <v>59.5616916191872</v>
      </c>
      <c r="H9" s="1253">
        <v>-53.0174873677232</v>
      </c>
    </row>
    <row r="10" spans="2:8" ht="15" customHeight="1">
      <c r="B10" s="1249">
        <v>4</v>
      </c>
      <c r="C10" s="1250" t="s">
        <v>1314</v>
      </c>
      <c r="D10" s="1251">
        <v>2.7994829999999995</v>
      </c>
      <c r="E10" s="1251">
        <v>3.2977399999999992</v>
      </c>
      <c r="F10" s="1251">
        <v>1.6321350000000001</v>
      </c>
      <c r="G10" s="1252">
        <v>17.798179163795595</v>
      </c>
      <c r="H10" s="1253">
        <v>-50.50746875132665</v>
      </c>
    </row>
    <row r="11" spans="2:8" ht="15" customHeight="1">
      <c r="B11" s="1249">
        <v>5</v>
      </c>
      <c r="C11" s="1250" t="s">
        <v>1277</v>
      </c>
      <c r="D11" s="1251">
        <v>229.361493</v>
      </c>
      <c r="E11" s="1251">
        <v>624.9199900000001</v>
      </c>
      <c r="F11" s="1251">
        <v>390.330968</v>
      </c>
      <c r="G11" s="1252">
        <v>172.46072643937669</v>
      </c>
      <c r="H11" s="1253">
        <v>-37.53904911891202</v>
      </c>
    </row>
    <row r="12" spans="2:8" ht="15" customHeight="1">
      <c r="B12" s="1249">
        <v>6</v>
      </c>
      <c r="C12" s="1250" t="s">
        <v>1243</v>
      </c>
      <c r="D12" s="1251">
        <v>705.926913</v>
      </c>
      <c r="E12" s="1251">
        <v>1381.9393460000001</v>
      </c>
      <c r="F12" s="1251">
        <v>948.6291570000001</v>
      </c>
      <c r="G12" s="1252">
        <v>95.76238284033238</v>
      </c>
      <c r="H12" s="1253">
        <v>-31.355224833434917</v>
      </c>
    </row>
    <row r="13" spans="2:8" ht="15" customHeight="1">
      <c r="B13" s="1249">
        <v>7</v>
      </c>
      <c r="C13" s="1250" t="s">
        <v>1315</v>
      </c>
      <c r="D13" s="1251">
        <v>15.708473999999999</v>
      </c>
      <c r="E13" s="1251">
        <v>26.120535</v>
      </c>
      <c r="F13" s="1251">
        <v>26.068651999999997</v>
      </c>
      <c r="G13" s="1252">
        <v>66.28308389471823</v>
      </c>
      <c r="H13" s="1253">
        <v>-0.19862916284067467</v>
      </c>
    </row>
    <row r="14" spans="2:8" ht="15" customHeight="1">
      <c r="B14" s="1249">
        <v>8</v>
      </c>
      <c r="C14" s="1250" t="s">
        <v>1316</v>
      </c>
      <c r="D14" s="1251">
        <v>302.928944</v>
      </c>
      <c r="E14" s="1251">
        <v>31.482053999999998</v>
      </c>
      <c r="F14" s="1251">
        <v>52.568878</v>
      </c>
      <c r="G14" s="1252">
        <v>-89.6074460286634</v>
      </c>
      <c r="H14" s="1253">
        <v>66.9804581365625</v>
      </c>
    </row>
    <row r="15" spans="2:8" ht="15" customHeight="1">
      <c r="B15" s="1249">
        <v>9</v>
      </c>
      <c r="C15" s="1250" t="s">
        <v>1317</v>
      </c>
      <c r="D15" s="1251">
        <v>1040.1714120000001</v>
      </c>
      <c r="E15" s="1251">
        <v>6.893680000000001</v>
      </c>
      <c r="F15" s="1251">
        <v>27.197522</v>
      </c>
      <c r="G15" s="1252">
        <v>-99.33725538690348</v>
      </c>
      <c r="H15" s="1253">
        <v>294.5283506051919</v>
      </c>
    </row>
    <row r="16" spans="2:8" ht="15" customHeight="1">
      <c r="B16" s="1249">
        <v>10</v>
      </c>
      <c r="C16" s="1250" t="s">
        <v>1318</v>
      </c>
      <c r="D16" s="1251">
        <v>872.761025</v>
      </c>
      <c r="E16" s="1251">
        <v>945.1980169999998</v>
      </c>
      <c r="F16" s="1251">
        <v>1030.722177</v>
      </c>
      <c r="G16" s="1252">
        <v>8.2997510114524</v>
      </c>
      <c r="H16" s="1253">
        <v>9.048279668576626</v>
      </c>
    </row>
    <row r="17" spans="2:8" ht="15" customHeight="1">
      <c r="B17" s="1249">
        <v>11</v>
      </c>
      <c r="C17" s="1250" t="s">
        <v>1319</v>
      </c>
      <c r="D17" s="1251">
        <v>834.611916</v>
      </c>
      <c r="E17" s="1251">
        <v>2363.350126</v>
      </c>
      <c r="F17" s="1251">
        <v>2223.218973</v>
      </c>
      <c r="G17" s="1252">
        <v>183.16755137246327</v>
      </c>
      <c r="H17" s="1253">
        <v>-5.929343750567057</v>
      </c>
    </row>
    <row r="18" spans="2:8" ht="15" customHeight="1">
      <c r="B18" s="1249">
        <v>12</v>
      </c>
      <c r="C18" s="1250" t="s">
        <v>1279</v>
      </c>
      <c r="D18" s="1251">
        <v>725.5888460000001</v>
      </c>
      <c r="E18" s="1251">
        <v>634.4928110000001</v>
      </c>
      <c r="F18" s="1251">
        <v>805.203289</v>
      </c>
      <c r="G18" s="1252">
        <v>-12.554773340603418</v>
      </c>
      <c r="H18" s="1253">
        <v>26.90502950395131</v>
      </c>
    </row>
    <row r="19" spans="2:8" ht="15" customHeight="1">
      <c r="B19" s="1249">
        <v>13</v>
      </c>
      <c r="C19" s="1250" t="s">
        <v>1320</v>
      </c>
      <c r="D19" s="1251">
        <v>89.475795</v>
      </c>
      <c r="E19" s="1251">
        <v>8.205255000000001</v>
      </c>
      <c r="F19" s="1251">
        <v>10.9314</v>
      </c>
      <c r="G19" s="1252">
        <v>-90.82963722199953</v>
      </c>
      <c r="H19" s="1253">
        <v>33.22437876702185</v>
      </c>
    </row>
    <row r="20" spans="2:8" ht="15" customHeight="1">
      <c r="B20" s="1249">
        <v>14</v>
      </c>
      <c r="C20" s="1250" t="s">
        <v>1321</v>
      </c>
      <c r="D20" s="1251">
        <v>2101.346563</v>
      </c>
      <c r="E20" s="1251">
        <v>2971.4254039999996</v>
      </c>
      <c r="F20" s="1251">
        <v>3797.249686</v>
      </c>
      <c r="G20" s="1252">
        <v>41.40577553080186</v>
      </c>
      <c r="H20" s="1253">
        <v>27.792192961947265</v>
      </c>
    </row>
    <row r="21" spans="2:8" ht="15" customHeight="1">
      <c r="B21" s="1249">
        <v>15</v>
      </c>
      <c r="C21" s="1250" t="s">
        <v>1322</v>
      </c>
      <c r="D21" s="1251">
        <v>6805.630334</v>
      </c>
      <c r="E21" s="1251">
        <v>11924.740885000001</v>
      </c>
      <c r="F21" s="1251">
        <v>9828.504459</v>
      </c>
      <c r="G21" s="1252">
        <v>75.21875711388</v>
      </c>
      <c r="H21" s="1253">
        <v>-17.578884490788667</v>
      </c>
    </row>
    <row r="22" spans="2:8" ht="15" customHeight="1">
      <c r="B22" s="1249">
        <v>16</v>
      </c>
      <c r="C22" s="1250" t="s">
        <v>1323</v>
      </c>
      <c r="D22" s="1251">
        <v>0.006877</v>
      </c>
      <c r="E22" s="1251">
        <v>0.39461</v>
      </c>
      <c r="F22" s="1251">
        <v>0</v>
      </c>
      <c r="G22" s="1252" t="s">
        <v>93</v>
      </c>
      <c r="H22" s="1253">
        <v>-100</v>
      </c>
    </row>
    <row r="23" spans="2:8" ht="15" customHeight="1">
      <c r="B23" s="1249">
        <v>17</v>
      </c>
      <c r="C23" s="1250" t="s">
        <v>1324</v>
      </c>
      <c r="D23" s="1251">
        <v>18.714891</v>
      </c>
      <c r="E23" s="1251">
        <v>2.48361</v>
      </c>
      <c r="F23" s="1251">
        <v>2.3761919999999996</v>
      </c>
      <c r="G23" s="1252">
        <v>-86.72923074999476</v>
      </c>
      <c r="H23" s="1253">
        <v>-4.325075192965102</v>
      </c>
    </row>
    <row r="24" spans="2:8" ht="15" customHeight="1">
      <c r="B24" s="1249">
        <v>18</v>
      </c>
      <c r="C24" s="1250" t="s">
        <v>1325</v>
      </c>
      <c r="D24" s="1251">
        <v>2250.818815</v>
      </c>
      <c r="E24" s="1251">
        <v>11.174322000000002</v>
      </c>
      <c r="F24" s="1251">
        <v>16.887226000000002</v>
      </c>
      <c r="G24" s="1252">
        <v>-99.50354413578154</v>
      </c>
      <c r="H24" s="1253">
        <v>51.12528527457863</v>
      </c>
    </row>
    <row r="25" spans="2:8" ht="15" customHeight="1">
      <c r="B25" s="1249">
        <v>19</v>
      </c>
      <c r="C25" s="1250" t="s">
        <v>1326</v>
      </c>
      <c r="D25" s="1251">
        <v>1986.6946030000001</v>
      </c>
      <c r="E25" s="1251">
        <v>1594.78928</v>
      </c>
      <c r="F25" s="1251">
        <v>2870.317605</v>
      </c>
      <c r="G25" s="1252">
        <v>-19.726500611025216</v>
      </c>
      <c r="H25" s="1253">
        <v>79.98099441701791</v>
      </c>
    </row>
    <row r="26" spans="2:8" ht="15" customHeight="1">
      <c r="B26" s="1249">
        <v>20</v>
      </c>
      <c r="C26" s="1250" t="s">
        <v>1280</v>
      </c>
      <c r="D26" s="1251">
        <v>902.5441940000001</v>
      </c>
      <c r="E26" s="1251">
        <v>1119.36704</v>
      </c>
      <c r="F26" s="1251">
        <v>1395.5902469999999</v>
      </c>
      <c r="G26" s="1252">
        <v>24.02351568393115</v>
      </c>
      <c r="H26" s="1253">
        <v>24.676732218236452</v>
      </c>
    </row>
    <row r="27" spans="2:8" ht="15" customHeight="1">
      <c r="B27" s="1249">
        <v>21</v>
      </c>
      <c r="C27" s="1250" t="s">
        <v>1281</v>
      </c>
      <c r="D27" s="1251">
        <v>0.463979</v>
      </c>
      <c r="E27" s="1251">
        <v>8.470626</v>
      </c>
      <c r="F27" s="1251">
        <v>11.220942</v>
      </c>
      <c r="G27" s="1252" t="s">
        <v>93</v>
      </c>
      <c r="H27" s="1253">
        <v>32.46886357631658</v>
      </c>
    </row>
    <row r="28" spans="2:8" ht="15" customHeight="1">
      <c r="B28" s="1249">
        <v>22</v>
      </c>
      <c r="C28" s="1250" t="s">
        <v>1327</v>
      </c>
      <c r="D28" s="1251">
        <v>285.022718</v>
      </c>
      <c r="E28" s="1251">
        <v>9.955691</v>
      </c>
      <c r="F28" s="1251">
        <v>7.9722</v>
      </c>
      <c r="G28" s="1252">
        <v>-96.50705351844971</v>
      </c>
      <c r="H28" s="1253">
        <v>-19.923187652167996</v>
      </c>
    </row>
    <row r="29" spans="2:8" ht="15" customHeight="1">
      <c r="B29" s="1249">
        <v>23</v>
      </c>
      <c r="C29" s="1250" t="s">
        <v>1328</v>
      </c>
      <c r="D29" s="1251">
        <v>206.454208</v>
      </c>
      <c r="E29" s="1251">
        <v>3.3156619999999997</v>
      </c>
      <c r="F29" s="1251">
        <v>2.114775</v>
      </c>
      <c r="G29" s="1252">
        <v>-98.39399640621518</v>
      </c>
      <c r="H29" s="1253">
        <v>-36.21861938882793</v>
      </c>
    </row>
    <row r="30" spans="2:8" ht="15" customHeight="1">
      <c r="B30" s="1249">
        <v>24</v>
      </c>
      <c r="C30" s="1250" t="s">
        <v>1283</v>
      </c>
      <c r="D30" s="1251">
        <v>482.566818</v>
      </c>
      <c r="E30" s="1251">
        <v>152.560952</v>
      </c>
      <c r="F30" s="1251">
        <v>159.847468</v>
      </c>
      <c r="G30" s="1252">
        <v>-68.38552790838594</v>
      </c>
      <c r="H30" s="1253">
        <v>4.776134328265073</v>
      </c>
    </row>
    <row r="31" spans="2:8" ht="15" customHeight="1">
      <c r="B31" s="1249">
        <v>25</v>
      </c>
      <c r="C31" s="1250" t="s">
        <v>1329</v>
      </c>
      <c r="D31" s="1251">
        <v>16781.255247</v>
      </c>
      <c r="E31" s="1251">
        <v>19591.703672999996</v>
      </c>
      <c r="F31" s="1251">
        <v>5944.4034360000005</v>
      </c>
      <c r="G31" s="1252">
        <v>16.747545905437676</v>
      </c>
      <c r="H31" s="1253">
        <v>-69.65856805913113</v>
      </c>
    </row>
    <row r="32" spans="2:8" ht="15" customHeight="1">
      <c r="B32" s="1249">
        <v>26</v>
      </c>
      <c r="C32" s="1250" t="s">
        <v>1253</v>
      </c>
      <c r="D32" s="1251">
        <v>76.33129</v>
      </c>
      <c r="E32" s="1251">
        <v>38.630601999999996</v>
      </c>
      <c r="F32" s="1251">
        <v>57.301441000000004</v>
      </c>
      <c r="G32" s="1252">
        <v>-49.39086972066108</v>
      </c>
      <c r="H32" s="1253">
        <v>48.33173192589649</v>
      </c>
    </row>
    <row r="33" spans="2:8" ht="15" customHeight="1">
      <c r="B33" s="1249">
        <v>27</v>
      </c>
      <c r="C33" s="1250" t="s">
        <v>1240</v>
      </c>
      <c r="D33" s="1251">
        <v>245.443628</v>
      </c>
      <c r="E33" s="1251">
        <v>0</v>
      </c>
      <c r="F33" s="1251">
        <v>0</v>
      </c>
      <c r="G33" s="1252">
        <v>-100</v>
      </c>
      <c r="H33" s="1253" t="s">
        <v>93</v>
      </c>
    </row>
    <row r="34" spans="2:8" ht="15" customHeight="1">
      <c r="B34" s="1249">
        <v>28</v>
      </c>
      <c r="C34" s="1250" t="s">
        <v>1330</v>
      </c>
      <c r="D34" s="1251">
        <v>1.37554</v>
      </c>
      <c r="E34" s="1251">
        <v>0.004421</v>
      </c>
      <c r="F34" s="1251">
        <v>41.078621000000005</v>
      </c>
      <c r="G34" s="1252">
        <v>-99.67859895023045</v>
      </c>
      <c r="H34" s="1253" t="s">
        <v>93</v>
      </c>
    </row>
    <row r="35" spans="2:8" ht="15" customHeight="1">
      <c r="B35" s="1249">
        <v>29</v>
      </c>
      <c r="C35" s="1250" t="s">
        <v>1284</v>
      </c>
      <c r="D35" s="1251">
        <v>2040.331286</v>
      </c>
      <c r="E35" s="1251">
        <v>2752.9220290000003</v>
      </c>
      <c r="F35" s="1251">
        <v>3310.7038</v>
      </c>
      <c r="G35" s="1252">
        <v>34.92524708558531</v>
      </c>
      <c r="H35" s="1253">
        <v>20.26144457141106</v>
      </c>
    </row>
    <row r="36" spans="2:8" ht="15" customHeight="1">
      <c r="B36" s="1249">
        <v>30</v>
      </c>
      <c r="C36" s="1250" t="s">
        <v>1254</v>
      </c>
      <c r="D36" s="1251">
        <v>1258.631205</v>
      </c>
      <c r="E36" s="1251">
        <v>1785.5234780000003</v>
      </c>
      <c r="F36" s="1251">
        <v>2104.2178940000003</v>
      </c>
      <c r="G36" s="1252">
        <v>41.862323999824895</v>
      </c>
      <c r="H36" s="1253">
        <v>17.848794481099503</v>
      </c>
    </row>
    <row r="37" spans="2:8" ht="15" customHeight="1">
      <c r="B37" s="1249">
        <v>31</v>
      </c>
      <c r="C37" s="1250" t="s">
        <v>1286</v>
      </c>
      <c r="D37" s="1251">
        <v>232.10261</v>
      </c>
      <c r="E37" s="1251">
        <v>282.30310299999996</v>
      </c>
      <c r="F37" s="1251">
        <v>366.388687</v>
      </c>
      <c r="G37" s="1252">
        <v>21.628577550248124</v>
      </c>
      <c r="H37" s="1253">
        <v>29.785568456893657</v>
      </c>
    </row>
    <row r="38" spans="2:8" ht="15" customHeight="1">
      <c r="B38" s="1249">
        <v>32</v>
      </c>
      <c r="C38" s="1250" t="s">
        <v>1331</v>
      </c>
      <c r="D38" s="1251">
        <v>2822.037608</v>
      </c>
      <c r="E38" s="1251">
        <v>4086.2062929999997</v>
      </c>
      <c r="F38" s="1251">
        <v>4249.237453</v>
      </c>
      <c r="G38" s="1252">
        <v>44.79630892998361</v>
      </c>
      <c r="H38" s="1253">
        <v>3.989792690576735</v>
      </c>
    </row>
    <row r="39" spans="2:8" ht="15" customHeight="1">
      <c r="B39" s="1249">
        <v>33</v>
      </c>
      <c r="C39" s="1250" t="s">
        <v>1288</v>
      </c>
      <c r="D39" s="1251">
        <v>506.36068399999994</v>
      </c>
      <c r="E39" s="1251">
        <v>2295.259975</v>
      </c>
      <c r="F39" s="1251">
        <v>677.082897</v>
      </c>
      <c r="G39" s="1252">
        <v>353.28558229848676</v>
      </c>
      <c r="H39" s="1253">
        <v>-70.5008188887187</v>
      </c>
    </row>
    <row r="40" spans="2:8" ht="15" customHeight="1">
      <c r="B40" s="1249">
        <v>34</v>
      </c>
      <c r="C40" s="1250" t="s">
        <v>1332</v>
      </c>
      <c r="D40" s="1251">
        <v>569.8484950000001</v>
      </c>
      <c r="E40" s="1251">
        <v>1224.5041700000002</v>
      </c>
      <c r="F40" s="1251">
        <v>1847.9186179999997</v>
      </c>
      <c r="G40" s="1252">
        <v>114.88240834960877</v>
      </c>
      <c r="H40" s="1253">
        <v>50.91158227742088</v>
      </c>
    </row>
    <row r="41" spans="2:8" ht="15" customHeight="1">
      <c r="B41" s="1249">
        <v>35</v>
      </c>
      <c r="C41" s="1250" t="s">
        <v>1333</v>
      </c>
      <c r="D41" s="1251">
        <v>308.66031399999997</v>
      </c>
      <c r="E41" s="1251">
        <v>323.68180900000004</v>
      </c>
      <c r="F41" s="1251">
        <v>388.869198</v>
      </c>
      <c r="G41" s="1252">
        <v>4.866675215006765</v>
      </c>
      <c r="H41" s="1253">
        <v>20.139342770418068</v>
      </c>
    </row>
    <row r="42" spans="2:8" ht="15" customHeight="1">
      <c r="B42" s="1249">
        <v>36</v>
      </c>
      <c r="C42" s="1250" t="s">
        <v>1289</v>
      </c>
      <c r="D42" s="1251">
        <v>40.976607</v>
      </c>
      <c r="E42" s="1251">
        <v>57.732967</v>
      </c>
      <c r="F42" s="1251">
        <v>105.13546499999998</v>
      </c>
      <c r="G42" s="1252">
        <v>40.8925023977705</v>
      </c>
      <c r="H42" s="1253">
        <v>82.10646440533705</v>
      </c>
    </row>
    <row r="43" spans="2:8" ht="15" customHeight="1">
      <c r="B43" s="1249">
        <v>37</v>
      </c>
      <c r="C43" s="1250" t="s">
        <v>1258</v>
      </c>
      <c r="D43" s="1251">
        <v>1599.1275090000004</v>
      </c>
      <c r="E43" s="1251">
        <v>975.864304</v>
      </c>
      <c r="F43" s="1251">
        <v>1600.720339</v>
      </c>
      <c r="G43" s="1252">
        <v>-38.97520375906436</v>
      </c>
      <c r="H43" s="1253">
        <v>64.03103714714828</v>
      </c>
    </row>
    <row r="44" spans="2:8" ht="15" customHeight="1">
      <c r="B44" s="1249">
        <v>38</v>
      </c>
      <c r="C44" s="1250" t="s">
        <v>1334</v>
      </c>
      <c r="D44" s="1251">
        <v>31.554738999999994</v>
      </c>
      <c r="E44" s="1251">
        <v>36.839594999999996</v>
      </c>
      <c r="F44" s="1251">
        <v>187.033633</v>
      </c>
      <c r="G44" s="1252">
        <v>16.74821648817948</v>
      </c>
      <c r="H44" s="1253">
        <v>407.69731046174644</v>
      </c>
    </row>
    <row r="45" spans="2:8" ht="15" customHeight="1">
      <c r="B45" s="1249">
        <v>39</v>
      </c>
      <c r="C45" s="1250" t="s">
        <v>1335</v>
      </c>
      <c r="D45" s="1251">
        <v>3221.0774120000005</v>
      </c>
      <c r="E45" s="1251">
        <v>5512.191827000001</v>
      </c>
      <c r="F45" s="1251">
        <v>5058.511939999999</v>
      </c>
      <c r="G45" s="1252">
        <v>71.12882188004986</v>
      </c>
      <c r="H45" s="1253">
        <v>-8.23048074593072</v>
      </c>
    </row>
    <row r="46" spans="2:8" ht="15" customHeight="1">
      <c r="B46" s="1249">
        <v>40</v>
      </c>
      <c r="C46" s="1250" t="s">
        <v>1336</v>
      </c>
      <c r="D46" s="1251">
        <v>200.012254</v>
      </c>
      <c r="E46" s="1251">
        <v>86.11211100000001</v>
      </c>
      <c r="F46" s="1251">
        <v>442.395705</v>
      </c>
      <c r="G46" s="1252">
        <v>-56.9465823828974</v>
      </c>
      <c r="H46" s="1253">
        <v>413.74388557261113</v>
      </c>
    </row>
    <row r="47" spans="2:8" ht="15" customHeight="1">
      <c r="B47" s="1249">
        <v>41</v>
      </c>
      <c r="C47" s="1250" t="s">
        <v>1292</v>
      </c>
      <c r="D47" s="1251">
        <v>46.373113000000004</v>
      </c>
      <c r="E47" s="1251">
        <v>7.271406000000001</v>
      </c>
      <c r="F47" s="1251">
        <v>17.120677999999998</v>
      </c>
      <c r="G47" s="1252">
        <v>-84.31978030027874</v>
      </c>
      <c r="H47" s="1253">
        <v>135.45209825995133</v>
      </c>
    </row>
    <row r="48" spans="2:8" ht="15" customHeight="1">
      <c r="B48" s="1249">
        <v>42</v>
      </c>
      <c r="C48" s="1250" t="s">
        <v>1293</v>
      </c>
      <c r="D48" s="1251">
        <v>406.554156</v>
      </c>
      <c r="E48" s="1251">
        <v>634.983557</v>
      </c>
      <c r="F48" s="1251">
        <v>649.541331</v>
      </c>
      <c r="G48" s="1252">
        <v>56.18670910844165</v>
      </c>
      <c r="H48" s="1253">
        <v>2.2926222009241712</v>
      </c>
    </row>
    <row r="49" spans="2:8" ht="15" customHeight="1">
      <c r="B49" s="1249">
        <v>43</v>
      </c>
      <c r="C49" s="1250" t="s">
        <v>1212</v>
      </c>
      <c r="D49" s="1251">
        <v>653.219445</v>
      </c>
      <c r="E49" s="1251">
        <v>459.76979800000004</v>
      </c>
      <c r="F49" s="1251">
        <v>686.7960290000001</v>
      </c>
      <c r="G49" s="1252">
        <v>-29.614802266028676</v>
      </c>
      <c r="H49" s="1253">
        <v>49.378239281389256</v>
      </c>
    </row>
    <row r="50" spans="2:8" ht="15" customHeight="1">
      <c r="B50" s="1249">
        <v>44</v>
      </c>
      <c r="C50" s="1250" t="s">
        <v>1337</v>
      </c>
      <c r="D50" s="1251">
        <v>295.941058</v>
      </c>
      <c r="E50" s="1251">
        <v>91.86962600000001</v>
      </c>
      <c r="F50" s="1251">
        <v>130.95638899999997</v>
      </c>
      <c r="G50" s="1252">
        <v>-68.9567826036494</v>
      </c>
      <c r="H50" s="1253">
        <v>42.54590412722476</v>
      </c>
    </row>
    <row r="51" spans="2:8" ht="15" customHeight="1">
      <c r="B51" s="1249">
        <v>45</v>
      </c>
      <c r="C51" s="1250" t="s">
        <v>1338</v>
      </c>
      <c r="D51" s="1251">
        <v>5954.492914</v>
      </c>
      <c r="E51" s="1251">
        <v>8677.937539</v>
      </c>
      <c r="F51" s="1251">
        <v>18710.905287999998</v>
      </c>
      <c r="G51" s="1252">
        <v>45.73764154789285</v>
      </c>
      <c r="H51" s="1253">
        <v>115.61465732969708</v>
      </c>
    </row>
    <row r="52" spans="2:8" ht="15" customHeight="1">
      <c r="B52" s="1249">
        <v>46</v>
      </c>
      <c r="C52" s="1250" t="s">
        <v>1339</v>
      </c>
      <c r="D52" s="1251">
        <v>587.072794</v>
      </c>
      <c r="E52" s="1251">
        <v>540.527819</v>
      </c>
      <c r="F52" s="1251">
        <v>355.78715</v>
      </c>
      <c r="G52" s="1252">
        <v>-7.9283140822907825</v>
      </c>
      <c r="H52" s="1253">
        <v>-34.17782813505849</v>
      </c>
    </row>
    <row r="53" spans="2:8" ht="15" customHeight="1">
      <c r="B53" s="1249">
        <v>47</v>
      </c>
      <c r="C53" s="1250" t="s">
        <v>1297</v>
      </c>
      <c r="D53" s="1251">
        <v>11.200916</v>
      </c>
      <c r="E53" s="1251">
        <v>2.0170540000000003</v>
      </c>
      <c r="F53" s="1251">
        <v>1.8922080000000001</v>
      </c>
      <c r="G53" s="1252">
        <v>-81.99206207778006</v>
      </c>
      <c r="H53" s="1253">
        <v>-6.189521946363371</v>
      </c>
    </row>
    <row r="54" spans="2:8" ht="15" customHeight="1">
      <c r="B54" s="1249">
        <v>48</v>
      </c>
      <c r="C54" s="1250" t="s">
        <v>1298</v>
      </c>
      <c r="D54" s="1251">
        <v>386.959067</v>
      </c>
      <c r="E54" s="1251">
        <v>674.129311</v>
      </c>
      <c r="F54" s="1251">
        <v>548.4924990000001</v>
      </c>
      <c r="G54" s="1252">
        <v>74.21204682613109</v>
      </c>
      <c r="H54" s="1253">
        <v>-18.636900955045405</v>
      </c>
    </row>
    <row r="55" spans="2:8" ht="15" customHeight="1">
      <c r="B55" s="1249">
        <v>49</v>
      </c>
      <c r="C55" s="1250" t="s">
        <v>1340</v>
      </c>
      <c r="D55" s="1251">
        <v>179.088241</v>
      </c>
      <c r="E55" s="1251">
        <v>122.385623</v>
      </c>
      <c r="F55" s="1251">
        <v>129.196396</v>
      </c>
      <c r="G55" s="1252">
        <v>-31.661832001577366</v>
      </c>
      <c r="H55" s="1253">
        <v>5.5650106875707195</v>
      </c>
    </row>
    <row r="56" spans="2:8" ht="15" customHeight="1">
      <c r="B56" s="1249">
        <v>50</v>
      </c>
      <c r="C56" s="1250" t="s">
        <v>1341</v>
      </c>
      <c r="D56" s="1251">
        <v>260.87447999999995</v>
      </c>
      <c r="E56" s="1251">
        <v>300.457129</v>
      </c>
      <c r="F56" s="1251">
        <v>388.126958</v>
      </c>
      <c r="G56" s="1252">
        <v>15.173062922827896</v>
      </c>
      <c r="H56" s="1253">
        <v>29.178814725344722</v>
      </c>
    </row>
    <row r="57" spans="2:8" ht="15" customHeight="1">
      <c r="B57" s="1249">
        <v>51</v>
      </c>
      <c r="C57" s="1250" t="s">
        <v>1342</v>
      </c>
      <c r="D57" s="1251">
        <v>1820.818392</v>
      </c>
      <c r="E57" s="1251">
        <v>2451.0407859999996</v>
      </c>
      <c r="F57" s="1251">
        <v>3184.495118</v>
      </c>
      <c r="G57" s="1252">
        <v>34.61204021054286</v>
      </c>
      <c r="H57" s="1253">
        <v>29.924199392739126</v>
      </c>
    </row>
    <row r="58" spans="2:8" ht="15" customHeight="1">
      <c r="B58" s="1249">
        <v>52</v>
      </c>
      <c r="C58" s="1250" t="s">
        <v>1343</v>
      </c>
      <c r="D58" s="1251">
        <v>284.47267999999997</v>
      </c>
      <c r="E58" s="1251">
        <v>114.582277</v>
      </c>
      <c r="F58" s="1251">
        <v>227.06004600000003</v>
      </c>
      <c r="G58" s="1252">
        <v>-59.721166545764596</v>
      </c>
      <c r="H58" s="1253">
        <v>98.16332154055553</v>
      </c>
    </row>
    <row r="59" spans="2:8" ht="15" customHeight="1">
      <c r="B59" s="1249">
        <v>53</v>
      </c>
      <c r="C59" s="1250" t="s">
        <v>1344</v>
      </c>
      <c r="D59" s="1251">
        <v>78.75252499999999</v>
      </c>
      <c r="E59" s="1251">
        <v>118.41609100000002</v>
      </c>
      <c r="F59" s="1251">
        <v>93.67736400000001</v>
      </c>
      <c r="G59" s="1252">
        <v>50.364818143926215</v>
      </c>
      <c r="H59" s="1253">
        <v>-20.891355888449326</v>
      </c>
    </row>
    <row r="60" spans="2:8" ht="15" customHeight="1">
      <c r="B60" s="1249">
        <v>54</v>
      </c>
      <c r="C60" s="1250" t="s">
        <v>1268</v>
      </c>
      <c r="D60" s="1251">
        <v>516.9822379999999</v>
      </c>
      <c r="E60" s="1251">
        <v>710.059873</v>
      </c>
      <c r="F60" s="1251">
        <v>695.083737</v>
      </c>
      <c r="G60" s="1252">
        <v>37.347053884663666</v>
      </c>
      <c r="H60" s="1253">
        <v>-2.1091370699101617</v>
      </c>
    </row>
    <row r="61" spans="2:8" ht="15" customHeight="1">
      <c r="B61" s="1249">
        <v>55</v>
      </c>
      <c r="C61" s="1250" t="s">
        <v>1345</v>
      </c>
      <c r="D61" s="1251">
        <v>999.6861269999999</v>
      </c>
      <c r="E61" s="1251">
        <v>1700.149844</v>
      </c>
      <c r="F61" s="1251">
        <v>1954.333346</v>
      </c>
      <c r="G61" s="1252">
        <v>70.0683642676978</v>
      </c>
      <c r="H61" s="1253">
        <v>14.950652902568493</v>
      </c>
    </row>
    <row r="62" spans="2:8" ht="15" customHeight="1">
      <c r="B62" s="1249">
        <v>56</v>
      </c>
      <c r="C62" s="1250" t="s">
        <v>1301</v>
      </c>
      <c r="D62" s="1251">
        <v>79.93844299999999</v>
      </c>
      <c r="E62" s="1251">
        <v>62.028127</v>
      </c>
      <c r="F62" s="1251">
        <v>78.76312800000001</v>
      </c>
      <c r="G62" s="1252">
        <v>-22.40513491112155</v>
      </c>
      <c r="H62" s="1253">
        <v>26.979697452415436</v>
      </c>
    </row>
    <row r="63" spans="2:8" ht="15" customHeight="1">
      <c r="B63" s="1249">
        <v>57</v>
      </c>
      <c r="C63" s="1250" t="s">
        <v>1302</v>
      </c>
      <c r="D63" s="1251">
        <v>1944.6277590000002</v>
      </c>
      <c r="E63" s="1251">
        <v>3369.4449940000004</v>
      </c>
      <c r="F63" s="1251">
        <v>3502.2919469999997</v>
      </c>
      <c r="G63" s="1252">
        <v>73.26940739201905</v>
      </c>
      <c r="H63" s="1253">
        <v>3.942695406411474</v>
      </c>
    </row>
    <row r="64" spans="2:8" ht="15" customHeight="1">
      <c r="B64" s="1249">
        <v>58</v>
      </c>
      <c r="C64" s="1250" t="s">
        <v>1346</v>
      </c>
      <c r="D64" s="1251">
        <v>196.66664499999996</v>
      </c>
      <c r="E64" s="1251">
        <v>280.490039</v>
      </c>
      <c r="F64" s="1251">
        <v>342.867204</v>
      </c>
      <c r="G64" s="1252">
        <v>42.62206944141445</v>
      </c>
      <c r="H64" s="1253">
        <v>22.238638214172028</v>
      </c>
    </row>
    <row r="65" spans="2:8" ht="15" customHeight="1">
      <c r="B65" s="1249">
        <v>59</v>
      </c>
      <c r="C65" s="1250" t="s">
        <v>1347</v>
      </c>
      <c r="D65" s="1251">
        <v>17.376298999999996</v>
      </c>
      <c r="E65" s="1251">
        <v>0.213345</v>
      </c>
      <c r="F65" s="1251">
        <v>0.5760299999999999</v>
      </c>
      <c r="G65" s="1252">
        <v>-98.77220690090566</v>
      </c>
      <c r="H65" s="1253">
        <v>169.99929691345</v>
      </c>
    </row>
    <row r="66" spans="2:8" ht="15" customHeight="1">
      <c r="B66" s="1249">
        <v>60</v>
      </c>
      <c r="C66" s="1250" t="s">
        <v>1304</v>
      </c>
      <c r="D66" s="1251">
        <v>1009.1157450000001</v>
      </c>
      <c r="E66" s="1251">
        <v>1237.778281</v>
      </c>
      <c r="F66" s="1251">
        <v>1450.1616520000002</v>
      </c>
      <c r="G66" s="1252">
        <v>22.659693611261616</v>
      </c>
      <c r="H66" s="1253">
        <v>17.158434128317055</v>
      </c>
    </row>
    <row r="67" spans="2:8" ht="15" customHeight="1">
      <c r="B67" s="1249">
        <v>61</v>
      </c>
      <c r="C67" s="1250" t="s">
        <v>1348</v>
      </c>
      <c r="D67" s="1251">
        <v>270.772919</v>
      </c>
      <c r="E67" s="1251">
        <v>268.30706399999997</v>
      </c>
      <c r="F67" s="1251">
        <v>336.25911699999995</v>
      </c>
      <c r="G67" s="1252">
        <v>-0.9106726806752903</v>
      </c>
      <c r="H67" s="1253">
        <v>25.326225849946297</v>
      </c>
    </row>
    <row r="68" spans="2:8" ht="15" customHeight="1">
      <c r="B68" s="1249">
        <v>62</v>
      </c>
      <c r="C68" s="1250" t="s">
        <v>1307</v>
      </c>
      <c r="D68" s="1251">
        <v>817.996486</v>
      </c>
      <c r="E68" s="1251">
        <v>1442.1038619999997</v>
      </c>
      <c r="F68" s="1251">
        <v>1534.3868439999999</v>
      </c>
      <c r="G68" s="1252">
        <v>76.29707299256049</v>
      </c>
      <c r="H68" s="1253">
        <v>6.399191100703121</v>
      </c>
    </row>
    <row r="69" spans="2:8" ht="15" customHeight="1">
      <c r="B69" s="1249">
        <v>63</v>
      </c>
      <c r="C69" s="1250" t="s">
        <v>1349</v>
      </c>
      <c r="D69" s="1251">
        <v>305.75750700000003</v>
      </c>
      <c r="E69" s="1251">
        <v>268.35688799999997</v>
      </c>
      <c r="F69" s="1251">
        <v>285.3002</v>
      </c>
      <c r="G69" s="1252">
        <v>-12.232117983615055</v>
      </c>
      <c r="H69" s="1253">
        <v>6.313723536695676</v>
      </c>
    </row>
    <row r="70" spans="2:8" ht="15" customHeight="1">
      <c r="B70" s="1249">
        <v>64</v>
      </c>
      <c r="C70" s="1250" t="s">
        <v>1350</v>
      </c>
      <c r="D70" s="1251">
        <v>76.737036</v>
      </c>
      <c r="E70" s="1251">
        <v>50.287544</v>
      </c>
      <c r="F70" s="1251">
        <v>172.606246</v>
      </c>
      <c r="G70" s="1252">
        <v>-34.46770083744178</v>
      </c>
      <c r="H70" s="1253">
        <v>243.23856818300771</v>
      </c>
    </row>
    <row r="71" spans="2:8" ht="15" customHeight="1">
      <c r="B71" s="1254"/>
      <c r="C71" s="1255" t="s">
        <v>1198</v>
      </c>
      <c r="D71" s="1256">
        <v>20344.820420999982</v>
      </c>
      <c r="E71" s="1256">
        <v>26902.255897000025</v>
      </c>
      <c r="F71" s="1256">
        <v>36477.299207000004</v>
      </c>
      <c r="G71" s="1257">
        <v>32.23147386069547</v>
      </c>
      <c r="H71" s="1248">
        <v>35.591971716646015</v>
      </c>
    </row>
    <row r="72" spans="2:8" ht="15" customHeight="1" thickBot="1">
      <c r="B72" s="1258"/>
      <c r="C72" s="1259" t="s">
        <v>1199</v>
      </c>
      <c r="D72" s="1260">
        <v>92521.191253</v>
      </c>
      <c r="E72" s="1260">
        <v>120720.1907781</v>
      </c>
      <c r="F72" s="1260">
        <v>132194.994009</v>
      </c>
      <c r="G72" s="1261">
        <v>30.478332743133194</v>
      </c>
      <c r="H72" s="1262">
        <v>9.505364465724924</v>
      </c>
    </row>
    <row r="73" ht="13.5" thickTop="1">
      <c r="B73" s="892" t="s">
        <v>1201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S33" sqref="S33"/>
    </sheetView>
  </sheetViews>
  <sheetFormatPr defaultColWidth="9.140625" defaultRowHeight="21" customHeight="1"/>
  <cols>
    <col min="1" max="1" width="15.57421875" style="1263" customWidth="1"/>
    <col min="2" max="2" width="16.00390625" style="1263" customWidth="1"/>
    <col min="3" max="3" width="12.00390625" style="1263" customWidth="1"/>
    <col min="4" max="5" width="12.28125" style="1263" customWidth="1"/>
    <col min="6" max="6" width="13.8515625" style="1263" customWidth="1"/>
    <col min="7" max="7" width="12.57421875" style="1263" customWidth="1"/>
    <col min="8" max="8" width="13.8515625" style="1263" customWidth="1"/>
    <col min="9" max="9" width="11.57421875" style="1263" bestFit="1" customWidth="1"/>
    <col min="10" max="10" width="11.00390625" style="1263" customWidth="1"/>
    <col min="11" max="16384" width="9.140625" style="1263" customWidth="1"/>
  </cols>
  <sheetData>
    <row r="1" spans="1:9" ht="12.75">
      <c r="A1" s="1999" t="s">
        <v>1351</v>
      </c>
      <c r="B1" s="1999"/>
      <c r="C1" s="1999"/>
      <c r="D1" s="1999"/>
      <c r="E1" s="1999"/>
      <c r="F1" s="1999"/>
      <c r="G1" s="1999"/>
      <c r="H1" s="1999"/>
      <c r="I1" s="1999"/>
    </row>
    <row r="2" spans="1:9" ht="15.75">
      <c r="A2" s="2000" t="s">
        <v>1352</v>
      </c>
      <c r="B2" s="2000"/>
      <c r="C2" s="2000"/>
      <c r="D2" s="2000"/>
      <c r="E2" s="2000"/>
      <c r="F2" s="2000"/>
      <c r="G2" s="2000"/>
      <c r="H2" s="2000"/>
      <c r="I2" s="2000"/>
    </row>
    <row r="3" spans="1:10" ht="13.5" thickBot="1">
      <c r="A3" s="2001" t="s">
        <v>138</v>
      </c>
      <c r="B3" s="2001"/>
      <c r="C3" s="2001"/>
      <c r="D3" s="2001"/>
      <c r="E3" s="2001"/>
      <c r="F3" s="2001"/>
      <c r="G3" s="2001"/>
      <c r="H3" s="2001"/>
      <c r="I3" s="2001"/>
      <c r="J3" s="2001"/>
    </row>
    <row r="4" spans="1:10" ht="21" customHeight="1" thickTop="1">
      <c r="A4" s="1264" t="s">
        <v>444</v>
      </c>
      <c r="B4" s="1265" t="s">
        <v>1353</v>
      </c>
      <c r="C4" s="1265" t="s">
        <v>1354</v>
      </c>
      <c r="D4" s="1265" t="s">
        <v>1355</v>
      </c>
      <c r="E4" s="1265" t="s">
        <v>1356</v>
      </c>
      <c r="F4" s="1266" t="s">
        <v>357</v>
      </c>
      <c r="G4" s="1266" t="s">
        <v>334</v>
      </c>
      <c r="H4" s="1266" t="s">
        <v>335</v>
      </c>
      <c r="I4" s="1267" t="s">
        <v>1225</v>
      </c>
      <c r="J4" s="1268" t="s">
        <v>1357</v>
      </c>
    </row>
    <row r="5" spans="1:10" ht="21" customHeight="1">
      <c r="A5" s="1269" t="s">
        <v>337</v>
      </c>
      <c r="B5" s="1270">
        <v>957.5</v>
      </c>
      <c r="C5" s="1270">
        <v>2133.8</v>
      </c>
      <c r="D5" s="1270">
        <v>3417.43</v>
      </c>
      <c r="E5" s="1270">
        <v>3939.5</v>
      </c>
      <c r="F5" s="1270">
        <v>2628.646</v>
      </c>
      <c r="G5" s="1270">
        <v>3023.9850000000006</v>
      </c>
      <c r="H5" s="1270">
        <v>3350.8</v>
      </c>
      <c r="I5" s="1271">
        <v>5513.375582999998</v>
      </c>
      <c r="J5" s="1272">
        <v>6551.1245</v>
      </c>
    </row>
    <row r="6" spans="1:10" ht="21" customHeight="1">
      <c r="A6" s="1269" t="s">
        <v>338</v>
      </c>
      <c r="B6" s="1270">
        <v>1207.954</v>
      </c>
      <c r="C6" s="1270">
        <v>1655.209</v>
      </c>
      <c r="D6" s="1270">
        <v>2820.1</v>
      </c>
      <c r="E6" s="1270">
        <v>4235.2</v>
      </c>
      <c r="F6" s="1270">
        <v>4914.036</v>
      </c>
      <c r="G6" s="1270">
        <v>5135.26</v>
      </c>
      <c r="H6" s="1270">
        <v>3193.1</v>
      </c>
      <c r="I6" s="1271">
        <v>6800.915908000001</v>
      </c>
      <c r="J6" s="1272">
        <v>6873.778996</v>
      </c>
    </row>
    <row r="7" spans="1:10" ht="21" customHeight="1">
      <c r="A7" s="1269" t="s">
        <v>339</v>
      </c>
      <c r="B7" s="1270">
        <v>865.719</v>
      </c>
      <c r="C7" s="1270">
        <v>2411.6</v>
      </c>
      <c r="D7" s="1270">
        <v>1543.517</v>
      </c>
      <c r="E7" s="1270">
        <v>4145.5</v>
      </c>
      <c r="F7" s="1270">
        <v>4589.347</v>
      </c>
      <c r="G7" s="1270">
        <v>3823.28</v>
      </c>
      <c r="H7" s="1270">
        <v>2878.583504</v>
      </c>
      <c r="I7" s="1271">
        <v>5499.626733</v>
      </c>
      <c r="J7" s="1272">
        <v>4687.56</v>
      </c>
    </row>
    <row r="8" spans="1:10" ht="21" customHeight="1">
      <c r="A8" s="1269" t="s">
        <v>340</v>
      </c>
      <c r="B8" s="1270">
        <v>1188.259</v>
      </c>
      <c r="C8" s="1270">
        <v>2065.7</v>
      </c>
      <c r="D8" s="1270">
        <v>1571.367</v>
      </c>
      <c r="E8" s="1270">
        <v>3894.8</v>
      </c>
      <c r="F8" s="1270">
        <v>2064.913</v>
      </c>
      <c r="G8" s="1270">
        <v>3673.03</v>
      </c>
      <c r="H8" s="1270">
        <v>4227.3</v>
      </c>
      <c r="I8" s="1271">
        <v>4878.920368</v>
      </c>
      <c r="J8" s="1272">
        <v>6661.43</v>
      </c>
    </row>
    <row r="9" spans="1:10" ht="21" customHeight="1">
      <c r="A9" s="1269" t="s">
        <v>341</v>
      </c>
      <c r="B9" s="1270">
        <v>1661.361</v>
      </c>
      <c r="C9" s="1270">
        <v>2859.9</v>
      </c>
      <c r="D9" s="1270">
        <v>2301.56</v>
      </c>
      <c r="E9" s="1270">
        <v>4767.4</v>
      </c>
      <c r="F9" s="1270">
        <v>3784.984</v>
      </c>
      <c r="G9" s="1270">
        <v>5468.766</v>
      </c>
      <c r="H9" s="1270">
        <v>3117</v>
      </c>
      <c r="I9" s="1271">
        <v>6215.803716</v>
      </c>
      <c r="J9" s="1272">
        <v>6053</v>
      </c>
    </row>
    <row r="10" spans="1:10" ht="21" customHeight="1">
      <c r="A10" s="1269" t="s">
        <v>342</v>
      </c>
      <c r="B10" s="1270">
        <v>1643.985</v>
      </c>
      <c r="C10" s="1270">
        <v>3805.5</v>
      </c>
      <c r="D10" s="1270">
        <v>2016.824</v>
      </c>
      <c r="E10" s="1270">
        <v>4917.8</v>
      </c>
      <c r="F10" s="1270">
        <v>4026.84</v>
      </c>
      <c r="G10" s="1270">
        <v>5113.109</v>
      </c>
      <c r="H10" s="1270">
        <v>3147.629993000001</v>
      </c>
      <c r="I10" s="1271">
        <v>7250.6900829999995</v>
      </c>
      <c r="J10" s="1272">
        <v>6521.12</v>
      </c>
    </row>
    <row r="11" spans="1:10" ht="21" customHeight="1">
      <c r="A11" s="1269" t="s">
        <v>343</v>
      </c>
      <c r="B11" s="1270">
        <v>716.981</v>
      </c>
      <c r="C11" s="1270">
        <v>2962.1</v>
      </c>
      <c r="D11" s="1270">
        <v>2007.5</v>
      </c>
      <c r="E11" s="1270">
        <v>5107.5</v>
      </c>
      <c r="F11" s="1270">
        <v>5404.078</v>
      </c>
      <c r="G11" s="1270">
        <v>5923.4</v>
      </c>
      <c r="H11" s="1270">
        <v>3693.200732</v>
      </c>
      <c r="I11" s="1273">
        <v>7103.718668</v>
      </c>
      <c r="J11" s="1272">
        <v>5399.75</v>
      </c>
    </row>
    <row r="12" spans="1:10" ht="21" customHeight="1">
      <c r="A12" s="1269" t="s">
        <v>344</v>
      </c>
      <c r="B12" s="1270">
        <v>1428.479</v>
      </c>
      <c r="C12" s="1270">
        <v>1963.1</v>
      </c>
      <c r="D12" s="1270">
        <v>2480.095</v>
      </c>
      <c r="E12" s="1270">
        <v>3755.8</v>
      </c>
      <c r="F12" s="1270">
        <v>4548.177</v>
      </c>
      <c r="G12" s="1270">
        <v>5524.553</v>
      </c>
      <c r="H12" s="1270">
        <v>2894.6</v>
      </c>
      <c r="I12" s="1273">
        <v>6370.281666999998</v>
      </c>
      <c r="J12" s="1272">
        <v>7039.43</v>
      </c>
    </row>
    <row r="13" spans="1:10" ht="21" customHeight="1">
      <c r="A13" s="1269" t="s">
        <v>345</v>
      </c>
      <c r="B13" s="1270">
        <v>2052.853</v>
      </c>
      <c r="C13" s="1270">
        <v>3442.1</v>
      </c>
      <c r="D13" s="1270">
        <v>3768.18</v>
      </c>
      <c r="E13" s="1270">
        <v>4382.1</v>
      </c>
      <c r="F13" s="1270">
        <v>4505.977</v>
      </c>
      <c r="G13" s="1270">
        <v>4638.701</v>
      </c>
      <c r="H13" s="1270">
        <v>3614.076429</v>
      </c>
      <c r="I13" s="1273">
        <v>7574.0239679999995</v>
      </c>
      <c r="J13" s="1272">
        <v>6503.97</v>
      </c>
    </row>
    <row r="14" spans="1:10" ht="21" customHeight="1">
      <c r="A14" s="1269" t="s">
        <v>346</v>
      </c>
      <c r="B14" s="1270">
        <v>2714.843</v>
      </c>
      <c r="C14" s="1270">
        <v>3420.2</v>
      </c>
      <c r="D14" s="1270">
        <v>3495.035</v>
      </c>
      <c r="E14" s="1270">
        <v>3427.2</v>
      </c>
      <c r="F14" s="1270">
        <v>3263.921</v>
      </c>
      <c r="G14" s="1270">
        <v>5139.568</v>
      </c>
      <c r="H14" s="1270">
        <v>3358.239235000001</v>
      </c>
      <c r="I14" s="1273">
        <v>5302.327289999998</v>
      </c>
      <c r="J14" s="1272"/>
    </row>
    <row r="15" spans="1:10" ht="21" customHeight="1">
      <c r="A15" s="1269" t="s">
        <v>347</v>
      </c>
      <c r="B15" s="1270">
        <v>1711.2</v>
      </c>
      <c r="C15" s="1270">
        <v>2205.73</v>
      </c>
      <c r="D15" s="1270">
        <v>3452.1</v>
      </c>
      <c r="E15" s="1270">
        <v>3016.2</v>
      </c>
      <c r="F15" s="1270">
        <v>4066.715</v>
      </c>
      <c r="G15" s="1270">
        <v>5497.373</v>
      </c>
      <c r="H15" s="1270">
        <v>3799.3208210000007</v>
      </c>
      <c r="I15" s="1273">
        <v>5892.200164999999</v>
      </c>
      <c r="J15" s="1272"/>
    </row>
    <row r="16" spans="1:10" ht="21" customHeight="1">
      <c r="A16" s="1269" t="s">
        <v>348</v>
      </c>
      <c r="B16" s="1270">
        <v>1571.796</v>
      </c>
      <c r="C16" s="1270">
        <v>3091.435</v>
      </c>
      <c r="D16" s="1270">
        <v>4253.095</v>
      </c>
      <c r="E16" s="1270">
        <v>2113.92</v>
      </c>
      <c r="F16" s="1274">
        <v>3970.419</v>
      </c>
      <c r="G16" s="1274">
        <v>7717.93</v>
      </c>
      <c r="H16" s="1270">
        <v>4485.520859</v>
      </c>
      <c r="I16" s="1273">
        <v>6628.0436819999995</v>
      </c>
      <c r="J16" s="1272"/>
    </row>
    <row r="17" spans="1:10" ht="21" customHeight="1" thickBot="1">
      <c r="A17" s="1275" t="s">
        <v>153</v>
      </c>
      <c r="B17" s="1276">
        <v>17720.93</v>
      </c>
      <c r="C17" s="1276">
        <v>32016.374</v>
      </c>
      <c r="D17" s="1276">
        <v>33126.803</v>
      </c>
      <c r="E17" s="1276">
        <v>47702.92</v>
      </c>
      <c r="F17" s="1276">
        <v>47768.05300000001</v>
      </c>
      <c r="G17" s="1276">
        <v>60678.955</v>
      </c>
      <c r="H17" s="1276">
        <v>41759.371573</v>
      </c>
      <c r="I17" s="1277">
        <v>75029.92783100001</v>
      </c>
      <c r="J17" s="1278">
        <f>SUM(J5:J13)</f>
        <v>56291.163496</v>
      </c>
    </row>
    <row r="18" spans="1:9" ht="21" customHeight="1" thickTop="1">
      <c r="A18" s="1279" t="s">
        <v>1358</v>
      </c>
      <c r="B18" s="1279"/>
      <c r="C18" s="1279"/>
      <c r="D18" s="1280"/>
      <c r="E18" s="1279"/>
      <c r="F18" s="1279"/>
      <c r="G18" s="1280"/>
      <c r="H18" s="1281"/>
      <c r="I18" s="1281"/>
    </row>
    <row r="19" spans="1:9" ht="21" customHeight="1">
      <c r="A19" s="1279" t="s">
        <v>1201</v>
      </c>
      <c r="B19" s="1279"/>
      <c r="C19" s="1279"/>
      <c r="D19" s="1280"/>
      <c r="E19" s="1279"/>
      <c r="F19" s="1279"/>
      <c r="G19" s="1282"/>
      <c r="H19" s="1281"/>
      <c r="I19" s="1283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1043" customWidth="1"/>
    <col min="2" max="2" width="3.28125" style="1043" customWidth="1"/>
    <col min="3" max="3" width="4.8515625" style="1043" customWidth="1"/>
    <col min="4" max="4" width="6.140625" style="1043" customWidth="1"/>
    <col min="5" max="5" width="5.28125" style="1043" customWidth="1"/>
    <col min="6" max="6" width="26.140625" style="1043" customWidth="1"/>
    <col min="7" max="16384" width="9.140625" style="1043" customWidth="1"/>
  </cols>
  <sheetData>
    <row r="1" spans="1:13" ht="12.75">
      <c r="A1" s="2002" t="s">
        <v>1045</v>
      </c>
      <c r="B1" s="2002"/>
      <c r="C1" s="2002"/>
      <c r="D1" s="2002"/>
      <c r="E1" s="2002"/>
      <c r="F1" s="2002"/>
      <c r="G1" s="2002"/>
      <c r="H1" s="2002"/>
      <c r="I1" s="2002"/>
      <c r="J1" s="2002"/>
      <c r="K1" s="2002"/>
      <c r="L1" s="2002"/>
      <c r="M1" s="2002"/>
    </row>
    <row r="2" spans="1:13" ht="15.75">
      <c r="A2" s="2003" t="s">
        <v>1046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  <c r="L2" s="2003"/>
      <c r="M2" s="2003"/>
    </row>
    <row r="3" spans="1:13" ht="16.5" thickBot="1">
      <c r="A3" s="1044"/>
      <c r="B3" s="2004" t="s">
        <v>1047</v>
      </c>
      <c r="C3" s="2004"/>
      <c r="D3" s="2004"/>
      <c r="E3" s="2004"/>
      <c r="F3" s="2004"/>
      <c r="G3" s="2004"/>
      <c r="H3" s="2004"/>
      <c r="I3" s="2004"/>
      <c r="J3" s="2004"/>
      <c r="K3" s="2004"/>
      <c r="L3" s="2004"/>
      <c r="M3" s="2004"/>
    </row>
    <row r="4" spans="1:13" ht="13.5" thickTop="1">
      <c r="A4" s="1045"/>
      <c r="B4" s="2005" t="s">
        <v>1048</v>
      </c>
      <c r="C4" s="2006"/>
      <c r="D4" s="2006"/>
      <c r="E4" s="2006"/>
      <c r="F4" s="2007"/>
      <c r="G4" s="2006" t="s">
        <v>335</v>
      </c>
      <c r="H4" s="2007"/>
      <c r="I4" s="2006" t="s">
        <v>10</v>
      </c>
      <c r="J4" s="2007"/>
      <c r="K4" s="2014" t="s">
        <v>1049</v>
      </c>
      <c r="L4" s="2016" t="s">
        <v>1050</v>
      </c>
      <c r="M4" s="2017"/>
    </row>
    <row r="5" spans="1:13" ht="12.75">
      <c r="A5" s="1045"/>
      <c r="B5" s="2008"/>
      <c r="C5" s="2009"/>
      <c r="D5" s="2009"/>
      <c r="E5" s="2009"/>
      <c r="F5" s="2010"/>
      <c r="G5" s="2012"/>
      <c r="H5" s="2013"/>
      <c r="I5" s="2012"/>
      <c r="J5" s="2013"/>
      <c r="K5" s="2015"/>
      <c r="L5" s="2018" t="s">
        <v>1051</v>
      </c>
      <c r="M5" s="2019"/>
    </row>
    <row r="6" spans="1:13" ht="15.75">
      <c r="A6" s="1045"/>
      <c r="B6" s="2011"/>
      <c r="C6" s="2012"/>
      <c r="D6" s="2012"/>
      <c r="E6" s="2012"/>
      <c r="F6" s="2013"/>
      <c r="G6" s="1046" t="s">
        <v>1052</v>
      </c>
      <c r="H6" s="1046" t="s">
        <v>1053</v>
      </c>
      <c r="I6" s="1046" t="s">
        <v>1052</v>
      </c>
      <c r="J6" s="1046" t="s">
        <v>1053</v>
      </c>
      <c r="K6" s="1046" t="s">
        <v>1052</v>
      </c>
      <c r="L6" s="1046" t="s">
        <v>1054</v>
      </c>
      <c r="M6" s="1047" t="s">
        <v>1049</v>
      </c>
    </row>
    <row r="7" spans="1:13" ht="12.75">
      <c r="A7" s="1045"/>
      <c r="B7" s="1048" t="s">
        <v>1055</v>
      </c>
      <c r="C7" s="1045"/>
      <c r="D7" s="1045"/>
      <c r="E7" s="1045"/>
      <c r="F7" s="1045"/>
      <c r="G7" s="1049">
        <v>22240.24000000005</v>
      </c>
      <c r="H7" s="1049">
        <v>57060.74</v>
      </c>
      <c r="I7" s="1049">
        <v>68770.70000000016</v>
      </c>
      <c r="J7" s="1049">
        <v>89721.50000000012</v>
      </c>
      <c r="K7" s="1050">
        <v>21683.800000000163</v>
      </c>
      <c r="L7" s="1050">
        <v>209.2174365024838</v>
      </c>
      <c r="M7" s="1051">
        <v>-68.4694208434695</v>
      </c>
    </row>
    <row r="8" spans="1:13" ht="12.75">
      <c r="A8" s="1045"/>
      <c r="B8" s="1048"/>
      <c r="C8" s="1045" t="s">
        <v>1056</v>
      </c>
      <c r="D8" s="1045"/>
      <c r="E8" s="1045"/>
      <c r="F8" s="1045"/>
      <c r="G8" s="1049">
        <v>63305.899999999994</v>
      </c>
      <c r="H8" s="1049">
        <v>85989.8</v>
      </c>
      <c r="I8" s="1049">
        <v>75982.2</v>
      </c>
      <c r="J8" s="1049">
        <v>100960.6</v>
      </c>
      <c r="K8" s="1050">
        <v>73118.2</v>
      </c>
      <c r="L8" s="1050">
        <v>20.023884029766577</v>
      </c>
      <c r="M8" s="1052">
        <v>-3.769303863273251</v>
      </c>
    </row>
    <row r="9" spans="1:13" ht="12.75">
      <c r="A9" s="1045"/>
      <c r="B9" s="1048"/>
      <c r="C9" s="1045"/>
      <c r="D9" s="1045" t="s">
        <v>1057</v>
      </c>
      <c r="E9" s="1045"/>
      <c r="F9" s="1045"/>
      <c r="G9" s="1049">
        <v>0</v>
      </c>
      <c r="H9" s="1049">
        <v>0</v>
      </c>
      <c r="I9" s="1049">
        <v>0</v>
      </c>
      <c r="J9" s="1049">
        <v>0</v>
      </c>
      <c r="K9" s="1050">
        <v>0</v>
      </c>
      <c r="L9" s="1050" t="s">
        <v>93</v>
      </c>
      <c r="M9" s="1052" t="s">
        <v>93</v>
      </c>
    </row>
    <row r="10" spans="1:13" ht="12.75">
      <c r="A10" s="1045"/>
      <c r="B10" s="1048"/>
      <c r="C10" s="1045"/>
      <c r="D10" s="1045" t="s">
        <v>1058</v>
      </c>
      <c r="E10" s="1045"/>
      <c r="F10" s="1045"/>
      <c r="G10" s="1049">
        <v>63305.899999999994</v>
      </c>
      <c r="H10" s="1049">
        <v>85989.8</v>
      </c>
      <c r="I10" s="1049">
        <v>75982.2</v>
      </c>
      <c r="J10" s="1049">
        <v>100960.6</v>
      </c>
      <c r="K10" s="1050">
        <v>73118.2</v>
      </c>
      <c r="L10" s="1050">
        <v>20.023884029766577</v>
      </c>
      <c r="M10" s="1052">
        <v>-3.769303863273251</v>
      </c>
    </row>
    <row r="11" spans="1:13" ht="12.75">
      <c r="A11" s="1045"/>
      <c r="B11" s="1048"/>
      <c r="C11" s="1045" t="s">
        <v>1059</v>
      </c>
      <c r="D11" s="1045"/>
      <c r="E11" s="1045"/>
      <c r="F11" s="1045"/>
      <c r="G11" s="1049">
        <v>-401732.39999999997</v>
      </c>
      <c r="H11" s="1049">
        <v>-547294.3</v>
      </c>
      <c r="I11" s="1049">
        <v>-512955.69999999995</v>
      </c>
      <c r="J11" s="1049">
        <v>-696373.3</v>
      </c>
      <c r="K11" s="1050">
        <v>-570043.8</v>
      </c>
      <c r="L11" s="1050">
        <v>27.68591729220745</v>
      </c>
      <c r="M11" s="1052">
        <v>11.129245663904328</v>
      </c>
    </row>
    <row r="12" spans="1:13" ht="12.75">
      <c r="A12" s="1045"/>
      <c r="B12" s="1048"/>
      <c r="C12" s="1045"/>
      <c r="D12" s="1045" t="s">
        <v>1057</v>
      </c>
      <c r="E12" s="1045"/>
      <c r="F12" s="1045"/>
      <c r="G12" s="1049">
        <v>-78613</v>
      </c>
      <c r="H12" s="1049">
        <v>-107138.9</v>
      </c>
      <c r="I12" s="1049">
        <v>-98761.5</v>
      </c>
      <c r="J12" s="1049">
        <v>-132976.4</v>
      </c>
      <c r="K12" s="1050">
        <v>-84449</v>
      </c>
      <c r="L12" s="1050">
        <v>25.629984862554537</v>
      </c>
      <c r="M12" s="1052">
        <v>-14.491983212081635</v>
      </c>
    </row>
    <row r="13" spans="1:13" ht="12.75">
      <c r="A13" s="1045"/>
      <c r="B13" s="1048"/>
      <c r="C13" s="1045"/>
      <c r="D13" s="1045" t="s">
        <v>1058</v>
      </c>
      <c r="E13" s="1045"/>
      <c r="F13" s="1045"/>
      <c r="G13" s="1049">
        <v>-323119.4</v>
      </c>
      <c r="H13" s="1049">
        <v>-440155.4</v>
      </c>
      <c r="I13" s="1049">
        <v>-414194.19999999995</v>
      </c>
      <c r="J13" s="1049">
        <v>-563396.9</v>
      </c>
      <c r="K13" s="1050">
        <v>-485594.8</v>
      </c>
      <c r="L13" s="1050">
        <v>28.186113244825265</v>
      </c>
      <c r="M13" s="1052">
        <v>17.238435497165355</v>
      </c>
    </row>
    <row r="14" spans="1:13" ht="12.75">
      <c r="A14" s="1045"/>
      <c r="B14" s="1048"/>
      <c r="C14" s="1045" t="s">
        <v>1060</v>
      </c>
      <c r="D14" s="1045"/>
      <c r="E14" s="1045"/>
      <c r="F14" s="1045"/>
      <c r="G14" s="1049">
        <v>-338426.5</v>
      </c>
      <c r="H14" s="1049">
        <v>-461304.5</v>
      </c>
      <c r="I14" s="1049">
        <v>-436973.5</v>
      </c>
      <c r="J14" s="1049">
        <v>-595412.7</v>
      </c>
      <c r="K14" s="1050">
        <v>-496925.6</v>
      </c>
      <c r="L14" s="1050">
        <v>29.11917358717477</v>
      </c>
      <c r="M14" s="1052">
        <v>13.719847999935922</v>
      </c>
    </row>
    <row r="15" spans="1:13" ht="12.75">
      <c r="A15" s="1045"/>
      <c r="B15" s="1048"/>
      <c r="C15" s="1045" t="s">
        <v>1061</v>
      </c>
      <c r="D15" s="1045"/>
      <c r="E15" s="1045"/>
      <c r="F15" s="1045"/>
      <c r="G15" s="1049">
        <v>4562.800000000014</v>
      </c>
      <c r="H15" s="1049">
        <v>7585.8000000000175</v>
      </c>
      <c r="I15" s="1049">
        <v>15779.400000000016</v>
      </c>
      <c r="J15" s="1049">
        <v>20882.2</v>
      </c>
      <c r="K15" s="1050">
        <v>15310.200000000004</v>
      </c>
      <c r="L15" s="1050">
        <v>245.8271236959755</v>
      </c>
      <c r="M15" s="1052">
        <v>-2.9734970911442105</v>
      </c>
    </row>
    <row r="16" spans="1:13" ht="12.75">
      <c r="A16" s="1045"/>
      <c r="B16" s="1048"/>
      <c r="C16" s="1045"/>
      <c r="D16" s="1045" t="s">
        <v>1062</v>
      </c>
      <c r="E16" s="1045"/>
      <c r="F16" s="1045"/>
      <c r="G16" s="1049">
        <v>69005.3</v>
      </c>
      <c r="H16" s="1049">
        <v>95190.8</v>
      </c>
      <c r="I16" s="1049">
        <v>92569.5</v>
      </c>
      <c r="J16" s="1049">
        <v>125061.2</v>
      </c>
      <c r="K16" s="1050">
        <v>108582.5</v>
      </c>
      <c r="L16" s="1050">
        <v>34.148391500363005</v>
      </c>
      <c r="M16" s="1052">
        <v>17.298354209539852</v>
      </c>
    </row>
    <row r="17" spans="1:13" ht="12.75">
      <c r="A17" s="1045"/>
      <c r="B17" s="1048"/>
      <c r="C17" s="1045"/>
      <c r="D17" s="1045"/>
      <c r="E17" s="1045" t="s">
        <v>1063</v>
      </c>
      <c r="F17" s="1045"/>
      <c r="G17" s="1049">
        <v>24848.000000000004</v>
      </c>
      <c r="H17" s="1049">
        <v>34210.6</v>
      </c>
      <c r="I17" s="1049">
        <v>34243.1</v>
      </c>
      <c r="J17" s="1049">
        <v>46374.9</v>
      </c>
      <c r="K17" s="1050">
        <v>41060.5</v>
      </c>
      <c r="L17" s="1050">
        <v>37.810286542176414</v>
      </c>
      <c r="M17" s="1052">
        <v>19.90882834790075</v>
      </c>
    </row>
    <row r="18" spans="1:13" ht="12.75">
      <c r="A18" s="1045"/>
      <c r="B18" s="1048"/>
      <c r="C18" s="1045"/>
      <c r="D18" s="1045"/>
      <c r="E18" s="1045" t="s">
        <v>1064</v>
      </c>
      <c r="F18" s="1045"/>
      <c r="G18" s="1049">
        <v>13319.2</v>
      </c>
      <c r="H18" s="1049">
        <v>18389.7</v>
      </c>
      <c r="I18" s="1049">
        <v>16255.700000000003</v>
      </c>
      <c r="J18" s="1049">
        <v>24352.8</v>
      </c>
      <c r="K18" s="1050">
        <v>20953.500000000004</v>
      </c>
      <c r="L18" s="1050">
        <v>22.047119947143983</v>
      </c>
      <c r="M18" s="1052">
        <v>28.899401440725427</v>
      </c>
    </row>
    <row r="19" spans="1:13" ht="12.75">
      <c r="A19" s="1045"/>
      <c r="B19" s="1048"/>
      <c r="C19" s="1045"/>
      <c r="D19" s="1045"/>
      <c r="E19" s="1045" t="s">
        <v>1058</v>
      </c>
      <c r="F19" s="1045"/>
      <c r="G19" s="1049">
        <v>30838.1</v>
      </c>
      <c r="H19" s="1049">
        <v>42590.5</v>
      </c>
      <c r="I19" s="1049">
        <v>42070.7</v>
      </c>
      <c r="J19" s="1049">
        <v>54333.5</v>
      </c>
      <c r="K19" s="1050">
        <v>46568.5</v>
      </c>
      <c r="L19" s="1050">
        <v>36.42442303514159</v>
      </c>
      <c r="M19" s="1052">
        <v>10.691051016503167</v>
      </c>
    </row>
    <row r="20" spans="1:13" ht="12.75">
      <c r="A20" s="1045"/>
      <c r="B20" s="1048"/>
      <c r="C20" s="1045"/>
      <c r="D20" s="1045" t="s">
        <v>1065</v>
      </c>
      <c r="E20" s="1045"/>
      <c r="F20" s="1045"/>
      <c r="G20" s="1049">
        <v>-64442.49999999999</v>
      </c>
      <c r="H20" s="1049">
        <v>-87605</v>
      </c>
      <c r="I20" s="1049">
        <v>-76790.09999999999</v>
      </c>
      <c r="J20" s="1049">
        <v>-104179</v>
      </c>
      <c r="K20" s="1050">
        <v>-93272.3</v>
      </c>
      <c r="L20" s="1050">
        <v>19.16064708848974</v>
      </c>
      <c r="M20" s="1052">
        <v>21.46396475587349</v>
      </c>
    </row>
    <row r="21" spans="1:13" ht="12.75">
      <c r="A21" s="1045"/>
      <c r="B21" s="1048"/>
      <c r="C21" s="1045"/>
      <c r="D21" s="1045"/>
      <c r="E21" s="1045" t="s">
        <v>1066</v>
      </c>
      <c r="F21" s="1045"/>
      <c r="G21" s="1049">
        <v>-24639.699999999997</v>
      </c>
      <c r="H21" s="1049">
        <v>-33276.7</v>
      </c>
      <c r="I21" s="1049">
        <v>-29992.5</v>
      </c>
      <c r="J21" s="1049">
        <v>-39822</v>
      </c>
      <c r="K21" s="1050">
        <v>-34884.9</v>
      </c>
      <c r="L21" s="1050">
        <v>21.724290474315865</v>
      </c>
      <c r="M21" s="1052">
        <v>16.31207801950488</v>
      </c>
    </row>
    <row r="22" spans="1:13" ht="12.75">
      <c r="A22" s="1045"/>
      <c r="B22" s="1048"/>
      <c r="C22" s="1045"/>
      <c r="D22" s="1045"/>
      <c r="E22" s="1045" t="s">
        <v>1063</v>
      </c>
      <c r="F22" s="1045"/>
      <c r="G22" s="1049">
        <v>-29682.199999999997</v>
      </c>
      <c r="H22" s="1049">
        <v>-39611.9</v>
      </c>
      <c r="I22" s="1049">
        <v>-30536.1</v>
      </c>
      <c r="J22" s="1049">
        <v>-42175.6</v>
      </c>
      <c r="K22" s="1050">
        <v>-40800.100000000006</v>
      </c>
      <c r="L22" s="1050">
        <v>2.8768083228332273</v>
      </c>
      <c r="M22" s="1052">
        <v>33.6126748340489</v>
      </c>
    </row>
    <row r="23" spans="1:13" ht="12.75">
      <c r="A23" s="1045"/>
      <c r="B23" s="1048"/>
      <c r="C23" s="1045"/>
      <c r="D23" s="1045"/>
      <c r="E23" s="1045"/>
      <c r="F23" s="1053" t="s">
        <v>1067</v>
      </c>
      <c r="G23" s="1049">
        <v>-7299.400000000001</v>
      </c>
      <c r="H23" s="1049">
        <v>-9508.5</v>
      </c>
      <c r="I23" s="1049">
        <v>-11290.2</v>
      </c>
      <c r="J23" s="1049">
        <v>-15121.3</v>
      </c>
      <c r="K23" s="1050">
        <v>-13100</v>
      </c>
      <c r="L23" s="1050">
        <v>54.67298682083461</v>
      </c>
      <c r="M23" s="1052">
        <v>16.02983118102425</v>
      </c>
    </row>
    <row r="24" spans="1:13" ht="12.75">
      <c r="A24" s="1045"/>
      <c r="B24" s="1048"/>
      <c r="C24" s="1045"/>
      <c r="D24" s="1045"/>
      <c r="E24" s="1045" t="s">
        <v>1068</v>
      </c>
      <c r="F24" s="1045"/>
      <c r="G24" s="1049">
        <v>-754.4000000000001</v>
      </c>
      <c r="H24" s="1049">
        <v>-1177.9</v>
      </c>
      <c r="I24" s="1049">
        <v>-1114.8</v>
      </c>
      <c r="J24" s="1049">
        <v>-1625.7</v>
      </c>
      <c r="K24" s="1050">
        <v>-1433.4</v>
      </c>
      <c r="L24" s="1050">
        <v>47.773064687168585</v>
      </c>
      <c r="M24" s="1052">
        <v>28.57911733046288</v>
      </c>
    </row>
    <row r="25" spans="1:13" ht="12.75">
      <c r="A25" s="1045"/>
      <c r="B25" s="1048"/>
      <c r="C25" s="1045"/>
      <c r="D25" s="1045"/>
      <c r="E25" s="1045" t="s">
        <v>1058</v>
      </c>
      <c r="F25" s="1045"/>
      <c r="G25" s="1049">
        <v>-9366.2</v>
      </c>
      <c r="H25" s="1049">
        <v>-13538.5</v>
      </c>
      <c r="I25" s="1049">
        <v>-15146.699999999999</v>
      </c>
      <c r="J25" s="1049">
        <v>-20555.7</v>
      </c>
      <c r="K25" s="1050">
        <v>-16153.899999999998</v>
      </c>
      <c r="L25" s="1050">
        <v>61.716597979970516</v>
      </c>
      <c r="M25" s="1052">
        <v>6.649633253447945</v>
      </c>
    </row>
    <row r="26" spans="1:13" ht="12.75">
      <c r="A26" s="1054"/>
      <c r="B26" s="1048"/>
      <c r="C26" s="1045" t="s">
        <v>1069</v>
      </c>
      <c r="D26" s="1045"/>
      <c r="E26" s="1045"/>
      <c r="F26" s="1045"/>
      <c r="G26" s="1049">
        <v>-333863.69999999995</v>
      </c>
      <c r="H26" s="1049">
        <v>-453718.7</v>
      </c>
      <c r="I26" s="1049">
        <v>-421194.0999999999</v>
      </c>
      <c r="J26" s="1049">
        <v>-574530.5</v>
      </c>
      <c r="K26" s="1050">
        <v>-481615.39999999997</v>
      </c>
      <c r="L26" s="1050">
        <v>26.157500800476342</v>
      </c>
      <c r="M26" s="1052">
        <v>14.345238929035347</v>
      </c>
    </row>
    <row r="27" spans="1:13" ht="12.75">
      <c r="A27" s="1045"/>
      <c r="B27" s="1048"/>
      <c r="C27" s="1045" t="s">
        <v>1070</v>
      </c>
      <c r="D27" s="1045"/>
      <c r="E27" s="1045"/>
      <c r="F27" s="1045"/>
      <c r="G27" s="1049">
        <v>8237.34</v>
      </c>
      <c r="H27" s="1049">
        <v>13078.84</v>
      </c>
      <c r="I27" s="1049">
        <v>25428.3</v>
      </c>
      <c r="J27" s="1049">
        <v>32751.7</v>
      </c>
      <c r="K27" s="1050">
        <v>19921.700000000004</v>
      </c>
      <c r="L27" s="1050">
        <v>208.69552549730855</v>
      </c>
      <c r="M27" s="1052">
        <v>-21.655399692468606</v>
      </c>
    </row>
    <row r="28" spans="1:13" ht="12.75">
      <c r="A28" s="1045"/>
      <c r="B28" s="1048"/>
      <c r="C28" s="1045"/>
      <c r="D28" s="1045" t="s">
        <v>1071</v>
      </c>
      <c r="E28" s="1045"/>
      <c r="F28" s="1045"/>
      <c r="G28" s="1049">
        <v>16907.94</v>
      </c>
      <c r="H28" s="1049">
        <v>23320.14</v>
      </c>
      <c r="I28" s="1049">
        <v>29896.2</v>
      </c>
      <c r="J28" s="1049">
        <v>39539.8</v>
      </c>
      <c r="K28" s="1050">
        <v>26841.800000000003</v>
      </c>
      <c r="L28" s="1050">
        <v>76.81751886983275</v>
      </c>
      <c r="M28" s="1052">
        <v>-10.216683056709542</v>
      </c>
    </row>
    <row r="29" spans="1:13" ht="12.75">
      <c r="A29" s="1045"/>
      <c r="B29" s="1048"/>
      <c r="C29" s="1045"/>
      <c r="D29" s="1045" t="s">
        <v>1072</v>
      </c>
      <c r="E29" s="1045"/>
      <c r="F29" s="1045"/>
      <c r="G29" s="1049">
        <v>-8670.6</v>
      </c>
      <c r="H29" s="1049">
        <v>-10241.3</v>
      </c>
      <c r="I29" s="1049">
        <v>-4467.9</v>
      </c>
      <c r="J29" s="1049">
        <v>-6788.1</v>
      </c>
      <c r="K29" s="1050">
        <v>-6920.1</v>
      </c>
      <c r="L29" s="1050">
        <v>-48.47069406961457</v>
      </c>
      <c r="M29" s="1052">
        <v>54.884845229302385</v>
      </c>
    </row>
    <row r="30" spans="1:13" ht="12.75">
      <c r="A30" s="1045"/>
      <c r="B30" s="1048"/>
      <c r="C30" s="1045" t="s">
        <v>1073</v>
      </c>
      <c r="D30" s="1045"/>
      <c r="E30" s="1045"/>
      <c r="F30" s="1045"/>
      <c r="G30" s="1049">
        <v>-325626.36</v>
      </c>
      <c r="H30" s="1049">
        <v>-440639.86</v>
      </c>
      <c r="I30" s="1049">
        <v>-395765.79999999993</v>
      </c>
      <c r="J30" s="1049">
        <v>-541778.8</v>
      </c>
      <c r="K30" s="1050">
        <v>-461693.6999999999</v>
      </c>
      <c r="L30" s="1050">
        <v>21.53985322318499</v>
      </c>
      <c r="M30" s="1052">
        <v>16.658311556986476</v>
      </c>
    </row>
    <row r="31" spans="1:13" ht="12.75">
      <c r="A31" s="1045"/>
      <c r="B31" s="1048"/>
      <c r="C31" s="1045" t="s">
        <v>1074</v>
      </c>
      <c r="D31" s="1045"/>
      <c r="E31" s="1045"/>
      <c r="F31" s="1045"/>
      <c r="G31" s="1049">
        <v>347866.60000000003</v>
      </c>
      <c r="H31" s="1049">
        <v>497700.6</v>
      </c>
      <c r="I31" s="1049">
        <v>464536.5000000001</v>
      </c>
      <c r="J31" s="1049">
        <v>631500.3</v>
      </c>
      <c r="K31" s="1050">
        <v>483377.50000000006</v>
      </c>
      <c r="L31" s="1050">
        <v>33.53868983110195</v>
      </c>
      <c r="M31" s="1052">
        <v>4.055870744279488</v>
      </c>
    </row>
    <row r="32" spans="1:13" ht="12.75">
      <c r="A32" s="1045"/>
      <c r="B32" s="1048"/>
      <c r="C32" s="1045"/>
      <c r="D32" s="1045" t="s">
        <v>1075</v>
      </c>
      <c r="E32" s="1045"/>
      <c r="F32" s="1045"/>
      <c r="G32" s="1049">
        <v>354218.2</v>
      </c>
      <c r="H32" s="1049">
        <v>505068.2</v>
      </c>
      <c r="I32" s="1049">
        <v>466344.6000000001</v>
      </c>
      <c r="J32" s="1049">
        <v>634854.8</v>
      </c>
      <c r="K32" s="1050">
        <v>485026.4</v>
      </c>
      <c r="L32" s="1050">
        <v>31.65461289115015</v>
      </c>
      <c r="M32" s="1052">
        <v>4.006007574656152</v>
      </c>
    </row>
    <row r="33" spans="1:13" ht="12.75">
      <c r="A33" s="1045"/>
      <c r="B33" s="1048"/>
      <c r="C33" s="1045"/>
      <c r="D33" s="1045"/>
      <c r="E33" s="1045" t="s">
        <v>1076</v>
      </c>
      <c r="F33" s="1045"/>
      <c r="G33" s="1049">
        <v>24795.100000000002</v>
      </c>
      <c r="H33" s="1049">
        <v>34180.5</v>
      </c>
      <c r="I33" s="1049">
        <v>35378.299999999996</v>
      </c>
      <c r="J33" s="1049">
        <v>48519.8</v>
      </c>
      <c r="K33" s="1050">
        <v>26598.100000000002</v>
      </c>
      <c r="L33" s="1050">
        <v>42.682626809329236</v>
      </c>
      <c r="M33" s="1052">
        <v>-24.818038175943997</v>
      </c>
    </row>
    <row r="34" spans="1:13" ht="12.75">
      <c r="A34" s="1045"/>
      <c r="B34" s="1048"/>
      <c r="C34" s="1045"/>
      <c r="D34" s="1045"/>
      <c r="E34" s="1045" t="s">
        <v>1077</v>
      </c>
      <c r="F34" s="1045"/>
      <c r="G34" s="1049">
        <v>302581.6</v>
      </c>
      <c r="H34" s="1049">
        <v>434581.7</v>
      </c>
      <c r="I34" s="1049">
        <v>397798.9000000001</v>
      </c>
      <c r="J34" s="1049">
        <v>543294.1</v>
      </c>
      <c r="K34" s="1055">
        <v>426189.9</v>
      </c>
      <c r="L34" s="1050">
        <v>31.468304748206805</v>
      </c>
      <c r="M34" s="1052">
        <v>7.137023254714862</v>
      </c>
    </row>
    <row r="35" spans="1:13" ht="12.75">
      <c r="A35" s="1045"/>
      <c r="B35" s="1048"/>
      <c r="C35" s="1045"/>
      <c r="D35" s="1045"/>
      <c r="E35" s="1045" t="s">
        <v>1078</v>
      </c>
      <c r="F35" s="1045"/>
      <c r="G35" s="1049">
        <v>25862.199999999997</v>
      </c>
      <c r="H35" s="1049">
        <v>35326.7</v>
      </c>
      <c r="I35" s="1049">
        <v>31499.6</v>
      </c>
      <c r="J35" s="1049">
        <v>41373.1</v>
      </c>
      <c r="K35" s="1050">
        <v>32238.4</v>
      </c>
      <c r="L35" s="1050">
        <v>21.797836224296475</v>
      </c>
      <c r="M35" s="1052">
        <v>2.3454266085918647</v>
      </c>
    </row>
    <row r="36" spans="1:13" ht="12.75">
      <c r="A36" s="1045"/>
      <c r="B36" s="1048"/>
      <c r="C36" s="1045"/>
      <c r="D36" s="1045"/>
      <c r="E36" s="1045" t="s">
        <v>1079</v>
      </c>
      <c r="F36" s="1045"/>
      <c r="G36" s="1049">
        <v>979.3</v>
      </c>
      <c r="H36" s="1049">
        <v>979.3</v>
      </c>
      <c r="I36" s="1049">
        <v>1667.8</v>
      </c>
      <c r="J36" s="1049">
        <v>1667.8</v>
      </c>
      <c r="K36" s="1050">
        <v>0</v>
      </c>
      <c r="L36" s="1050" t="s">
        <v>93</v>
      </c>
      <c r="M36" s="1052" t="s">
        <v>93</v>
      </c>
    </row>
    <row r="37" spans="1:13" ht="12.75">
      <c r="A37" s="1045"/>
      <c r="B37" s="1048"/>
      <c r="C37" s="1045"/>
      <c r="D37" s="1045" t="s">
        <v>1080</v>
      </c>
      <c r="E37" s="1045"/>
      <c r="F37" s="1045"/>
      <c r="G37" s="1049">
        <v>-6351.599999999999</v>
      </c>
      <c r="H37" s="1049">
        <v>-7367.6</v>
      </c>
      <c r="I37" s="1049">
        <v>-1808.1</v>
      </c>
      <c r="J37" s="1049">
        <v>-3354.5</v>
      </c>
      <c r="K37" s="1050">
        <v>-1648.9</v>
      </c>
      <c r="L37" s="1050">
        <v>-71.53315699981107</v>
      </c>
      <c r="M37" s="1052">
        <v>-8.80482274210496</v>
      </c>
    </row>
    <row r="38" spans="1:13" ht="12.75">
      <c r="A38" s="1045"/>
      <c r="B38" s="1056" t="s">
        <v>1081</v>
      </c>
      <c r="C38" s="1057" t="s">
        <v>1082</v>
      </c>
      <c r="D38" s="1057"/>
      <c r="E38" s="1057"/>
      <c r="F38" s="1057"/>
      <c r="G38" s="1058">
        <v>7607.6</v>
      </c>
      <c r="H38" s="1058">
        <v>10348.3</v>
      </c>
      <c r="I38" s="1058">
        <v>13549.699999999999</v>
      </c>
      <c r="J38" s="1058">
        <v>17063.5</v>
      </c>
      <c r="K38" s="1059">
        <v>8774.300000000001</v>
      </c>
      <c r="L38" s="1059">
        <v>78.10741889689254</v>
      </c>
      <c r="M38" s="1060">
        <v>-35.243584728813175</v>
      </c>
    </row>
    <row r="39" spans="1:13" ht="12.75">
      <c r="A39" s="1045"/>
      <c r="B39" s="1061" t="s">
        <v>1083</v>
      </c>
      <c r="C39" s="1061"/>
      <c r="D39" s="1062"/>
      <c r="E39" s="1062"/>
      <c r="F39" s="1062"/>
      <c r="G39" s="1063">
        <v>29847.840000000055</v>
      </c>
      <c r="H39" s="1063">
        <v>67409.04</v>
      </c>
      <c r="I39" s="1063">
        <v>82320.40000000017</v>
      </c>
      <c r="J39" s="1063">
        <v>106785</v>
      </c>
      <c r="K39" s="1064">
        <v>30458.10000000015</v>
      </c>
      <c r="L39" s="1064">
        <v>175.80019190668412</v>
      </c>
      <c r="M39" s="1065">
        <v>-63.00054421504258</v>
      </c>
    </row>
    <row r="40" spans="1:13" ht="12.75">
      <c r="A40" s="1045"/>
      <c r="B40" s="1048" t="s">
        <v>1084</v>
      </c>
      <c r="C40" s="1045" t="s">
        <v>1085</v>
      </c>
      <c r="D40" s="1045"/>
      <c r="E40" s="1045"/>
      <c r="F40" s="1045"/>
      <c r="G40" s="1049">
        <v>6910.1</v>
      </c>
      <c r="H40" s="1049">
        <v>12496.32</v>
      </c>
      <c r="I40" s="1049">
        <v>14794.849999999997</v>
      </c>
      <c r="J40" s="1049">
        <v>11147.97</v>
      </c>
      <c r="K40" s="1050">
        <v>12261.150000000009</v>
      </c>
      <c r="L40" s="1050">
        <v>114.10471628485834</v>
      </c>
      <c r="M40" s="1052">
        <v>-17.125553824472632</v>
      </c>
    </row>
    <row r="41" spans="1:13" ht="12.75">
      <c r="A41" s="1045"/>
      <c r="B41" s="1048"/>
      <c r="C41" s="1045" t="s">
        <v>1086</v>
      </c>
      <c r="D41" s="1045"/>
      <c r="E41" s="1045"/>
      <c r="F41" s="1045"/>
      <c r="G41" s="1049">
        <v>5871.399999999999</v>
      </c>
      <c r="H41" s="1049">
        <v>9081.9</v>
      </c>
      <c r="I41" s="1049">
        <v>1862.2000000000003</v>
      </c>
      <c r="J41" s="1049">
        <v>3194.6</v>
      </c>
      <c r="K41" s="1050">
        <v>2891.7</v>
      </c>
      <c r="L41" s="1050" t="s">
        <v>93</v>
      </c>
      <c r="M41" s="1052">
        <v>55.28407260229832</v>
      </c>
    </row>
    <row r="42" spans="1:13" ht="12.75">
      <c r="A42" s="1045"/>
      <c r="B42" s="1048"/>
      <c r="C42" s="1045" t="s">
        <v>1087</v>
      </c>
      <c r="D42" s="1045"/>
      <c r="E42" s="1045"/>
      <c r="F42" s="1045"/>
      <c r="G42" s="1049">
        <v>0</v>
      </c>
      <c r="H42" s="1049">
        <v>0</v>
      </c>
      <c r="I42" s="1049">
        <v>0</v>
      </c>
      <c r="J42" s="1049">
        <v>0</v>
      </c>
      <c r="K42" s="1050">
        <v>0</v>
      </c>
      <c r="L42" s="1050" t="s">
        <v>93</v>
      </c>
      <c r="M42" s="1052" t="s">
        <v>93</v>
      </c>
    </row>
    <row r="43" spans="1:13" ht="12.75">
      <c r="A43" s="1045"/>
      <c r="B43" s="1048"/>
      <c r="C43" s="1045" t="s">
        <v>1088</v>
      </c>
      <c r="D43" s="1045"/>
      <c r="E43" s="1045"/>
      <c r="F43" s="1045"/>
      <c r="G43" s="1049">
        <v>-16355.3</v>
      </c>
      <c r="H43" s="1049">
        <v>-22846.4</v>
      </c>
      <c r="I43" s="1049">
        <v>-15436.999999999998</v>
      </c>
      <c r="J43" s="1049">
        <v>-21331.6</v>
      </c>
      <c r="K43" s="1050">
        <v>-24075.299999999996</v>
      </c>
      <c r="L43" s="1050">
        <v>-5.614693707850066</v>
      </c>
      <c r="M43" s="1052">
        <v>55.95841160847314</v>
      </c>
    </row>
    <row r="44" spans="1:13" ht="12.75">
      <c r="A44" s="1045"/>
      <c r="B44" s="1048"/>
      <c r="C44" s="1045"/>
      <c r="D44" s="1045" t="s">
        <v>1089</v>
      </c>
      <c r="E44" s="1045"/>
      <c r="F44" s="1045"/>
      <c r="G44" s="1049">
        <v>-4017.6000000000004</v>
      </c>
      <c r="H44" s="1049">
        <v>-5147.4</v>
      </c>
      <c r="I44" s="1049">
        <v>-2177.7000000000003</v>
      </c>
      <c r="J44" s="1049">
        <v>-1620</v>
      </c>
      <c r="K44" s="1050">
        <v>-1530.8</v>
      </c>
      <c r="L44" s="1050">
        <v>-45.79599761051374</v>
      </c>
      <c r="M44" s="1052">
        <v>-29.70565275290444</v>
      </c>
    </row>
    <row r="45" spans="1:17" ht="12.75">
      <c r="A45" s="1045"/>
      <c r="B45" s="1048"/>
      <c r="C45" s="1045"/>
      <c r="D45" s="1045" t="s">
        <v>1058</v>
      </c>
      <c r="E45" s="1045"/>
      <c r="F45" s="1045"/>
      <c r="G45" s="1049">
        <v>-12337.7</v>
      </c>
      <c r="H45" s="1049">
        <v>-17699</v>
      </c>
      <c r="I45" s="1049">
        <v>-13259.3</v>
      </c>
      <c r="J45" s="1049">
        <v>-19711.6</v>
      </c>
      <c r="K45" s="1050">
        <v>-22544.499999999996</v>
      </c>
      <c r="L45" s="1050">
        <v>7.469787723805879</v>
      </c>
      <c r="M45" s="1052">
        <v>70.02782952342884</v>
      </c>
      <c r="Q45" s="1066"/>
    </row>
    <row r="46" spans="1:13" ht="12.75">
      <c r="A46" s="1045"/>
      <c r="B46" s="1048"/>
      <c r="C46" s="1045" t="s">
        <v>1090</v>
      </c>
      <c r="D46" s="1045"/>
      <c r="E46" s="1045"/>
      <c r="F46" s="1045"/>
      <c r="G46" s="1049">
        <v>17394</v>
      </c>
      <c r="H46" s="1049">
        <v>26260.82</v>
      </c>
      <c r="I46" s="1049">
        <v>28369.649999999994</v>
      </c>
      <c r="J46" s="1049">
        <v>29284.97</v>
      </c>
      <c r="K46" s="1050">
        <v>33444.75</v>
      </c>
      <c r="L46" s="1050">
        <v>63.100206967919945</v>
      </c>
      <c r="M46" s="1052">
        <v>17.889187917369455</v>
      </c>
    </row>
    <row r="47" spans="1:13" ht="12.75">
      <c r="A47" s="1045"/>
      <c r="B47" s="1048"/>
      <c r="C47" s="1045"/>
      <c r="D47" s="1045" t="s">
        <v>1089</v>
      </c>
      <c r="E47" s="1045"/>
      <c r="F47" s="1045"/>
      <c r="G47" s="1049">
        <v>10949.2</v>
      </c>
      <c r="H47" s="1049">
        <v>14434.6</v>
      </c>
      <c r="I47" s="1049">
        <v>19835.8</v>
      </c>
      <c r="J47" s="1049">
        <v>23686.1</v>
      </c>
      <c r="K47" s="1050">
        <v>19785.4</v>
      </c>
      <c r="L47" s="1050">
        <v>81.16209403426734</v>
      </c>
      <c r="M47" s="1052">
        <v>-0.2540860464412731</v>
      </c>
    </row>
    <row r="48" spans="1:13" ht="12.75">
      <c r="A48" s="1045"/>
      <c r="B48" s="1048"/>
      <c r="C48" s="1045"/>
      <c r="D48" s="1045" t="s">
        <v>1091</v>
      </c>
      <c r="E48" s="1045"/>
      <c r="F48" s="1045"/>
      <c r="G48" s="1049">
        <v>-1594.1000000000004</v>
      </c>
      <c r="H48" s="1049">
        <v>-1281.8</v>
      </c>
      <c r="I48" s="1049">
        <v>6976.199999999999</v>
      </c>
      <c r="J48" s="1049">
        <v>4192.4</v>
      </c>
      <c r="K48" s="1050">
        <v>4097.100000000002</v>
      </c>
      <c r="L48" s="1050">
        <v>-537.6262467850196</v>
      </c>
      <c r="M48" s="1052">
        <v>-41.27031908488858</v>
      </c>
    </row>
    <row r="49" spans="1:13" ht="12.75">
      <c r="A49" s="1045"/>
      <c r="B49" s="1048"/>
      <c r="C49" s="1045"/>
      <c r="D49" s="1045"/>
      <c r="E49" s="1045" t="s">
        <v>1092</v>
      </c>
      <c r="F49" s="1045"/>
      <c r="G49" s="1049">
        <v>-1539.3000000000004</v>
      </c>
      <c r="H49" s="1049">
        <v>-1218.9</v>
      </c>
      <c r="I49" s="1049">
        <v>7168.499999999998</v>
      </c>
      <c r="J49" s="1049">
        <v>4407.8</v>
      </c>
      <c r="K49" s="1050">
        <v>4133.500000000002</v>
      </c>
      <c r="L49" s="1050">
        <v>-565.6986942116544</v>
      </c>
      <c r="M49" s="1052">
        <v>-42.33800655646227</v>
      </c>
    </row>
    <row r="50" spans="1:13" ht="12.75">
      <c r="A50" s="1045"/>
      <c r="B50" s="1048"/>
      <c r="C50" s="1045"/>
      <c r="D50" s="1045"/>
      <c r="E50" s="1045"/>
      <c r="F50" s="1045" t="s">
        <v>1093</v>
      </c>
      <c r="G50" s="1049">
        <v>7442.2</v>
      </c>
      <c r="H50" s="1049">
        <v>13701</v>
      </c>
      <c r="I50" s="1049">
        <v>16663</v>
      </c>
      <c r="J50" s="1049">
        <v>21132.4</v>
      </c>
      <c r="K50" s="1050">
        <v>14538.500000000002</v>
      </c>
      <c r="L50" s="1050">
        <v>123.89884711510038</v>
      </c>
      <c r="M50" s="1052">
        <v>-12.749804957090547</v>
      </c>
    </row>
    <row r="51" spans="1:13" ht="12.75">
      <c r="A51" s="1045"/>
      <c r="B51" s="1048"/>
      <c r="C51" s="1045"/>
      <c r="D51" s="1045"/>
      <c r="E51" s="1045"/>
      <c r="F51" s="1045" t="s">
        <v>1094</v>
      </c>
      <c r="G51" s="1049">
        <v>-8981.5</v>
      </c>
      <c r="H51" s="1049">
        <v>-14919.9</v>
      </c>
      <c r="I51" s="1049">
        <v>-9494.5</v>
      </c>
      <c r="J51" s="1049">
        <v>-16724.6</v>
      </c>
      <c r="K51" s="1050">
        <v>-10405</v>
      </c>
      <c r="L51" s="1050">
        <v>5.711740800534429</v>
      </c>
      <c r="M51" s="1052">
        <v>9.58976249407553</v>
      </c>
    </row>
    <row r="52" spans="1:13" ht="12.75">
      <c r="A52" s="1045"/>
      <c r="B52" s="1048"/>
      <c r="C52" s="1045"/>
      <c r="D52" s="1045"/>
      <c r="E52" s="1045" t="s">
        <v>1095</v>
      </c>
      <c r="F52" s="1045"/>
      <c r="G52" s="1049">
        <v>-54.8</v>
      </c>
      <c r="H52" s="1049">
        <v>-62.9</v>
      </c>
      <c r="I52" s="1049">
        <v>-192.3</v>
      </c>
      <c r="J52" s="1049">
        <v>-215.4</v>
      </c>
      <c r="K52" s="1050">
        <v>-36.400000000000006</v>
      </c>
      <c r="L52" s="1050">
        <v>250.91240875912416</v>
      </c>
      <c r="M52" s="1052">
        <v>-81.07124284971398</v>
      </c>
    </row>
    <row r="53" spans="1:13" ht="12.75">
      <c r="A53" s="1045"/>
      <c r="B53" s="1048"/>
      <c r="C53" s="1045"/>
      <c r="D53" s="1045" t="s">
        <v>1096</v>
      </c>
      <c r="E53" s="1045"/>
      <c r="F53" s="1045"/>
      <c r="G53" s="1049">
        <v>8563.199999999999</v>
      </c>
      <c r="H53" s="1049">
        <v>14301.1</v>
      </c>
      <c r="I53" s="1049">
        <v>2271.7999999999997</v>
      </c>
      <c r="J53" s="1049">
        <v>2733.4</v>
      </c>
      <c r="K53" s="1050">
        <v>10198.5</v>
      </c>
      <c r="L53" s="1050">
        <v>-73.4701980568012</v>
      </c>
      <c r="M53" s="1052">
        <v>348.9171582005459</v>
      </c>
    </row>
    <row r="54" spans="1:13" ht="12.75">
      <c r="A54" s="1045"/>
      <c r="B54" s="1048"/>
      <c r="C54" s="1045"/>
      <c r="D54" s="1045"/>
      <c r="E54" s="1045" t="s">
        <v>1097</v>
      </c>
      <c r="F54" s="1045"/>
      <c r="G54" s="1049">
        <v>-58.1</v>
      </c>
      <c r="H54" s="1049">
        <v>-11.7</v>
      </c>
      <c r="I54" s="1049">
        <v>-62.9</v>
      </c>
      <c r="J54" s="1049">
        <v>-36.7</v>
      </c>
      <c r="K54" s="1050">
        <v>55.5</v>
      </c>
      <c r="L54" s="1050" t="s">
        <v>93</v>
      </c>
      <c r="M54" s="1052">
        <v>-188.23529411764707</v>
      </c>
    </row>
    <row r="55" spans="1:13" ht="12.75">
      <c r="A55" s="1045"/>
      <c r="B55" s="1048"/>
      <c r="C55" s="1045"/>
      <c r="D55" s="1045"/>
      <c r="E55" s="1045" t="s">
        <v>1098</v>
      </c>
      <c r="F55" s="1045"/>
      <c r="G55" s="1049">
        <v>8621.3</v>
      </c>
      <c r="H55" s="1049">
        <v>14312.8</v>
      </c>
      <c r="I55" s="1049">
        <v>2334.7</v>
      </c>
      <c r="J55" s="1049">
        <v>2770.1</v>
      </c>
      <c r="K55" s="1050">
        <v>10143</v>
      </c>
      <c r="L55" s="1050">
        <v>-72.91939730667069</v>
      </c>
      <c r="M55" s="1052">
        <v>334.4455390414186</v>
      </c>
    </row>
    <row r="56" spans="1:13" ht="12.75">
      <c r="A56" s="1045"/>
      <c r="B56" s="1048"/>
      <c r="C56" s="1045"/>
      <c r="D56" s="1045" t="s">
        <v>1099</v>
      </c>
      <c r="E56" s="1045"/>
      <c r="F56" s="1045"/>
      <c r="G56" s="1049">
        <v>-524.3</v>
      </c>
      <c r="H56" s="1049">
        <v>-1193.08</v>
      </c>
      <c r="I56" s="1049">
        <v>-714.15</v>
      </c>
      <c r="J56" s="1049">
        <v>-1326.93</v>
      </c>
      <c r="K56" s="1050">
        <v>-636.25</v>
      </c>
      <c r="L56" s="1050">
        <v>36.21018500858287</v>
      </c>
      <c r="M56" s="1052">
        <v>-10.908072533781421</v>
      </c>
    </row>
    <row r="57" spans="1:13" ht="12.75">
      <c r="A57" s="1045"/>
      <c r="B57" s="1048" t="s">
        <v>1100</v>
      </c>
      <c r="C57" s="1045"/>
      <c r="D57" s="1045"/>
      <c r="E57" s="1045"/>
      <c r="F57" s="1045"/>
      <c r="G57" s="1049">
        <v>36757.94000000006</v>
      </c>
      <c r="H57" s="1049">
        <v>79905.35999999993</v>
      </c>
      <c r="I57" s="1049">
        <v>97115.25000000015</v>
      </c>
      <c r="J57" s="1049">
        <v>117932.97</v>
      </c>
      <c r="K57" s="1050">
        <v>42719.250000000175</v>
      </c>
      <c r="L57" s="1050">
        <v>164.20210164116918</v>
      </c>
      <c r="M57" s="1052">
        <v>-56.0118004123965</v>
      </c>
    </row>
    <row r="58" spans="1:13" ht="12.75">
      <c r="A58" s="1045"/>
      <c r="B58" s="1056" t="s">
        <v>1101</v>
      </c>
      <c r="C58" s="1057" t="s">
        <v>1102</v>
      </c>
      <c r="D58" s="1057"/>
      <c r="E58" s="1057"/>
      <c r="F58" s="1057"/>
      <c r="G58" s="1058">
        <v>2579.9599999999627</v>
      </c>
      <c r="H58" s="1058">
        <v>3335.3600000001024</v>
      </c>
      <c r="I58" s="1058">
        <v>11385.309999999823</v>
      </c>
      <c r="J58" s="1058">
        <v>11927.559999999881</v>
      </c>
      <c r="K58" s="1059">
        <v>16879.66999999984</v>
      </c>
      <c r="L58" s="1059">
        <v>341.2979270996444</v>
      </c>
      <c r="M58" s="1060">
        <v>48.25832586025413</v>
      </c>
    </row>
    <row r="59" spans="1:13" ht="12.75">
      <c r="A59" s="1045"/>
      <c r="B59" s="1061" t="s">
        <v>1103</v>
      </c>
      <c r="C59" s="1062"/>
      <c r="D59" s="1062"/>
      <c r="E59" s="1062"/>
      <c r="F59" s="1062"/>
      <c r="G59" s="1063">
        <v>39337.90000000002</v>
      </c>
      <c r="H59" s="1063">
        <v>83240.72</v>
      </c>
      <c r="I59" s="1063">
        <v>108500.55999999997</v>
      </c>
      <c r="J59" s="1063">
        <v>129860.53</v>
      </c>
      <c r="K59" s="1064">
        <v>59598.92000000001</v>
      </c>
      <c r="L59" s="1064">
        <v>175.81685855116797</v>
      </c>
      <c r="M59" s="1067">
        <v>-45.070403323263925</v>
      </c>
    </row>
    <row r="60" spans="1:13" ht="12.75">
      <c r="A60" s="1045"/>
      <c r="B60" s="1048" t="s">
        <v>1104</v>
      </c>
      <c r="C60" s="1045"/>
      <c r="D60" s="1045"/>
      <c r="E60" s="1045"/>
      <c r="F60" s="1045"/>
      <c r="G60" s="1049">
        <v>-39337.899999999994</v>
      </c>
      <c r="H60" s="1049">
        <v>-83240.72</v>
      </c>
      <c r="I60" s="1049">
        <v>-108500.55999999998</v>
      </c>
      <c r="J60" s="1049">
        <v>-129860.53</v>
      </c>
      <c r="K60" s="1050">
        <v>-59598.920000000006</v>
      </c>
      <c r="L60" s="1050">
        <v>175.8168585511682</v>
      </c>
      <c r="M60" s="1052">
        <v>-45.07040332326393</v>
      </c>
    </row>
    <row r="61" spans="1:13" ht="12.75">
      <c r="A61" s="1045"/>
      <c r="B61" s="1048"/>
      <c r="C61" s="1045" t="s">
        <v>1105</v>
      </c>
      <c r="D61" s="1045"/>
      <c r="E61" s="1045"/>
      <c r="F61" s="1045"/>
      <c r="G61" s="1049">
        <v>-38813.59999999999</v>
      </c>
      <c r="H61" s="1049">
        <v>-82049.02</v>
      </c>
      <c r="I61" s="1049">
        <v>-107787.76</v>
      </c>
      <c r="J61" s="1049">
        <v>-128536.33</v>
      </c>
      <c r="K61" s="1050">
        <v>-58964.22000000001</v>
      </c>
      <c r="L61" s="1050">
        <v>177.7061648494343</v>
      </c>
      <c r="M61" s="1052">
        <v>-45.29599650275689</v>
      </c>
    </row>
    <row r="62" spans="1:13" ht="12.75">
      <c r="A62" s="1045"/>
      <c r="B62" s="1048"/>
      <c r="C62" s="1045"/>
      <c r="D62" s="1045" t="s">
        <v>1097</v>
      </c>
      <c r="E62" s="1045"/>
      <c r="F62" s="1045"/>
      <c r="G62" s="1049">
        <v>-16221.7</v>
      </c>
      <c r="H62" s="1049">
        <v>-65763.42</v>
      </c>
      <c r="I62" s="1049">
        <v>-92931.76</v>
      </c>
      <c r="J62" s="1049">
        <v>-115992.23</v>
      </c>
      <c r="K62" s="1050">
        <v>-35772.42</v>
      </c>
      <c r="L62" s="1050">
        <v>472.88545590166245</v>
      </c>
      <c r="M62" s="1052">
        <v>-61.50678734589768</v>
      </c>
    </row>
    <row r="63" spans="1:13" ht="12.75">
      <c r="A63" s="1045"/>
      <c r="B63" s="1048"/>
      <c r="C63" s="1045"/>
      <c r="D63" s="1045" t="s">
        <v>1098</v>
      </c>
      <c r="E63" s="1045"/>
      <c r="F63" s="1045"/>
      <c r="G63" s="1049">
        <v>-22591.899999999998</v>
      </c>
      <c r="H63" s="1049">
        <v>-16285.6</v>
      </c>
      <c r="I63" s="1049">
        <v>-14856</v>
      </c>
      <c r="J63" s="1049">
        <v>-12544.1</v>
      </c>
      <c r="K63" s="1050">
        <v>-23191.800000000003</v>
      </c>
      <c r="L63" s="1050">
        <v>-34.24191856373301</v>
      </c>
      <c r="M63" s="1052">
        <v>56.110662358643</v>
      </c>
    </row>
    <row r="64" spans="1:13" ht="12.75">
      <c r="A64" s="1045"/>
      <c r="B64" s="1048"/>
      <c r="C64" s="1045" t="s">
        <v>1106</v>
      </c>
      <c r="D64" s="1045"/>
      <c r="E64" s="1045"/>
      <c r="F64" s="1045"/>
      <c r="G64" s="1049">
        <v>-524.3</v>
      </c>
      <c r="H64" s="1049">
        <v>-1191.7</v>
      </c>
      <c r="I64" s="1049">
        <v>-712.8</v>
      </c>
      <c r="J64" s="1049">
        <v>-1324.2</v>
      </c>
      <c r="K64" s="1050">
        <v>-634.7</v>
      </c>
      <c r="L64" s="1050">
        <v>35.95269883654396</v>
      </c>
      <c r="M64" s="1052">
        <v>-10.95679012345677</v>
      </c>
    </row>
    <row r="65" spans="1:13" ht="13.5" thickBot="1">
      <c r="A65" s="1068"/>
      <c r="B65" s="1069" t="s">
        <v>1107</v>
      </c>
      <c r="C65" s="1070"/>
      <c r="D65" s="1070"/>
      <c r="E65" s="1070"/>
      <c r="F65" s="1070"/>
      <c r="G65" s="1071">
        <v>-30774.7</v>
      </c>
      <c r="H65" s="1071">
        <v>-68939.62</v>
      </c>
      <c r="I65" s="1071">
        <v>-106228.76</v>
      </c>
      <c r="J65" s="1071">
        <v>-127127.13</v>
      </c>
      <c r="K65" s="1072">
        <v>-49400.420000000006</v>
      </c>
      <c r="L65" s="1072">
        <v>245.18211387925794</v>
      </c>
      <c r="M65" s="1073">
        <v>-53.49619067378739</v>
      </c>
    </row>
    <row r="66" ht="13.5" thickTop="1">
      <c r="B66" s="1043" t="s">
        <v>1108</v>
      </c>
    </row>
    <row r="67" ht="12.75">
      <c r="B67" s="1074" t="s">
        <v>1109</v>
      </c>
    </row>
    <row r="68" ht="12.75">
      <c r="B68" s="1074" t="s">
        <v>1110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2" width="11.7109375" style="969" customWidth="1"/>
    <col min="3" max="3" width="23.140625" style="969" bestFit="1" customWidth="1"/>
    <col min="4" max="9" width="11.7109375" style="969" customWidth="1"/>
    <col min="10" max="16384" width="9.140625" style="969" customWidth="1"/>
  </cols>
  <sheetData>
    <row r="1" spans="2:9" ht="15" customHeight="1">
      <c r="B1" s="1912" t="s">
        <v>1359</v>
      </c>
      <c r="C1" s="1912"/>
      <c r="D1" s="1912"/>
      <c r="E1" s="1912"/>
      <c r="F1" s="1912"/>
      <c r="G1" s="1912"/>
      <c r="H1" s="1912"/>
      <c r="I1" s="1912"/>
    </row>
    <row r="2" spans="2:9" ht="15" customHeight="1">
      <c r="B2" s="1284" t="s">
        <v>1360</v>
      </c>
      <c r="C2" s="1285"/>
      <c r="D2" s="1285"/>
      <c r="E2" s="1285"/>
      <c r="F2" s="1285"/>
      <c r="G2" s="1285"/>
      <c r="H2" s="1285"/>
      <c r="I2" s="1286"/>
    </row>
    <row r="3" spans="2:9" ht="15" customHeight="1" thickBot="1">
      <c r="B3" s="1892" t="s">
        <v>138</v>
      </c>
      <c r="C3" s="1892"/>
      <c r="D3" s="1892"/>
      <c r="E3" s="1892"/>
      <c r="F3" s="1892"/>
      <c r="G3" s="1892"/>
      <c r="H3" s="1892"/>
      <c r="I3" s="1892"/>
    </row>
    <row r="4" spans="2:9" ht="15" customHeight="1" thickTop="1">
      <c r="B4" s="1287"/>
      <c r="C4" s="1288"/>
      <c r="D4" s="1289"/>
      <c r="E4" s="1289"/>
      <c r="F4" s="1289"/>
      <c r="G4" s="1289"/>
      <c r="H4" s="1290" t="s">
        <v>509</v>
      </c>
      <c r="I4" s="1291"/>
    </row>
    <row r="5" spans="2:9" ht="15" customHeight="1">
      <c r="B5" s="1292"/>
      <c r="C5" s="1293"/>
      <c r="D5" s="1294" t="s">
        <v>1025</v>
      </c>
      <c r="E5" s="1294" t="s">
        <v>1026</v>
      </c>
      <c r="F5" s="1294" t="s">
        <v>1025</v>
      </c>
      <c r="G5" s="1294" t="str">
        <f>E5</f>
        <v>Mid-Apr</v>
      </c>
      <c r="H5" s="1295" t="s">
        <v>1024</v>
      </c>
      <c r="I5" s="1296"/>
    </row>
    <row r="6" spans="2:9" ht="15" customHeight="1">
      <c r="B6" s="1297"/>
      <c r="C6" s="1298"/>
      <c r="D6" s="1299">
        <v>2013</v>
      </c>
      <c r="E6" s="1299">
        <v>2014</v>
      </c>
      <c r="F6" s="1299">
        <v>2014</v>
      </c>
      <c r="G6" s="1299">
        <v>2015</v>
      </c>
      <c r="H6" s="1300" t="s">
        <v>10</v>
      </c>
      <c r="I6" s="1301" t="s">
        <v>11</v>
      </c>
    </row>
    <row r="7" spans="2:9" ht="15" customHeight="1">
      <c r="B7" s="1302"/>
      <c r="C7" s="1303"/>
      <c r="D7" s="1304"/>
      <c r="E7" s="1304"/>
      <c r="F7" s="1303"/>
      <c r="G7" s="1304"/>
      <c r="H7" s="1305"/>
      <c r="I7" s="1306"/>
    </row>
    <row r="8" spans="2:9" ht="15" customHeight="1">
      <c r="B8" s="1307" t="s">
        <v>1097</v>
      </c>
      <c r="C8" s="1308"/>
      <c r="D8" s="1309">
        <v>452994.5</v>
      </c>
      <c r="E8" s="1309">
        <v>550105.5</v>
      </c>
      <c r="F8" s="1309">
        <v>572400.9</v>
      </c>
      <c r="G8" s="1310">
        <v>608143.2</v>
      </c>
      <c r="H8" s="1311">
        <v>21.43756712277964</v>
      </c>
      <c r="I8" s="1312">
        <v>6.244277393693821</v>
      </c>
    </row>
    <row r="9" spans="2:9" ht="15" customHeight="1">
      <c r="B9" s="1313"/>
      <c r="C9" s="1314" t="s">
        <v>1361</v>
      </c>
      <c r="D9" s="1315">
        <v>339940.04144639</v>
      </c>
      <c r="E9" s="1316">
        <v>406369.73342416</v>
      </c>
      <c r="F9" s="1317">
        <v>426132.87371916004</v>
      </c>
      <c r="G9" s="1316">
        <v>430455.75407622</v>
      </c>
      <c r="H9" s="1318">
        <v>19.54159083323117</v>
      </c>
      <c r="I9" s="1319">
        <v>1.0144442317559594</v>
      </c>
    </row>
    <row r="10" spans="2:9" ht="15" customHeight="1">
      <c r="B10" s="1313"/>
      <c r="C10" s="1320" t="s">
        <v>1362</v>
      </c>
      <c r="D10" s="1315">
        <v>113054.45855360999</v>
      </c>
      <c r="E10" s="1316">
        <v>143735.76657584</v>
      </c>
      <c r="F10" s="1317">
        <v>146268.02628084</v>
      </c>
      <c r="G10" s="1316">
        <v>177687.44592378</v>
      </c>
      <c r="H10" s="1318">
        <v>27.138521040884967</v>
      </c>
      <c r="I10" s="1319">
        <v>21.48071621792009</v>
      </c>
    </row>
    <row r="11" spans="2:9" ht="15" customHeight="1">
      <c r="B11" s="1321"/>
      <c r="C11" s="1322"/>
      <c r="D11" s="1323"/>
      <c r="E11" s="1324"/>
      <c r="F11" s="1325"/>
      <c r="G11" s="1324"/>
      <c r="H11" s="1326"/>
      <c r="I11" s="1327"/>
    </row>
    <row r="12" spans="2:9" ht="15" customHeight="1">
      <c r="B12" s="1302"/>
      <c r="C12" s="1303"/>
      <c r="D12" s="1315"/>
      <c r="E12" s="1328"/>
      <c r="F12" s="1329"/>
      <c r="G12" s="1317"/>
      <c r="H12" s="1330"/>
      <c r="I12" s="1331"/>
    </row>
    <row r="13" spans="2:9" ht="15" customHeight="1">
      <c r="B13" s="1307" t="s">
        <v>1363</v>
      </c>
      <c r="C13" s="1314"/>
      <c r="D13" s="1309">
        <v>80302.5</v>
      </c>
      <c r="E13" s="1309">
        <v>95313.3</v>
      </c>
      <c r="F13" s="1309">
        <v>93006.1</v>
      </c>
      <c r="G13" s="1309">
        <v>116277.59999999999</v>
      </c>
      <c r="H13" s="1332">
        <v>18.69281778275895</v>
      </c>
      <c r="I13" s="1333">
        <v>25.021477085911556</v>
      </c>
    </row>
    <row r="14" spans="2:9" ht="15" customHeight="1">
      <c r="B14" s="1313"/>
      <c r="C14" s="1314" t="s">
        <v>1361</v>
      </c>
      <c r="D14" s="1315">
        <v>74079.9</v>
      </c>
      <c r="E14" s="1316">
        <v>90060.8</v>
      </c>
      <c r="F14" s="1317">
        <v>87372.34000000001</v>
      </c>
      <c r="G14" s="1316">
        <v>110442.86222222222</v>
      </c>
      <c r="H14" s="1334">
        <v>21.572518321434032</v>
      </c>
      <c r="I14" s="1335">
        <v>26.40483501096824</v>
      </c>
    </row>
    <row r="15" spans="2:9" ht="15" customHeight="1">
      <c r="B15" s="1313"/>
      <c r="C15" s="1320" t="s">
        <v>1362</v>
      </c>
      <c r="D15" s="1315">
        <v>6222.6</v>
      </c>
      <c r="E15" s="1316">
        <v>5252.5</v>
      </c>
      <c r="F15" s="1317">
        <v>5633.76</v>
      </c>
      <c r="G15" s="1316">
        <v>5834.737777777777</v>
      </c>
      <c r="H15" s="1334">
        <v>-15.589946324687432</v>
      </c>
      <c r="I15" s="1335">
        <v>3.567382667663807</v>
      </c>
    </row>
    <row r="16" spans="2:9" ht="15" customHeight="1">
      <c r="B16" s="1321"/>
      <c r="C16" s="1322"/>
      <c r="D16" s="1323"/>
      <c r="E16" s="1336"/>
      <c r="F16" s="1337"/>
      <c r="G16" s="1324"/>
      <c r="H16" s="1338"/>
      <c r="I16" s="1339"/>
    </row>
    <row r="17" spans="2:9" ht="15" customHeight="1">
      <c r="B17" s="1313"/>
      <c r="C17" s="1314"/>
      <c r="D17" s="1315"/>
      <c r="E17" s="1316"/>
      <c r="F17" s="1317"/>
      <c r="G17" s="1317"/>
      <c r="H17" s="1334"/>
      <c r="I17" s="1319"/>
    </row>
    <row r="18" spans="2:9" ht="15" customHeight="1">
      <c r="B18" s="1307" t="s">
        <v>1364</v>
      </c>
      <c r="C18" s="1308"/>
      <c r="D18" s="1309">
        <v>533297</v>
      </c>
      <c r="E18" s="1309">
        <v>645418.8</v>
      </c>
      <c r="F18" s="1309">
        <v>665407</v>
      </c>
      <c r="G18" s="1309">
        <v>724420.8</v>
      </c>
      <c r="H18" s="1332">
        <v>21.024269778378653</v>
      </c>
      <c r="I18" s="1333">
        <v>8.868827649844377</v>
      </c>
    </row>
    <row r="19" spans="2:9" ht="15" customHeight="1">
      <c r="B19" s="1313"/>
      <c r="C19" s="1314"/>
      <c r="D19" s="1315"/>
      <c r="E19" s="1340"/>
      <c r="F19" s="1341"/>
      <c r="G19" s="1316"/>
      <c r="H19" s="1342"/>
      <c r="I19" s="1343"/>
    </row>
    <row r="20" spans="2:9" ht="15" customHeight="1">
      <c r="B20" s="1313"/>
      <c r="C20" s="1314" t="s">
        <v>1361</v>
      </c>
      <c r="D20" s="1315">
        <v>414019.94144639</v>
      </c>
      <c r="E20" s="1316">
        <v>496430.53342416</v>
      </c>
      <c r="F20" s="1317">
        <v>513505.21371916006</v>
      </c>
      <c r="G20" s="1316">
        <v>540898.6162984422</v>
      </c>
      <c r="H20" s="1334">
        <v>19.904981313186582</v>
      </c>
      <c r="I20" s="1335">
        <v>5.3345909345068065</v>
      </c>
    </row>
    <row r="21" spans="2:9" ht="15" customHeight="1">
      <c r="B21" s="1313"/>
      <c r="C21" s="1344" t="s">
        <v>1365</v>
      </c>
      <c r="D21" s="1315">
        <v>77.63402783934468</v>
      </c>
      <c r="E21" s="1316">
        <v>76.91603241556643</v>
      </c>
      <c r="F21" s="1317">
        <v>77.1715977919018</v>
      </c>
      <c r="G21" s="1316">
        <v>74.66635639098743</v>
      </c>
      <c r="H21" s="1334" t="s">
        <v>93</v>
      </c>
      <c r="I21" s="1335" t="s">
        <v>93</v>
      </c>
    </row>
    <row r="22" spans="2:9" ht="15" customHeight="1">
      <c r="B22" s="1313"/>
      <c r="C22" s="1320" t="s">
        <v>1362</v>
      </c>
      <c r="D22" s="1315">
        <v>119277.05855361</v>
      </c>
      <c r="E22" s="1316">
        <v>148988.26657584</v>
      </c>
      <c r="F22" s="1317">
        <v>151901.78628084</v>
      </c>
      <c r="G22" s="1316">
        <v>183522.18370155778</v>
      </c>
      <c r="H22" s="1334">
        <v>24.909407041485736</v>
      </c>
      <c r="I22" s="1335">
        <v>20.81634337219522</v>
      </c>
    </row>
    <row r="23" spans="2:9" ht="15" customHeight="1">
      <c r="B23" s="1321"/>
      <c r="C23" s="1345" t="s">
        <v>1365</v>
      </c>
      <c r="D23" s="1323">
        <v>22.36597216065532</v>
      </c>
      <c r="E23" s="1316">
        <v>23.083967584433548</v>
      </c>
      <c r="F23" s="1317">
        <v>22.8284022080982</v>
      </c>
      <c r="G23" s="1324">
        <v>25.33364360901258</v>
      </c>
      <c r="H23" s="1334" t="s">
        <v>93</v>
      </c>
      <c r="I23" s="1335" t="s">
        <v>93</v>
      </c>
    </row>
    <row r="24" spans="2:9" ht="15" customHeight="1">
      <c r="B24" s="1346" t="s">
        <v>1366</v>
      </c>
      <c r="C24" s="1347"/>
      <c r="D24" s="1348"/>
      <c r="E24" s="1349"/>
      <c r="F24" s="1349"/>
      <c r="G24" s="1317"/>
      <c r="H24" s="1350"/>
      <c r="I24" s="1351"/>
    </row>
    <row r="25" spans="2:9" ht="15" customHeight="1">
      <c r="B25" s="1352"/>
      <c r="C25" s="1344" t="s">
        <v>1367</v>
      </c>
      <c r="D25" s="1315">
        <v>11.693094556256112</v>
      </c>
      <c r="E25" s="1316">
        <v>11.32411473349453</v>
      </c>
      <c r="F25" s="1316">
        <v>11.466384480852438</v>
      </c>
      <c r="G25" s="1353">
        <v>11.437344288281004</v>
      </c>
      <c r="H25" s="1334" t="s">
        <v>93</v>
      </c>
      <c r="I25" s="1335" t="s">
        <v>93</v>
      </c>
    </row>
    <row r="26" spans="2:9" ht="15" customHeight="1">
      <c r="B26" s="1354"/>
      <c r="C26" s="1355" t="s">
        <v>1368</v>
      </c>
      <c r="D26" s="1323">
        <v>10.07965200150638</v>
      </c>
      <c r="E26" s="1316">
        <v>9.849615207094311</v>
      </c>
      <c r="F26" s="1324">
        <v>9.974219048524375</v>
      </c>
      <c r="G26" s="1353">
        <v>9.829080283141021</v>
      </c>
      <c r="H26" s="1356" t="s">
        <v>93</v>
      </c>
      <c r="I26" s="1339" t="s">
        <v>93</v>
      </c>
    </row>
    <row r="27" spans="2:9" ht="15" customHeight="1">
      <c r="B27" s="1357" t="s">
        <v>1369</v>
      </c>
      <c r="C27" s="1303"/>
      <c r="D27" s="1315">
        <v>533297</v>
      </c>
      <c r="E27" s="1328">
        <v>645418.8</v>
      </c>
      <c r="F27" s="1316">
        <v>665407</v>
      </c>
      <c r="G27" s="1328">
        <v>724420.7999999999</v>
      </c>
      <c r="H27" s="1334">
        <v>21.024269778378653</v>
      </c>
      <c r="I27" s="1335">
        <v>8.868827649844377</v>
      </c>
    </row>
    <row r="28" spans="2:9" ht="15" customHeight="1">
      <c r="B28" s="1358" t="s">
        <v>1370</v>
      </c>
      <c r="C28" s="1314"/>
      <c r="D28" s="1315">
        <v>20796.6</v>
      </c>
      <c r="E28" s="1316">
        <v>20950.5</v>
      </c>
      <c r="F28" s="1316">
        <v>21352.1</v>
      </c>
      <c r="G28" s="1316">
        <v>23263.6</v>
      </c>
      <c r="H28" s="1334">
        <v>0.7400248117480857</v>
      </c>
      <c r="I28" s="1335">
        <v>8.952281040272396</v>
      </c>
    </row>
    <row r="29" spans="2:9" ht="15" customHeight="1">
      <c r="B29" s="1358" t="s">
        <v>1371</v>
      </c>
      <c r="C29" s="1314"/>
      <c r="D29" s="1315">
        <v>554093.6</v>
      </c>
      <c r="E29" s="1316">
        <v>666369.3</v>
      </c>
      <c r="F29" s="1316">
        <v>686759.1</v>
      </c>
      <c r="G29" s="1316">
        <v>747684.3999999999</v>
      </c>
      <c r="H29" s="1334">
        <v>20.26294835385214</v>
      </c>
      <c r="I29" s="1335">
        <v>8.871422308055315</v>
      </c>
    </row>
    <row r="30" spans="2:9" ht="15" customHeight="1">
      <c r="B30" s="1358" t="s">
        <v>1372</v>
      </c>
      <c r="C30" s="1314"/>
      <c r="D30" s="1315">
        <v>85855.4</v>
      </c>
      <c r="E30" s="1316">
        <v>87763.3</v>
      </c>
      <c r="F30" s="1316">
        <v>87539.20000000001</v>
      </c>
      <c r="G30" s="1316">
        <v>96554</v>
      </c>
      <c r="H30" s="1334">
        <v>2.22222481055357</v>
      </c>
      <c r="I30" s="1335">
        <v>10.29801506068138</v>
      </c>
    </row>
    <row r="31" spans="2:9" ht="15" customHeight="1">
      <c r="B31" s="1358" t="s">
        <v>1373</v>
      </c>
      <c r="C31" s="1314"/>
      <c r="D31" s="1315">
        <v>468238.19999999995</v>
      </c>
      <c r="E31" s="1316">
        <v>578606</v>
      </c>
      <c r="F31" s="1316">
        <v>599219.8999999999</v>
      </c>
      <c r="G31" s="1316">
        <v>651130.3999999999</v>
      </c>
      <c r="H31" s="1334">
        <v>23.570866281307275</v>
      </c>
      <c r="I31" s="1335">
        <v>8.663013361205117</v>
      </c>
    </row>
    <row r="32" spans="2:9" ht="15" customHeight="1">
      <c r="B32" s="1358" t="s">
        <v>1374</v>
      </c>
      <c r="C32" s="1314"/>
      <c r="D32" s="1315">
        <v>-84465.91774548998</v>
      </c>
      <c r="E32" s="1316">
        <v>-110367.80000000005</v>
      </c>
      <c r="F32" s="1316">
        <v>-130981.69999999995</v>
      </c>
      <c r="G32" s="1316">
        <v>-51910.5</v>
      </c>
      <c r="H32" s="1334" t="s">
        <v>93</v>
      </c>
      <c r="I32" s="1319" t="s">
        <v>93</v>
      </c>
    </row>
    <row r="33" spans="2:9" ht="15" customHeight="1">
      <c r="B33" s="1358" t="s">
        <v>1375</v>
      </c>
      <c r="C33" s="1314"/>
      <c r="D33" s="1315">
        <v>15526.3</v>
      </c>
      <c r="E33" s="1316">
        <v>4139</v>
      </c>
      <c r="F33" s="1316">
        <v>3854.6</v>
      </c>
      <c r="G33" s="1316">
        <v>2510.1</v>
      </c>
      <c r="H33" s="1334" t="s">
        <v>93</v>
      </c>
      <c r="I33" s="1319" t="s">
        <v>93</v>
      </c>
    </row>
    <row r="34" spans="2:9" ht="15" customHeight="1" thickBot="1">
      <c r="B34" s="1359" t="s">
        <v>1376</v>
      </c>
      <c r="C34" s="1360"/>
      <c r="D34" s="1361">
        <v>-68939.61774548997</v>
      </c>
      <c r="E34" s="1361">
        <v>-106228.80000000005</v>
      </c>
      <c r="F34" s="1362">
        <v>-127127.09999999995</v>
      </c>
      <c r="G34" s="1362">
        <v>-49400.4</v>
      </c>
      <c r="H34" s="1363" t="s">
        <v>93</v>
      </c>
      <c r="I34" s="1364" t="s">
        <v>93</v>
      </c>
    </row>
    <row r="35" spans="2:9" ht="15" customHeight="1" thickTop="1">
      <c r="B35" s="1365" t="s">
        <v>1377</v>
      </c>
      <c r="C35" s="892"/>
      <c r="D35" s="892"/>
      <c r="E35" s="892"/>
      <c r="F35" s="892"/>
      <c r="G35" s="892"/>
      <c r="H35" s="892"/>
      <c r="I35" s="892"/>
    </row>
    <row r="36" spans="2:9" ht="15" customHeight="1">
      <c r="B36" s="1366" t="s">
        <v>1378</v>
      </c>
      <c r="C36" s="892"/>
      <c r="D36" s="892"/>
      <c r="E36" s="892"/>
      <c r="F36" s="892"/>
      <c r="G36" s="892"/>
      <c r="H36" s="892"/>
      <c r="I36" s="892"/>
    </row>
    <row r="37" spans="2:9" ht="15" customHeight="1">
      <c r="B37" s="1367" t="s">
        <v>1379</v>
      </c>
      <c r="C37" s="1366"/>
      <c r="D37" s="892"/>
      <c r="E37" s="892"/>
      <c r="F37" s="892"/>
      <c r="G37" s="892"/>
      <c r="H37" s="892"/>
      <c r="I37" s="892"/>
    </row>
    <row r="38" spans="2:9" ht="15" customHeight="1">
      <c r="B38" s="1368" t="s">
        <v>1380</v>
      </c>
      <c r="C38" s="1366"/>
      <c r="D38" s="892"/>
      <c r="E38" s="892"/>
      <c r="F38" s="892"/>
      <c r="G38" s="892"/>
      <c r="H38" s="892"/>
      <c r="I38" s="892"/>
    </row>
    <row r="39" spans="2:9" ht="15" customHeight="1">
      <c r="B39" s="1366" t="s">
        <v>1381</v>
      </c>
      <c r="C39" s="892"/>
      <c r="D39" s="1369">
        <v>95</v>
      </c>
      <c r="E39" s="1370">
        <v>95.99</v>
      </c>
      <c r="F39" s="1370">
        <v>95.9</v>
      </c>
      <c r="G39" s="1370">
        <v>99.4</v>
      </c>
      <c r="H39" s="892"/>
      <c r="I39" s="89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969" customWidth="1"/>
    <col min="2" max="2" width="11.7109375" style="969" customWidth="1"/>
    <col min="3" max="3" width="23.140625" style="969" bestFit="1" customWidth="1"/>
    <col min="4" max="9" width="11.7109375" style="969" customWidth="1"/>
    <col min="10" max="16384" width="9.140625" style="969" customWidth="1"/>
  </cols>
  <sheetData>
    <row r="1" spans="2:9" ht="12.75">
      <c r="B1" s="1912" t="s">
        <v>1382</v>
      </c>
      <c r="C1" s="1912"/>
      <c r="D1" s="1912"/>
      <c r="E1" s="1912"/>
      <c r="F1" s="1912"/>
      <c r="G1" s="1912"/>
      <c r="H1" s="1912"/>
      <c r="I1" s="1912"/>
    </row>
    <row r="2" spans="2:9" ht="15.75">
      <c r="B2" s="1284" t="s">
        <v>1360</v>
      </c>
      <c r="C2" s="1285"/>
      <c r="D2" s="1285"/>
      <c r="E2" s="1285"/>
      <c r="F2" s="1285"/>
      <c r="G2" s="1285"/>
      <c r="H2" s="1285"/>
      <c r="I2" s="1285"/>
    </row>
    <row r="3" spans="2:9" ht="13.5" customHeight="1" thickBot="1">
      <c r="B3" s="2020" t="s">
        <v>1383</v>
      </c>
      <c r="C3" s="2020"/>
      <c r="D3" s="2020"/>
      <c r="E3" s="2020"/>
      <c r="F3" s="2020"/>
      <c r="G3" s="2020"/>
      <c r="H3" s="2020"/>
      <c r="I3" s="2020"/>
    </row>
    <row r="4" spans="2:9" ht="15" customHeight="1" thickTop="1">
      <c r="B4" s="1287"/>
      <c r="C4" s="1371"/>
      <c r="D4" s="1372"/>
      <c r="E4" s="1373"/>
      <c r="F4" s="1373"/>
      <c r="G4" s="1373"/>
      <c r="H4" s="1374" t="s">
        <v>509</v>
      </c>
      <c r="I4" s="1291"/>
    </row>
    <row r="5" spans="2:9" ht="15" customHeight="1">
      <c r="B5" s="1375"/>
      <c r="C5" s="1376"/>
      <c r="D5" s="1294" t="s">
        <v>1025</v>
      </c>
      <c r="E5" s="1294" t="s">
        <v>1026</v>
      </c>
      <c r="F5" s="1294" t="s">
        <v>1025</v>
      </c>
      <c r="G5" s="1294" t="str">
        <f>E5</f>
        <v>Mid-Apr</v>
      </c>
      <c r="H5" s="1295" t="s">
        <v>1024</v>
      </c>
      <c r="I5" s="1296"/>
    </row>
    <row r="6" spans="2:9" ht="15" customHeight="1">
      <c r="B6" s="1377"/>
      <c r="C6" s="1378"/>
      <c r="D6" s="1299">
        <v>2013</v>
      </c>
      <c r="E6" s="1299">
        <v>2014</v>
      </c>
      <c r="F6" s="1299">
        <v>2014</v>
      </c>
      <c r="G6" s="1299">
        <v>2015</v>
      </c>
      <c r="H6" s="1300" t="s">
        <v>10</v>
      </c>
      <c r="I6" s="1301" t="s">
        <v>11</v>
      </c>
    </row>
    <row r="7" spans="2:9" ht="15" customHeight="1">
      <c r="B7" s="1379"/>
      <c r="C7" s="1380"/>
      <c r="D7" s="1381"/>
      <c r="E7" s="1382"/>
      <c r="F7" s="1382"/>
      <c r="G7" s="1382"/>
      <c r="H7" s="1381"/>
      <c r="I7" s="1383"/>
    </row>
    <row r="8" spans="2:9" ht="15" customHeight="1">
      <c r="B8" s="1307" t="s">
        <v>1097</v>
      </c>
      <c r="C8" s="1384"/>
      <c r="D8" s="1385">
        <v>4768.363157894737</v>
      </c>
      <c r="E8" s="1385">
        <v>5730.86258985311</v>
      </c>
      <c r="F8" s="1385">
        <v>5968.726798748697</v>
      </c>
      <c r="G8" s="1386">
        <v>6118.140845070422</v>
      </c>
      <c r="H8" s="1386">
        <v>20.18511174772439</v>
      </c>
      <c r="I8" s="1387">
        <v>2.5032817108172623</v>
      </c>
    </row>
    <row r="9" spans="2:9" ht="15" customHeight="1">
      <c r="B9" s="1379"/>
      <c r="C9" s="1380" t="s">
        <v>1361</v>
      </c>
      <c r="D9" s="1388">
        <v>3578.3162257514737</v>
      </c>
      <c r="E9" s="1388">
        <v>4233.459041818523</v>
      </c>
      <c r="F9" s="1388">
        <v>4443.512760366632</v>
      </c>
      <c r="G9" s="1389">
        <v>4330.54078547505</v>
      </c>
      <c r="H9" s="1389">
        <v>18.308689750567368</v>
      </c>
      <c r="I9" s="1390">
        <v>-2.5424023961227675</v>
      </c>
    </row>
    <row r="10" spans="2:9" ht="15" customHeight="1">
      <c r="B10" s="1379"/>
      <c r="C10" s="1391" t="s">
        <v>1362</v>
      </c>
      <c r="D10" s="1388">
        <v>1190.0469321432631</v>
      </c>
      <c r="E10" s="1388">
        <v>1497.4035480345872</v>
      </c>
      <c r="F10" s="1388">
        <v>1525.2140383820645</v>
      </c>
      <c r="G10" s="1389">
        <v>1787.6000595953722</v>
      </c>
      <c r="H10" s="1389">
        <v>25.827268453839693</v>
      </c>
      <c r="I10" s="1390">
        <v>17.20322621024684</v>
      </c>
    </row>
    <row r="11" spans="2:9" ht="15" customHeight="1">
      <c r="B11" s="1379"/>
      <c r="C11" s="1380"/>
      <c r="D11" s="1388"/>
      <c r="E11" s="1388"/>
      <c r="F11" s="1388"/>
      <c r="G11" s="1389"/>
      <c r="H11" s="1389"/>
      <c r="I11" s="1390"/>
    </row>
    <row r="12" spans="2:9" ht="15" customHeight="1">
      <c r="B12" s="1392"/>
      <c r="C12" s="1393"/>
      <c r="D12" s="1394"/>
      <c r="E12" s="1394"/>
      <c r="F12" s="1394"/>
      <c r="G12" s="1395"/>
      <c r="H12" s="1395"/>
      <c r="I12" s="1396"/>
    </row>
    <row r="13" spans="2:9" ht="15" customHeight="1">
      <c r="B13" s="1397" t="s">
        <v>1363</v>
      </c>
      <c r="C13" s="1398"/>
      <c r="D13" s="1385">
        <v>845.2894736842105</v>
      </c>
      <c r="E13" s="1385">
        <v>992.9503073236797</v>
      </c>
      <c r="F13" s="1385">
        <v>969.8237747653806</v>
      </c>
      <c r="G13" s="1386">
        <v>1169.79476861167</v>
      </c>
      <c r="H13" s="1386">
        <v>17.468670584041064</v>
      </c>
      <c r="I13" s="1387">
        <v>20.619312399787916</v>
      </c>
    </row>
    <row r="14" spans="2:9" ht="15" customHeight="1">
      <c r="B14" s="1379"/>
      <c r="C14" s="1380" t="s">
        <v>1361</v>
      </c>
      <c r="D14" s="1388">
        <v>779.7884210526315</v>
      </c>
      <c r="E14" s="1388">
        <v>938.2310657360142</v>
      </c>
      <c r="F14" s="1388">
        <v>911.0775808133473</v>
      </c>
      <c r="G14" s="1389">
        <v>1111.0951933825172</v>
      </c>
      <c r="H14" s="1389">
        <v>20.318671117160463</v>
      </c>
      <c r="I14" s="1390">
        <v>21.953960538751048</v>
      </c>
    </row>
    <row r="15" spans="2:9" ht="15" customHeight="1">
      <c r="B15" s="1379"/>
      <c r="C15" s="1391" t="s">
        <v>1362</v>
      </c>
      <c r="D15" s="1388">
        <v>65.50105263157896</v>
      </c>
      <c r="E15" s="1388">
        <v>54.71924158766539</v>
      </c>
      <c r="F15" s="1388">
        <v>58.746193952033366</v>
      </c>
      <c r="G15" s="1389">
        <v>58.699575229152686</v>
      </c>
      <c r="H15" s="1389">
        <v>-16.46051568752273</v>
      </c>
      <c r="I15" s="1390">
        <v>-0.0793561586623639</v>
      </c>
    </row>
    <row r="16" spans="2:9" ht="15" customHeight="1">
      <c r="B16" s="1379"/>
      <c r="C16" s="1380"/>
      <c r="D16" s="1399"/>
      <c r="E16" s="1399"/>
      <c r="F16" s="1399"/>
      <c r="G16" s="1400"/>
      <c r="H16" s="1400"/>
      <c r="I16" s="1401"/>
    </row>
    <row r="17" spans="2:9" ht="15" customHeight="1">
      <c r="B17" s="1392"/>
      <c r="C17" s="1393"/>
      <c r="D17" s="1394"/>
      <c r="E17" s="1394"/>
      <c r="F17" s="1394"/>
      <c r="G17" s="1395"/>
      <c r="H17" s="1395"/>
      <c r="I17" s="1396"/>
    </row>
    <row r="18" spans="2:9" ht="15" customHeight="1">
      <c r="B18" s="1397" t="s">
        <v>1364</v>
      </c>
      <c r="C18" s="1402"/>
      <c r="D18" s="1385">
        <v>5613.652631578947</v>
      </c>
      <c r="E18" s="1385">
        <v>6723.81289717679</v>
      </c>
      <c r="F18" s="1385">
        <v>6938.550573514077</v>
      </c>
      <c r="G18" s="1386">
        <v>7287.9356136820925</v>
      </c>
      <c r="H18" s="1386">
        <v>19.776076976205587</v>
      </c>
      <c r="I18" s="1387">
        <v>5.035418225554082</v>
      </c>
    </row>
    <row r="19" spans="2:9" ht="15" customHeight="1">
      <c r="B19" s="1379"/>
      <c r="C19" s="1380"/>
      <c r="D19" s="1403"/>
      <c r="E19" s="1403"/>
      <c r="F19" s="1403"/>
      <c r="G19" s="1404"/>
      <c r="H19" s="1404"/>
      <c r="I19" s="1405"/>
    </row>
    <row r="20" spans="2:9" ht="15" customHeight="1">
      <c r="B20" s="1379"/>
      <c r="C20" s="1380" t="s">
        <v>1361</v>
      </c>
      <c r="D20" s="1388">
        <v>4358.104646804105</v>
      </c>
      <c r="E20" s="1388">
        <v>5171.690107554537</v>
      </c>
      <c r="F20" s="1388">
        <v>5354.590341179979</v>
      </c>
      <c r="G20" s="1389">
        <v>5441.635978857567</v>
      </c>
      <c r="H20" s="1389">
        <v>18.66833237579671</v>
      </c>
      <c r="I20" s="1390">
        <v>1.6256264649819485</v>
      </c>
    </row>
    <row r="21" spans="2:9" ht="15" customHeight="1">
      <c r="B21" s="1379"/>
      <c r="C21" s="1406" t="s">
        <v>1365</v>
      </c>
      <c r="D21" s="1388">
        <v>77.63402783934468</v>
      </c>
      <c r="E21" s="1388">
        <v>76.91603241556643</v>
      </c>
      <c r="F21" s="1388">
        <v>77.1715977919018</v>
      </c>
      <c r="G21" s="1389">
        <v>74.66635639098743</v>
      </c>
      <c r="H21" s="1389" t="s">
        <v>93</v>
      </c>
      <c r="I21" s="1390" t="s">
        <v>93</v>
      </c>
    </row>
    <row r="22" spans="2:9" ht="15" customHeight="1">
      <c r="B22" s="1379"/>
      <c r="C22" s="1391" t="s">
        <v>1362</v>
      </c>
      <c r="D22" s="1388">
        <v>1255.547984774842</v>
      </c>
      <c r="E22" s="1388">
        <v>1552.1227896222524</v>
      </c>
      <c r="F22" s="1388">
        <v>1583.9602323340978</v>
      </c>
      <c r="G22" s="1389">
        <v>1846.299634824525</v>
      </c>
      <c r="H22" s="1389">
        <v>23.621144587364796</v>
      </c>
      <c r="I22" s="1390">
        <v>16.562246774582732</v>
      </c>
    </row>
    <row r="23" spans="2:9" ht="15" customHeight="1">
      <c r="B23" s="1321"/>
      <c r="C23" s="1407" t="s">
        <v>1365</v>
      </c>
      <c r="D23" s="1394">
        <v>22.36597216065532</v>
      </c>
      <c r="E23" s="1394">
        <v>23.083967584433548</v>
      </c>
      <c r="F23" s="1394">
        <v>22.8284022080982</v>
      </c>
      <c r="G23" s="1395">
        <v>25.33364360901258</v>
      </c>
      <c r="H23" s="1395" t="s">
        <v>93</v>
      </c>
      <c r="I23" s="1396" t="s">
        <v>93</v>
      </c>
    </row>
    <row r="24" spans="2:9" ht="15" customHeight="1">
      <c r="B24" s="1346" t="s">
        <v>1366</v>
      </c>
      <c r="C24" s="1408"/>
      <c r="D24" s="1399"/>
      <c r="E24" s="1399"/>
      <c r="F24" s="1399"/>
      <c r="G24" s="1400"/>
      <c r="H24" s="1400"/>
      <c r="I24" s="1401"/>
    </row>
    <row r="25" spans="2:9" ht="15" customHeight="1">
      <c r="B25" s="1409"/>
      <c r="C25" s="1406" t="s">
        <v>1367</v>
      </c>
      <c r="D25" s="1388">
        <v>11.693094556256112</v>
      </c>
      <c r="E25" s="1388">
        <v>11.32411473349453</v>
      </c>
      <c r="F25" s="1388">
        <v>11.466384480852438</v>
      </c>
      <c r="G25" s="1389">
        <v>11.437344288281004</v>
      </c>
      <c r="H25" s="1389" t="s">
        <v>93</v>
      </c>
      <c r="I25" s="1390" t="s">
        <v>93</v>
      </c>
    </row>
    <row r="26" spans="2:9" ht="15" customHeight="1">
      <c r="B26" s="1410"/>
      <c r="C26" s="1407" t="s">
        <v>1368</v>
      </c>
      <c r="D26" s="1394">
        <v>10.07965200150638</v>
      </c>
      <c r="E26" s="1394">
        <v>9.849615207094311</v>
      </c>
      <c r="F26" s="1394">
        <v>9.974219048524375</v>
      </c>
      <c r="G26" s="1395">
        <v>9.829080283141021</v>
      </c>
      <c r="H26" s="1395" t="s">
        <v>93</v>
      </c>
      <c r="I26" s="1396" t="s">
        <v>93</v>
      </c>
    </row>
    <row r="27" spans="2:9" ht="15" customHeight="1">
      <c r="B27" s="1357" t="s">
        <v>1369</v>
      </c>
      <c r="C27" s="1398"/>
      <c r="D27" s="1411">
        <v>5613.652631578947</v>
      </c>
      <c r="E27" s="1412">
        <v>6723.81289717679</v>
      </c>
      <c r="F27" s="1412">
        <v>6938.550573514077</v>
      </c>
      <c r="G27" s="1413">
        <v>7287.935613682092</v>
      </c>
      <c r="H27" s="1414">
        <v>19.776076976205587</v>
      </c>
      <c r="I27" s="1415">
        <v>5.035418225554068</v>
      </c>
    </row>
    <row r="28" spans="2:9" ht="15" customHeight="1">
      <c r="B28" s="1358" t="s">
        <v>1370</v>
      </c>
      <c r="C28" s="1380"/>
      <c r="D28" s="1388">
        <v>218.9115789473684</v>
      </c>
      <c r="E28" s="1416">
        <v>218.25711011563706</v>
      </c>
      <c r="F28" s="1416">
        <v>222.64963503649633</v>
      </c>
      <c r="G28" s="1417">
        <v>234.04024144869211</v>
      </c>
      <c r="H28" s="1389">
        <v>-0.29896492222036386</v>
      </c>
      <c r="I28" s="1418">
        <v>5.115933116319127</v>
      </c>
    </row>
    <row r="29" spans="2:9" ht="15" customHeight="1">
      <c r="B29" s="1358" t="s">
        <v>1384</v>
      </c>
      <c r="C29" s="1419"/>
      <c r="D29" s="1388">
        <v>5832.564210526316</v>
      </c>
      <c r="E29" s="1416">
        <v>6942.070007292427</v>
      </c>
      <c r="F29" s="1416">
        <v>7161.200208550573</v>
      </c>
      <c r="G29" s="1417">
        <v>7521.975855130783</v>
      </c>
      <c r="H29" s="1389">
        <v>19.022607496780438</v>
      </c>
      <c r="I29" s="1418">
        <v>5.037921522560424</v>
      </c>
    </row>
    <row r="30" spans="2:9" ht="15" customHeight="1">
      <c r="B30" s="1358" t="s">
        <v>1372</v>
      </c>
      <c r="C30" s="1419"/>
      <c r="D30" s="1388">
        <v>903.7410526315789</v>
      </c>
      <c r="E30" s="1416">
        <v>914.2962808625899</v>
      </c>
      <c r="F30" s="1416">
        <v>912.8175182481752</v>
      </c>
      <c r="G30" s="1417">
        <v>971.3682092555331</v>
      </c>
      <c r="H30" s="1389">
        <v>1.1679482967245463</v>
      </c>
      <c r="I30" s="1390">
        <v>6.41428213600949</v>
      </c>
    </row>
    <row r="31" spans="2:9" ht="15" customHeight="1">
      <c r="B31" s="1358" t="s">
        <v>1385</v>
      </c>
      <c r="C31" s="1419"/>
      <c r="D31" s="1388">
        <v>4928.823157894736</v>
      </c>
      <c r="E31" s="1416">
        <v>6027.773726429837</v>
      </c>
      <c r="F31" s="1416">
        <v>6248.382690302397</v>
      </c>
      <c r="G31" s="1417">
        <v>6550.6076458752505</v>
      </c>
      <c r="H31" s="1389">
        <v>22.296408966811015</v>
      </c>
      <c r="I31" s="1418">
        <v>4.836850918909178</v>
      </c>
    </row>
    <row r="32" spans="2:9" ht="15" customHeight="1">
      <c r="B32" s="1358" t="s">
        <v>1374</v>
      </c>
      <c r="C32" s="1419"/>
      <c r="D32" s="1388">
        <v>-889.1149236367366</v>
      </c>
      <c r="E32" s="1416">
        <v>-1149.7843525367232</v>
      </c>
      <c r="F32" s="1416">
        <v>-1365.8154327424395</v>
      </c>
      <c r="G32" s="1389">
        <v>-522.238430583501</v>
      </c>
      <c r="H32" s="1420" t="s">
        <v>93</v>
      </c>
      <c r="I32" s="1390" t="s">
        <v>93</v>
      </c>
    </row>
    <row r="33" spans="2:9" ht="15" customHeight="1">
      <c r="B33" s="1358" t="s">
        <v>1375</v>
      </c>
      <c r="C33" s="1419"/>
      <c r="D33" s="1388">
        <v>163.43473684210525</v>
      </c>
      <c r="E33" s="1416">
        <v>43.1190749036358</v>
      </c>
      <c r="F33" s="1416">
        <v>40.19395203336809</v>
      </c>
      <c r="G33" s="1389">
        <v>25.25251509054326</v>
      </c>
      <c r="H33" s="1420" t="s">
        <v>93</v>
      </c>
      <c r="I33" s="1390" t="s">
        <v>93</v>
      </c>
    </row>
    <row r="34" spans="2:9" ht="15" customHeight="1" thickBot="1">
      <c r="B34" s="1359" t="s">
        <v>1376</v>
      </c>
      <c r="C34" s="1421"/>
      <c r="D34" s="1422">
        <v>-725.6801867946313</v>
      </c>
      <c r="E34" s="1423">
        <v>-1106.6652776330873</v>
      </c>
      <c r="F34" s="1423">
        <v>-1325.6214807090714</v>
      </c>
      <c r="G34" s="1424">
        <v>-496.98591549295776</v>
      </c>
      <c r="H34" s="1425" t="s">
        <v>93</v>
      </c>
      <c r="I34" s="1426" t="s">
        <v>93</v>
      </c>
    </row>
    <row r="35" spans="2:9" ht="16.5" thickTop="1">
      <c r="B35" s="892" t="s">
        <v>1378</v>
      </c>
      <c r="C35" s="1366"/>
      <c r="D35" s="892"/>
      <c r="E35" s="892"/>
      <c r="F35" s="892"/>
      <c r="G35" s="949"/>
      <c r="H35" s="949"/>
      <c r="I35" s="949"/>
    </row>
    <row r="36" spans="2:9" ht="15.75">
      <c r="B36" s="1427" t="s">
        <v>1379</v>
      </c>
      <c r="C36" s="1428"/>
      <c r="D36" s="1429"/>
      <c r="E36" s="1429"/>
      <c r="F36" s="1429"/>
      <c r="G36" s="1430"/>
      <c r="H36" s="1430"/>
      <c r="I36" s="1431"/>
    </row>
    <row r="37" spans="2:9" ht="15.75">
      <c r="B37" s="1432" t="s">
        <v>1380</v>
      </c>
      <c r="C37" s="1428"/>
      <c r="D37" s="1433"/>
      <c r="E37" s="1433"/>
      <c r="F37" s="1433"/>
      <c r="G37" s="1434"/>
      <c r="H37" s="1430"/>
      <c r="I37" s="1431"/>
    </row>
    <row r="38" spans="2:9" ht="15.75">
      <c r="B38" s="1428" t="s">
        <v>1381</v>
      </c>
      <c r="C38" s="1434"/>
      <c r="D38" s="1435">
        <v>95</v>
      </c>
      <c r="E38" s="1435">
        <v>95.99</v>
      </c>
      <c r="F38" s="1435">
        <v>95.9</v>
      </c>
      <c r="G38" s="1435">
        <v>99.4</v>
      </c>
      <c r="H38" s="1434"/>
      <c r="I38" s="143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0"/>
  <sheetViews>
    <sheetView zoomScalePageLayoutView="0" workbookViewId="0" topLeftCell="A1">
      <selection activeCell="M66" sqref="M66"/>
    </sheetView>
  </sheetViews>
  <sheetFormatPr defaultColWidth="9.140625" defaultRowHeight="12.75"/>
  <cols>
    <col min="1" max="1" width="9.140625" style="892" customWidth="1"/>
    <col min="2" max="2" width="14.57421875" style="892" customWidth="1"/>
    <col min="3" max="3" width="13.7109375" style="892" bestFit="1" customWidth="1"/>
    <col min="4" max="16384" width="9.140625" style="892" customWidth="1"/>
  </cols>
  <sheetData>
    <row r="1" spans="2:9" ht="12.75">
      <c r="B1" s="1912" t="s">
        <v>1386</v>
      </c>
      <c r="C1" s="1912"/>
      <c r="D1" s="1912"/>
      <c r="E1" s="1912"/>
      <c r="F1" s="1912"/>
      <c r="G1" s="1912"/>
      <c r="H1" s="1912"/>
      <c r="I1" s="1912"/>
    </row>
    <row r="2" spans="2:9" ht="16.5" thickBot="1">
      <c r="B2" s="2021" t="s">
        <v>1387</v>
      </c>
      <c r="C2" s="2022"/>
      <c r="D2" s="2022"/>
      <c r="E2" s="2022"/>
      <c r="F2" s="2022"/>
      <c r="G2" s="2022"/>
      <c r="H2" s="2022"/>
      <c r="I2" s="2022"/>
    </row>
    <row r="3" spans="2:9" ht="13.5" thickTop="1">
      <c r="B3" s="2023" t="s">
        <v>1388</v>
      </c>
      <c r="C3" s="2025" t="s">
        <v>333</v>
      </c>
      <c r="D3" s="2027" t="s">
        <v>1389</v>
      </c>
      <c r="E3" s="2027"/>
      <c r="F3" s="2027"/>
      <c r="G3" s="2028" t="s">
        <v>1390</v>
      </c>
      <c r="H3" s="2027"/>
      <c r="I3" s="2029"/>
    </row>
    <row r="4" spans="2:9" ht="13.5" thickBot="1">
      <c r="B4" s="2024"/>
      <c r="C4" s="2026"/>
      <c r="D4" s="1437" t="s">
        <v>1391</v>
      </c>
      <c r="E4" s="1437" t="s">
        <v>1392</v>
      </c>
      <c r="F4" s="1437" t="s">
        <v>1393</v>
      </c>
      <c r="G4" s="1438" t="s">
        <v>1391</v>
      </c>
      <c r="H4" s="1437" t="s">
        <v>1392</v>
      </c>
      <c r="I4" s="1439" t="s">
        <v>1393</v>
      </c>
    </row>
    <row r="5" spans="2:9" ht="12.75">
      <c r="B5" s="1313" t="s">
        <v>334</v>
      </c>
      <c r="C5" s="1440" t="s">
        <v>359</v>
      </c>
      <c r="D5" s="1441">
        <v>72.1</v>
      </c>
      <c r="E5" s="1441">
        <v>72.7</v>
      </c>
      <c r="F5" s="1441">
        <v>72.4</v>
      </c>
      <c r="G5" s="1441">
        <v>71.1071875</v>
      </c>
      <c r="H5" s="1441">
        <v>71.7071875</v>
      </c>
      <c r="I5" s="1442">
        <v>71.4071875</v>
      </c>
    </row>
    <row r="6" spans="2:9" ht="12.75">
      <c r="B6" s="1313"/>
      <c r="C6" s="1440" t="s">
        <v>360</v>
      </c>
      <c r="D6" s="1441">
        <v>75.6</v>
      </c>
      <c r="E6" s="1441">
        <v>76.2</v>
      </c>
      <c r="F6" s="1441">
        <v>75.9</v>
      </c>
      <c r="G6" s="1441">
        <v>73.61709677419353</v>
      </c>
      <c r="H6" s="1441">
        <v>74.21709677419355</v>
      </c>
      <c r="I6" s="1442">
        <v>73.91709677419354</v>
      </c>
    </row>
    <row r="7" spans="2:9" ht="12.75">
      <c r="B7" s="1313"/>
      <c r="C7" s="1440" t="s">
        <v>361</v>
      </c>
      <c r="D7" s="1441">
        <v>78.1</v>
      </c>
      <c r="E7" s="1441">
        <v>78.7</v>
      </c>
      <c r="F7" s="1441">
        <v>78.4</v>
      </c>
      <c r="G7" s="1441">
        <v>77.85466666666666</v>
      </c>
      <c r="H7" s="1441">
        <v>78.45466666666667</v>
      </c>
      <c r="I7" s="1442">
        <v>78.15466666666666</v>
      </c>
    </row>
    <row r="8" spans="2:9" ht="12.75">
      <c r="B8" s="1313"/>
      <c r="C8" s="1440" t="s">
        <v>362</v>
      </c>
      <c r="D8" s="1441">
        <v>80.74</v>
      </c>
      <c r="E8" s="1441">
        <v>81.34</v>
      </c>
      <c r="F8" s="1441">
        <v>81.04</v>
      </c>
      <c r="G8" s="1441">
        <v>78.98333333333333</v>
      </c>
      <c r="H8" s="1441">
        <v>79.58333333333333</v>
      </c>
      <c r="I8" s="1442">
        <v>79.28333333333333</v>
      </c>
    </row>
    <row r="9" spans="2:9" ht="12.75">
      <c r="B9" s="1313"/>
      <c r="C9" s="1440" t="s">
        <v>363</v>
      </c>
      <c r="D9" s="1441">
        <v>85.51</v>
      </c>
      <c r="E9" s="1441">
        <v>86.11</v>
      </c>
      <c r="F9" s="1441">
        <v>85.81</v>
      </c>
      <c r="G9" s="1441">
        <v>82.69724137931034</v>
      </c>
      <c r="H9" s="1441">
        <v>83.29724137931034</v>
      </c>
      <c r="I9" s="1442">
        <v>82.99724137931034</v>
      </c>
    </row>
    <row r="10" spans="2:9" ht="12.75">
      <c r="B10" s="1313"/>
      <c r="C10" s="1440" t="s">
        <v>364</v>
      </c>
      <c r="D10" s="1441">
        <v>81.9</v>
      </c>
      <c r="E10" s="1441">
        <v>82.5</v>
      </c>
      <c r="F10" s="1441">
        <v>82.2</v>
      </c>
      <c r="G10" s="1441">
        <v>84.16366666666666</v>
      </c>
      <c r="H10" s="1441">
        <v>84.76366666666667</v>
      </c>
      <c r="I10" s="1442">
        <v>84.46366666666665</v>
      </c>
    </row>
    <row r="11" spans="2:9" ht="12.75">
      <c r="B11" s="1313"/>
      <c r="C11" s="1440" t="s">
        <v>365</v>
      </c>
      <c r="D11" s="1441">
        <v>79.05</v>
      </c>
      <c r="E11" s="1441">
        <v>79.65</v>
      </c>
      <c r="F11" s="1441">
        <v>79.35</v>
      </c>
      <c r="G11" s="1441">
        <v>79.45551724137931</v>
      </c>
      <c r="H11" s="1441">
        <v>80.0555172413793</v>
      </c>
      <c r="I11" s="1442">
        <v>79.75551724137931</v>
      </c>
    </row>
    <row r="12" spans="2:9" ht="12.75">
      <c r="B12" s="1313"/>
      <c r="C12" s="1440" t="s">
        <v>366</v>
      </c>
      <c r="D12" s="1441">
        <v>79.55</v>
      </c>
      <c r="E12" s="1441">
        <v>80.15</v>
      </c>
      <c r="F12" s="1441">
        <v>79.85</v>
      </c>
      <c r="G12" s="1441">
        <v>78.76</v>
      </c>
      <c r="H12" s="1441">
        <v>79.36</v>
      </c>
      <c r="I12" s="1442">
        <v>79.06</v>
      </c>
    </row>
    <row r="13" spans="2:9" ht="12.75">
      <c r="B13" s="1313"/>
      <c r="C13" s="1440" t="s">
        <v>367</v>
      </c>
      <c r="D13" s="1441">
        <v>82.13</v>
      </c>
      <c r="E13" s="1441">
        <v>82.73</v>
      </c>
      <c r="F13" s="1441">
        <v>82.43</v>
      </c>
      <c r="G13" s="1441">
        <v>80.99233333333332</v>
      </c>
      <c r="H13" s="1441">
        <v>81.59233333333334</v>
      </c>
      <c r="I13" s="1442">
        <v>81.29233333333333</v>
      </c>
    </row>
    <row r="14" spans="2:9" ht="12.75">
      <c r="B14" s="1313"/>
      <c r="C14" s="1440" t="s">
        <v>368</v>
      </c>
      <c r="D14" s="1441">
        <v>85.32</v>
      </c>
      <c r="E14" s="1441">
        <v>85.92</v>
      </c>
      <c r="F14" s="1441">
        <v>85.62</v>
      </c>
      <c r="G14" s="1441">
        <v>83.74677419354839</v>
      </c>
      <c r="H14" s="1441">
        <v>84.34677419354838</v>
      </c>
      <c r="I14" s="1442">
        <v>84.04677419354839</v>
      </c>
    </row>
    <row r="15" spans="2:9" ht="12.75">
      <c r="B15" s="1313"/>
      <c r="C15" s="1440" t="s">
        <v>369</v>
      </c>
      <c r="D15" s="1443">
        <v>88.6</v>
      </c>
      <c r="E15" s="1441">
        <v>89.2</v>
      </c>
      <c r="F15" s="1443">
        <v>88.9</v>
      </c>
      <c r="G15" s="1441">
        <v>88.0559375</v>
      </c>
      <c r="H15" s="1443">
        <v>88.6559375</v>
      </c>
      <c r="I15" s="1442">
        <v>88.3559375</v>
      </c>
    </row>
    <row r="16" spans="2:9" ht="12.75">
      <c r="B16" s="1313"/>
      <c r="C16" s="1444" t="s">
        <v>370</v>
      </c>
      <c r="D16" s="1445">
        <v>88.6</v>
      </c>
      <c r="E16" s="1445">
        <v>89.2</v>
      </c>
      <c r="F16" s="1445">
        <v>88.9</v>
      </c>
      <c r="G16" s="1445">
        <v>89.20290322580645</v>
      </c>
      <c r="H16" s="1445">
        <v>89.80290322580646</v>
      </c>
      <c r="I16" s="1446">
        <v>89.50290322580645</v>
      </c>
    </row>
    <row r="17" spans="2:9" ht="12.75">
      <c r="B17" s="1447"/>
      <c r="C17" s="1448" t="s">
        <v>387</v>
      </c>
      <c r="D17" s="1449">
        <v>81.43333333333332</v>
      </c>
      <c r="E17" s="1449">
        <v>82.03333333333335</v>
      </c>
      <c r="F17" s="1449">
        <v>81.73333333333333</v>
      </c>
      <c r="G17" s="1449">
        <v>80.71972148451984</v>
      </c>
      <c r="H17" s="1449">
        <v>81.31972148451985</v>
      </c>
      <c r="I17" s="1450">
        <v>81.0197214845198</v>
      </c>
    </row>
    <row r="18" spans="2:9" ht="12.75">
      <c r="B18" s="1313" t="s">
        <v>335</v>
      </c>
      <c r="C18" s="1440" t="s">
        <v>359</v>
      </c>
      <c r="D18" s="1451">
        <v>88.75</v>
      </c>
      <c r="E18" s="1451">
        <v>89.35</v>
      </c>
      <c r="F18" s="1451">
        <v>89.05</v>
      </c>
      <c r="G18" s="1452">
        <v>88.4484375</v>
      </c>
      <c r="H18" s="1451">
        <v>89.0484375</v>
      </c>
      <c r="I18" s="1453">
        <v>88.7484375</v>
      </c>
    </row>
    <row r="19" spans="2:9" ht="12.75">
      <c r="B19" s="1313"/>
      <c r="C19" s="1440" t="s">
        <v>360</v>
      </c>
      <c r="D19" s="1451">
        <v>87.23</v>
      </c>
      <c r="E19" s="1451">
        <v>87.83</v>
      </c>
      <c r="F19" s="1451">
        <v>87.53</v>
      </c>
      <c r="G19" s="1452">
        <v>88.50096774193551</v>
      </c>
      <c r="H19" s="1451">
        <v>89.10096774193548</v>
      </c>
      <c r="I19" s="1453">
        <v>88.8009677419355</v>
      </c>
    </row>
    <row r="20" spans="2:9" ht="12.75">
      <c r="B20" s="1313"/>
      <c r="C20" s="1440" t="s">
        <v>361</v>
      </c>
      <c r="D20" s="1451">
        <v>84.6</v>
      </c>
      <c r="E20" s="1451">
        <v>85.2</v>
      </c>
      <c r="F20" s="1451">
        <v>84.9</v>
      </c>
      <c r="G20" s="1452">
        <v>84.46933333333332</v>
      </c>
      <c r="H20" s="1451">
        <v>85.06933333333333</v>
      </c>
      <c r="I20" s="1453">
        <v>84.76933333333332</v>
      </c>
    </row>
    <row r="21" spans="2:9" ht="12.75">
      <c r="B21" s="1313"/>
      <c r="C21" s="1440" t="s">
        <v>362</v>
      </c>
      <c r="D21" s="1451">
        <v>87.64</v>
      </c>
      <c r="E21" s="1451">
        <v>88.24</v>
      </c>
      <c r="F21" s="1451">
        <v>87.94</v>
      </c>
      <c r="G21" s="1452">
        <v>85.92666666666668</v>
      </c>
      <c r="H21" s="1451">
        <v>86.52666666666666</v>
      </c>
      <c r="I21" s="1453">
        <v>86.22666666666666</v>
      </c>
    </row>
    <row r="22" spans="2:9" ht="12.75">
      <c r="B22" s="1313"/>
      <c r="C22" s="1440" t="s">
        <v>363</v>
      </c>
      <c r="D22" s="1451">
        <v>86.61</v>
      </c>
      <c r="E22" s="1451">
        <v>87.21</v>
      </c>
      <c r="F22" s="1451">
        <v>86.91</v>
      </c>
      <c r="G22" s="1452">
        <v>87.38366666666667</v>
      </c>
      <c r="H22" s="1451">
        <v>87.98366666666668</v>
      </c>
      <c r="I22" s="1453">
        <v>87.68366666666668</v>
      </c>
    </row>
    <row r="23" spans="2:9" ht="12.75">
      <c r="B23" s="1313"/>
      <c r="C23" s="1440" t="s">
        <v>364</v>
      </c>
      <c r="D23" s="1451">
        <v>87.1</v>
      </c>
      <c r="E23" s="1451">
        <v>87.7</v>
      </c>
      <c r="F23" s="1451">
        <v>87.4</v>
      </c>
      <c r="G23" s="1452">
        <v>87.40275862068967</v>
      </c>
      <c r="H23" s="1451">
        <v>88.00275862068963</v>
      </c>
      <c r="I23" s="1453">
        <v>87.70275862068965</v>
      </c>
    </row>
    <row r="24" spans="2:9" ht="12.75">
      <c r="B24" s="1313"/>
      <c r="C24" s="1440" t="s">
        <v>365</v>
      </c>
      <c r="D24" s="1451">
        <v>85.3</v>
      </c>
      <c r="E24" s="1451">
        <v>85.9</v>
      </c>
      <c r="F24" s="1451">
        <v>85.6</v>
      </c>
      <c r="G24" s="1452">
        <v>85.64689655172413</v>
      </c>
      <c r="H24" s="1451">
        <v>86.24689655172415</v>
      </c>
      <c r="I24" s="1453">
        <v>85.94689655172414</v>
      </c>
    </row>
    <row r="25" spans="2:9" ht="12.75">
      <c r="B25" s="1313"/>
      <c r="C25" s="1440" t="s">
        <v>366</v>
      </c>
      <c r="D25" s="1451">
        <v>86.77</v>
      </c>
      <c r="E25" s="1451">
        <v>87.37</v>
      </c>
      <c r="F25" s="1451">
        <v>87.07</v>
      </c>
      <c r="G25" s="1452">
        <v>86.57233333333333</v>
      </c>
      <c r="H25" s="1451">
        <v>87.17233333333334</v>
      </c>
      <c r="I25" s="1453">
        <v>86.87233333333333</v>
      </c>
    </row>
    <row r="26" spans="2:9" ht="12.75">
      <c r="B26" s="1313"/>
      <c r="C26" s="1440" t="s">
        <v>367</v>
      </c>
      <c r="D26" s="1451">
        <v>86.86</v>
      </c>
      <c r="E26" s="1451">
        <v>87.46</v>
      </c>
      <c r="F26" s="1451">
        <v>87.16</v>
      </c>
      <c r="G26" s="1452">
        <v>86.68645161290321</v>
      </c>
      <c r="H26" s="1451">
        <v>87.29100000000001</v>
      </c>
      <c r="I26" s="1453">
        <v>86.98872580645161</v>
      </c>
    </row>
    <row r="27" spans="2:9" ht="12.75">
      <c r="B27" s="1313"/>
      <c r="C27" s="1440" t="s">
        <v>368</v>
      </c>
      <c r="D27" s="1451">
        <v>87.61</v>
      </c>
      <c r="E27" s="1451">
        <v>88.21</v>
      </c>
      <c r="F27" s="1451">
        <v>87.91</v>
      </c>
      <c r="G27" s="1452">
        <v>86.4558064516129</v>
      </c>
      <c r="H27" s="1451">
        <v>87.0558064516129</v>
      </c>
      <c r="I27" s="1453">
        <v>86.7558064516129</v>
      </c>
    </row>
    <row r="28" spans="2:9" ht="12.75">
      <c r="B28" s="1313"/>
      <c r="C28" s="1440" t="s">
        <v>369</v>
      </c>
      <c r="D28" s="1451">
        <v>92.72</v>
      </c>
      <c r="E28" s="1451">
        <v>93.32</v>
      </c>
      <c r="F28" s="1451">
        <v>93.02</v>
      </c>
      <c r="G28" s="1452">
        <v>89.45870967741936</v>
      </c>
      <c r="H28" s="1451">
        <v>90.05870967741934</v>
      </c>
      <c r="I28" s="1453">
        <v>89.75870967741935</v>
      </c>
    </row>
    <row r="29" spans="2:9" ht="12.75">
      <c r="B29" s="1313"/>
      <c r="C29" s="1444" t="s">
        <v>370</v>
      </c>
      <c r="D29" s="1451">
        <v>95</v>
      </c>
      <c r="E29" s="1451">
        <v>95.6</v>
      </c>
      <c r="F29" s="1451">
        <v>95.3</v>
      </c>
      <c r="G29" s="1452">
        <v>94.91548387096775</v>
      </c>
      <c r="H29" s="1451">
        <v>95.51548387096774</v>
      </c>
      <c r="I29" s="1453">
        <v>95.21548387096774</v>
      </c>
    </row>
    <row r="30" spans="2:9" ht="12.75">
      <c r="B30" s="1454"/>
      <c r="C30" s="1455" t="s">
        <v>387</v>
      </c>
      <c r="D30" s="1456">
        <v>88.01583333333333</v>
      </c>
      <c r="E30" s="1456">
        <v>88.61583333333333</v>
      </c>
      <c r="F30" s="1456">
        <v>88.31583333333333</v>
      </c>
      <c r="G30" s="1457">
        <v>87.65562600227105</v>
      </c>
      <c r="H30" s="1456">
        <v>88.2560050345291</v>
      </c>
      <c r="I30" s="1458">
        <v>87.95581551840007</v>
      </c>
    </row>
    <row r="31" spans="2:11" ht="12.75">
      <c r="B31" s="1459" t="s">
        <v>10</v>
      </c>
      <c r="C31" s="1440" t="s">
        <v>359</v>
      </c>
      <c r="D31" s="1460">
        <v>97.96</v>
      </c>
      <c r="E31" s="1460">
        <v>98.56</v>
      </c>
      <c r="F31" s="1460">
        <v>98.26</v>
      </c>
      <c r="G31" s="1460">
        <v>96.0121875</v>
      </c>
      <c r="H31" s="1460">
        <v>96.6121875</v>
      </c>
      <c r="I31" s="1461">
        <v>96.3121875</v>
      </c>
      <c r="K31" s="1208"/>
    </row>
    <row r="32" spans="2:11" ht="12.75">
      <c r="B32" s="1019"/>
      <c r="C32" s="1440" t="s">
        <v>360</v>
      </c>
      <c r="D32" s="1451">
        <v>101.29</v>
      </c>
      <c r="E32" s="1451">
        <v>101.89</v>
      </c>
      <c r="F32" s="1451">
        <v>101.59</v>
      </c>
      <c r="G32" s="1451">
        <v>103.24870967741936</v>
      </c>
      <c r="H32" s="1451">
        <v>103.84870967741935</v>
      </c>
      <c r="I32" s="1453">
        <v>103.54870967741935</v>
      </c>
      <c r="K32" s="1208"/>
    </row>
    <row r="33" spans="2:11" ht="12.75">
      <c r="B33" s="1019"/>
      <c r="C33" s="1440" t="s">
        <v>361</v>
      </c>
      <c r="D33" s="1451">
        <v>98.64</v>
      </c>
      <c r="E33" s="1451">
        <v>99.24</v>
      </c>
      <c r="F33" s="1451">
        <v>99.23967741935485</v>
      </c>
      <c r="G33" s="1451">
        <v>98.93967741935484</v>
      </c>
      <c r="H33" s="1451">
        <v>99.53967741935485</v>
      </c>
      <c r="I33" s="1453">
        <v>98.74</v>
      </c>
      <c r="K33" s="1208"/>
    </row>
    <row r="34" spans="2:11" ht="12.75">
      <c r="B34" s="1019"/>
      <c r="C34" s="1440" t="s">
        <v>362</v>
      </c>
      <c r="D34" s="1451">
        <v>100.73</v>
      </c>
      <c r="E34" s="1451">
        <v>101.33</v>
      </c>
      <c r="F34" s="1451">
        <v>101.03</v>
      </c>
      <c r="G34" s="1451">
        <v>98.80310344827586</v>
      </c>
      <c r="H34" s="1451">
        <v>99.40310344827586</v>
      </c>
      <c r="I34" s="1453">
        <v>99.10310344827586</v>
      </c>
      <c r="K34" s="1208"/>
    </row>
    <row r="35" spans="2:11" ht="12.75">
      <c r="B35" s="1019"/>
      <c r="C35" s="1440" t="s">
        <v>363</v>
      </c>
      <c r="D35" s="1451">
        <v>99.11</v>
      </c>
      <c r="E35" s="1451">
        <v>99.71</v>
      </c>
      <c r="F35" s="1451">
        <v>99.41</v>
      </c>
      <c r="G35" s="1451">
        <v>99.2683333333333</v>
      </c>
      <c r="H35" s="1451">
        <v>99.86833333333334</v>
      </c>
      <c r="I35" s="1453">
        <v>99.56833333333333</v>
      </c>
      <c r="K35" s="1208"/>
    </row>
    <row r="36" spans="2:11" ht="12.75">
      <c r="B36" s="1019"/>
      <c r="C36" s="1440" t="s">
        <v>364</v>
      </c>
      <c r="D36" s="1451">
        <v>98.14</v>
      </c>
      <c r="E36" s="1451">
        <v>98.74</v>
      </c>
      <c r="F36" s="1451">
        <v>98.44</v>
      </c>
      <c r="G36" s="1451">
        <v>98.89533333333334</v>
      </c>
      <c r="H36" s="1451">
        <v>99.49533333333332</v>
      </c>
      <c r="I36" s="1453">
        <v>99.19533333333334</v>
      </c>
      <c r="K36" s="1208"/>
    </row>
    <row r="37" spans="2:11" ht="12.75">
      <c r="B37" s="1462"/>
      <c r="C37" s="1463" t="s">
        <v>365</v>
      </c>
      <c r="D37" s="1464">
        <v>99.26</v>
      </c>
      <c r="E37" s="1464">
        <v>99.86</v>
      </c>
      <c r="F37" s="1464">
        <v>99.56</v>
      </c>
      <c r="G37" s="1464">
        <v>99.27</v>
      </c>
      <c r="H37" s="1464">
        <v>99.87</v>
      </c>
      <c r="I37" s="1465">
        <v>99.57</v>
      </c>
      <c r="J37" s="1466"/>
      <c r="K37" s="1208"/>
    </row>
    <row r="38" spans="2:11" ht="12.75">
      <c r="B38" s="1462"/>
      <c r="C38" s="1463" t="s">
        <v>366</v>
      </c>
      <c r="D38" s="1464">
        <v>97.58</v>
      </c>
      <c r="E38" s="1464">
        <v>98.18</v>
      </c>
      <c r="F38" s="1464">
        <v>97.88</v>
      </c>
      <c r="G38" s="1464">
        <v>98.50866666666667</v>
      </c>
      <c r="H38" s="1464">
        <v>99.10866666666668</v>
      </c>
      <c r="I38" s="1465">
        <v>98.80866666666668</v>
      </c>
      <c r="J38" s="1466"/>
      <c r="K38" s="1208"/>
    </row>
    <row r="39" spans="2:11" ht="12.75">
      <c r="B39" s="1019"/>
      <c r="C39" s="1440" t="s">
        <v>367</v>
      </c>
      <c r="D39" s="1451">
        <v>95.99</v>
      </c>
      <c r="E39" s="1451">
        <v>96.59</v>
      </c>
      <c r="F39" s="1451">
        <v>96.29</v>
      </c>
      <c r="G39" s="1451">
        <v>96.41466666666666</v>
      </c>
      <c r="H39" s="1451">
        <v>97.01466666666668</v>
      </c>
      <c r="I39" s="1453">
        <v>96.71466666666667</v>
      </c>
      <c r="K39" s="1208"/>
    </row>
    <row r="40" spans="2:11" ht="12.75">
      <c r="B40" s="1019"/>
      <c r="C40" s="1440" t="s">
        <v>368</v>
      </c>
      <c r="D40" s="1451">
        <v>95.2</v>
      </c>
      <c r="E40" s="1451">
        <v>95.8</v>
      </c>
      <c r="F40" s="1451">
        <v>95.5</v>
      </c>
      <c r="G40" s="1451">
        <v>96.2209677419355</v>
      </c>
      <c r="H40" s="1451">
        <v>96.82096774193548</v>
      </c>
      <c r="I40" s="1453">
        <v>96.5209677419355</v>
      </c>
      <c r="K40" s="1208"/>
    </row>
    <row r="41" spans="2:11" ht="12.75">
      <c r="B41" s="1019"/>
      <c r="C41" s="1440" t="s">
        <v>369</v>
      </c>
      <c r="D41" s="1451">
        <v>95.32</v>
      </c>
      <c r="E41" s="1451">
        <v>95.92</v>
      </c>
      <c r="F41" s="1451">
        <v>95.62</v>
      </c>
      <c r="G41" s="1451">
        <v>94.15225806451613</v>
      </c>
      <c r="H41" s="1451">
        <v>94.75225806451614</v>
      </c>
      <c r="I41" s="1453">
        <v>94.45225806451614</v>
      </c>
      <c r="K41" s="1208"/>
    </row>
    <row r="42" spans="2:11" ht="12.75">
      <c r="B42" s="1467"/>
      <c r="C42" s="1444" t="s">
        <v>370</v>
      </c>
      <c r="D42" s="1468">
        <v>95.9</v>
      </c>
      <c r="E42" s="1468">
        <v>96.5</v>
      </c>
      <c r="F42" s="1468">
        <v>96.2</v>
      </c>
      <c r="G42" s="1468">
        <v>95.7140625</v>
      </c>
      <c r="H42" s="1468">
        <v>96.3140625</v>
      </c>
      <c r="I42" s="1469">
        <v>96.0140625</v>
      </c>
      <c r="K42" s="1208"/>
    </row>
    <row r="43" spans="2:9" ht="12.75">
      <c r="B43" s="1454"/>
      <c r="C43" s="1470" t="s">
        <v>387</v>
      </c>
      <c r="D43" s="1471">
        <v>97.92666666666668</v>
      </c>
      <c r="E43" s="1471">
        <v>98.52666666666666</v>
      </c>
      <c r="F43" s="1471">
        <v>98.25163978494624</v>
      </c>
      <c r="G43" s="1471">
        <v>97.95399719595848</v>
      </c>
      <c r="H43" s="1471">
        <v>98.55399719595847</v>
      </c>
      <c r="I43" s="1472">
        <v>98.21235741101223</v>
      </c>
    </row>
    <row r="44" spans="2:18" ht="12.75">
      <c r="B44" s="1313" t="s">
        <v>11</v>
      </c>
      <c r="C44" s="1440" t="s">
        <v>359</v>
      </c>
      <c r="D44" s="1473">
        <v>96.92</v>
      </c>
      <c r="E44" s="1473">
        <v>97.52</v>
      </c>
      <c r="F44" s="1473">
        <v>97.22</v>
      </c>
      <c r="G44" s="1473">
        <v>96.7141935483871</v>
      </c>
      <c r="H44" s="1473">
        <v>97.3141935483871</v>
      </c>
      <c r="I44" s="1474">
        <v>97.0141935483871</v>
      </c>
      <c r="K44" s="1208"/>
      <c r="M44" s="1475"/>
      <c r="N44" s="1475"/>
      <c r="O44" s="1475"/>
      <c r="P44" s="1475"/>
      <c r="Q44" s="1475"/>
      <c r="R44" s="1475"/>
    </row>
    <row r="45" spans="2:18" ht="12.75">
      <c r="B45" s="1313"/>
      <c r="C45" s="1440" t="s">
        <v>360</v>
      </c>
      <c r="D45" s="1452">
        <v>97.52</v>
      </c>
      <c r="E45" s="1452">
        <v>98.12</v>
      </c>
      <c r="F45" s="1452">
        <v>97.82</v>
      </c>
      <c r="G45" s="1452">
        <v>96.64225806451614</v>
      </c>
      <c r="H45" s="1452">
        <v>97.24225806451611</v>
      </c>
      <c r="I45" s="1476">
        <v>96.94225806451612</v>
      </c>
      <c r="K45" s="1208"/>
      <c r="L45" s="943"/>
      <c r="M45" s="1475"/>
      <c r="N45" s="1475"/>
      <c r="O45" s="1475"/>
      <c r="P45" s="1475"/>
      <c r="Q45" s="1475"/>
      <c r="R45" s="1475"/>
    </row>
    <row r="46" spans="2:12" ht="12.75">
      <c r="B46" s="1313"/>
      <c r="C46" s="1440" t="s">
        <v>361</v>
      </c>
      <c r="D46" s="1452">
        <v>98.64</v>
      </c>
      <c r="E46" s="1452">
        <v>99.24</v>
      </c>
      <c r="F46" s="1452">
        <v>98.94</v>
      </c>
      <c r="G46" s="1452">
        <v>97.7341935483871</v>
      </c>
      <c r="H46" s="1452">
        <v>98.3341935483871</v>
      </c>
      <c r="I46" s="1476">
        <v>98.0341935483871</v>
      </c>
      <c r="K46" s="1208"/>
      <c r="L46" s="943"/>
    </row>
    <row r="47" spans="2:12" ht="12.75">
      <c r="B47" s="1313"/>
      <c r="C47" s="1440" t="s">
        <v>362</v>
      </c>
      <c r="D47" s="1452">
        <v>98.46</v>
      </c>
      <c r="E47" s="1452">
        <v>99.06</v>
      </c>
      <c r="F47" s="1452">
        <v>98.76</v>
      </c>
      <c r="G47" s="1452">
        <v>97.99633333333331</v>
      </c>
      <c r="H47" s="1452">
        <v>98.59633333333333</v>
      </c>
      <c r="I47" s="1476">
        <v>98.29633333333332</v>
      </c>
      <c r="K47" s="1208"/>
      <c r="L47" s="943"/>
    </row>
    <row r="48" spans="2:12" ht="12.75">
      <c r="B48" s="1313"/>
      <c r="C48" s="1440" t="s">
        <v>363</v>
      </c>
      <c r="D48" s="1452">
        <v>99.37</v>
      </c>
      <c r="E48" s="1452">
        <v>99.97</v>
      </c>
      <c r="F48" s="1452">
        <v>99.67</v>
      </c>
      <c r="G48" s="1452">
        <v>98.79517241379308</v>
      </c>
      <c r="H48" s="1452">
        <v>99.3951724137931</v>
      </c>
      <c r="I48" s="1476">
        <v>99.0951724137931</v>
      </c>
      <c r="K48" s="1208"/>
      <c r="L48" s="943"/>
    </row>
    <row r="49" spans="2:18" ht="12.75">
      <c r="B49" s="1313"/>
      <c r="C49" s="1440" t="s">
        <v>364</v>
      </c>
      <c r="D49" s="1452">
        <v>99.13</v>
      </c>
      <c r="E49" s="1452">
        <v>99.73</v>
      </c>
      <c r="F49" s="1452">
        <v>99.43</v>
      </c>
      <c r="G49" s="1452">
        <v>100.75700000000002</v>
      </c>
      <c r="H49" s="1452">
        <v>101.357</v>
      </c>
      <c r="I49" s="1476">
        <v>101.05700000000002</v>
      </c>
      <c r="K49" s="1208"/>
      <c r="L49" s="943"/>
      <c r="M49" s="1475"/>
      <c r="N49" s="1475"/>
      <c r="O49" s="1475"/>
      <c r="P49" s="1475"/>
      <c r="Q49" s="1475"/>
      <c r="R49" s="1475"/>
    </row>
    <row r="50" spans="2:12" ht="12.75">
      <c r="B50" s="1313"/>
      <c r="C50" s="1440" t="s">
        <v>1394</v>
      </c>
      <c r="D50" s="1452">
        <v>99.31</v>
      </c>
      <c r="E50" s="1452">
        <v>99.91</v>
      </c>
      <c r="F50" s="1452">
        <v>99.61</v>
      </c>
      <c r="G50" s="1452">
        <v>98.53</v>
      </c>
      <c r="H50" s="1452">
        <v>99.13</v>
      </c>
      <c r="I50" s="1476">
        <v>98.83</v>
      </c>
      <c r="K50" s="1208"/>
      <c r="L50" s="943"/>
    </row>
    <row r="51" spans="2:12" ht="12.75">
      <c r="B51" s="1313"/>
      <c r="C51" s="1440" t="s">
        <v>366</v>
      </c>
      <c r="D51" s="1452">
        <v>100.45</v>
      </c>
      <c r="E51" s="1452">
        <v>101.05</v>
      </c>
      <c r="F51" s="1452">
        <v>100.75</v>
      </c>
      <c r="G51" s="1452">
        <v>99.25366666666669</v>
      </c>
      <c r="H51" s="1452">
        <v>99.85366666666665</v>
      </c>
      <c r="I51" s="1476">
        <v>99.55366666666667</v>
      </c>
      <c r="K51" s="1208"/>
      <c r="L51" s="943"/>
    </row>
    <row r="52" spans="2:11" ht="13.5" thickBot="1">
      <c r="B52" s="1477"/>
      <c r="C52" s="1478" t="s">
        <v>367</v>
      </c>
      <c r="D52" s="1479">
        <v>99.4</v>
      </c>
      <c r="E52" s="1479">
        <v>100</v>
      </c>
      <c r="F52" s="1479">
        <v>99.7</v>
      </c>
      <c r="G52" s="1479">
        <v>99.667</v>
      </c>
      <c r="H52" s="1479">
        <v>100.26700000000001</v>
      </c>
      <c r="I52" s="1480">
        <v>99.96700000000001</v>
      </c>
      <c r="K52" s="1208"/>
    </row>
    <row r="53" spans="2:12" ht="13.5" thickTop="1">
      <c r="B53" s="1481" t="s">
        <v>1395</v>
      </c>
      <c r="J53" s="1482"/>
      <c r="K53" s="1208"/>
      <c r="L53" s="1482"/>
    </row>
    <row r="54" spans="2:12" ht="27" customHeight="1">
      <c r="B54" s="1912" t="s">
        <v>1396</v>
      </c>
      <c r="C54" s="1912"/>
      <c r="D54" s="1912"/>
      <c r="E54" s="1912"/>
      <c r="F54" s="1912"/>
      <c r="G54" s="1912"/>
      <c r="H54" s="1912"/>
      <c r="I54" s="1912"/>
      <c r="J54" s="1912"/>
      <c r="K54" s="1912"/>
      <c r="L54" s="1912"/>
    </row>
    <row r="55" spans="2:12" ht="13.5" customHeight="1">
      <c r="B55" s="1912" t="s">
        <v>954</v>
      </c>
      <c r="C55" s="1912"/>
      <c r="D55" s="1912"/>
      <c r="E55" s="1912"/>
      <c r="F55" s="1912"/>
      <c r="G55" s="1912"/>
      <c r="H55" s="1912"/>
      <c r="I55" s="1912"/>
      <c r="J55" s="1912"/>
      <c r="K55" s="1912"/>
      <c r="L55" s="1912"/>
    </row>
    <row r="56" spans="2:9" ht="16.5" thickBot="1">
      <c r="B56" s="948"/>
      <c r="C56" s="948"/>
      <c r="D56" s="948"/>
      <c r="E56" s="948"/>
      <c r="F56" s="948"/>
      <c r="G56" s="948"/>
      <c r="H56" s="948"/>
      <c r="I56" s="948"/>
    </row>
    <row r="57" spans="2:12" ht="13.5" thickTop="1">
      <c r="B57" s="2030"/>
      <c r="C57" s="2032" t="s">
        <v>1397</v>
      </c>
      <c r="D57" s="2033"/>
      <c r="E57" s="2034"/>
      <c r="F57" s="2032" t="s">
        <v>1026</v>
      </c>
      <c r="G57" s="2033"/>
      <c r="H57" s="2034"/>
      <c r="I57" s="2038" t="s">
        <v>509</v>
      </c>
      <c r="J57" s="2039"/>
      <c r="K57" s="2039"/>
      <c r="L57" s="2040"/>
    </row>
    <row r="58" spans="2:12" ht="12.75">
      <c r="B58" s="2031"/>
      <c r="C58" s="2035"/>
      <c r="D58" s="2036"/>
      <c r="E58" s="2037"/>
      <c r="F58" s="2035"/>
      <c r="G58" s="2036"/>
      <c r="H58" s="2037"/>
      <c r="I58" s="2041" t="s">
        <v>1398</v>
      </c>
      <c r="J58" s="2042"/>
      <c r="K58" s="2041" t="s">
        <v>1399</v>
      </c>
      <c r="L58" s="2043"/>
    </row>
    <row r="59" spans="2:12" ht="12.75">
      <c r="B59" s="1483"/>
      <c r="C59" s="1484">
        <v>2012</v>
      </c>
      <c r="D59" s="1485" t="s">
        <v>1400</v>
      </c>
      <c r="E59" s="1485" t="s">
        <v>1401</v>
      </c>
      <c r="F59" s="1486">
        <v>2013</v>
      </c>
      <c r="G59" s="1486">
        <v>2014</v>
      </c>
      <c r="H59" s="1486">
        <v>2015</v>
      </c>
      <c r="I59" s="1486">
        <v>2013</v>
      </c>
      <c r="J59" s="1486">
        <v>2014</v>
      </c>
      <c r="K59" s="1486">
        <v>2014</v>
      </c>
      <c r="L59" s="1487">
        <v>2015</v>
      </c>
    </row>
    <row r="60" spans="2:12" ht="12.75">
      <c r="B60" s="1488" t="s">
        <v>1402</v>
      </c>
      <c r="C60" s="1489">
        <v>102.1</v>
      </c>
      <c r="D60" s="1489">
        <v>109.05</v>
      </c>
      <c r="E60" s="1489">
        <v>104.73</v>
      </c>
      <c r="F60" s="1490">
        <v>99.32</v>
      </c>
      <c r="G60" s="1490">
        <v>108.4</v>
      </c>
      <c r="H60" s="1490">
        <v>57.14</v>
      </c>
      <c r="I60" s="1491">
        <v>6.807051909892266</v>
      </c>
      <c r="J60" s="1491">
        <v>-3.961485557083904</v>
      </c>
      <c r="K60" s="1491">
        <v>9.142166733789779</v>
      </c>
      <c r="L60" s="1683">
        <v>-47.28782287822878</v>
      </c>
    </row>
    <row r="61" spans="2:12" ht="13.5" thickBot="1">
      <c r="B61" s="1492" t="s">
        <v>1403</v>
      </c>
      <c r="C61" s="1493">
        <v>1589.75</v>
      </c>
      <c r="D61" s="1493">
        <v>1284.75</v>
      </c>
      <c r="E61" s="1493">
        <v>1310</v>
      </c>
      <c r="F61" s="1684">
        <v>1395</v>
      </c>
      <c r="G61" s="1684">
        <v>1298</v>
      </c>
      <c r="H61" s="1684">
        <v>1198.9</v>
      </c>
      <c r="I61" s="1685">
        <v>-19.18540651045761</v>
      </c>
      <c r="J61" s="1685">
        <v>1.9653629110721909</v>
      </c>
      <c r="K61" s="1685">
        <v>-6.953405017921142</v>
      </c>
      <c r="L61" s="1686">
        <v>-7.634822804314325</v>
      </c>
    </row>
    <row r="62" ht="13.5" thickTop="1">
      <c r="B62" s="1481" t="s">
        <v>1404</v>
      </c>
    </row>
    <row r="63" ht="12.75">
      <c r="B63" s="1481" t="s">
        <v>1405</v>
      </c>
    </row>
    <row r="64" spans="2:8" ht="12.75">
      <c r="B64" s="1481" t="s">
        <v>1406</v>
      </c>
      <c r="C64" s="1494"/>
      <c r="D64" s="1494"/>
      <c r="E64" s="1494"/>
      <c r="F64" s="1494"/>
      <c r="G64" s="1494"/>
      <c r="H64" s="1494"/>
    </row>
    <row r="65" ht="12.75">
      <c r="B65" s="1481" t="s">
        <v>1407</v>
      </c>
    </row>
    <row r="67" spans="10:11" ht="12.75">
      <c r="J67" s="1208"/>
      <c r="K67" s="1208"/>
    </row>
    <row r="68" spans="10:11" ht="12.75">
      <c r="J68" s="1208"/>
      <c r="K68" s="1208"/>
    </row>
    <row r="69" spans="10:11" ht="12.75">
      <c r="J69" s="1208"/>
      <c r="K69" s="1208"/>
    </row>
    <row r="70" spans="10:11" ht="12.75">
      <c r="J70" s="1208"/>
      <c r="K70" s="1208"/>
    </row>
  </sheetData>
  <sheetProtection/>
  <mergeCells count="14">
    <mergeCell ref="B54:L54"/>
    <mergeCell ref="B55:L55"/>
    <mergeCell ref="B57:B58"/>
    <mergeCell ref="C57:E58"/>
    <mergeCell ref="F57:H58"/>
    <mergeCell ref="I57:L57"/>
    <mergeCell ref="I58:J58"/>
    <mergeCell ref="K58:L58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s="83" customFormat="1" ht="24.75" customHeight="1">
      <c r="A1" s="1694" t="s">
        <v>129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s="83" customFormat="1" ht="16.5" customHeight="1">
      <c r="A2" s="1703" t="s">
        <v>130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2:11" s="83" customFormat="1" ht="16.5" customHeight="1" thickBot="1">
      <c r="B3" s="3"/>
      <c r="C3" s="3"/>
      <c r="D3" s="3"/>
      <c r="E3" s="3"/>
      <c r="I3" s="1696" t="s">
        <v>3</v>
      </c>
      <c r="J3" s="1696"/>
      <c r="K3" s="1696"/>
    </row>
    <row r="4" spans="1:11" s="83" customFormat="1" ht="13.5" thickTop="1">
      <c r="A4" s="5"/>
      <c r="B4" s="85">
        <v>2013</v>
      </c>
      <c r="C4" s="85">
        <v>2014</v>
      </c>
      <c r="D4" s="86">
        <v>2014</v>
      </c>
      <c r="E4" s="87">
        <v>2015</v>
      </c>
      <c r="F4" s="1707" t="s">
        <v>4</v>
      </c>
      <c r="G4" s="1708"/>
      <c r="H4" s="1708"/>
      <c r="I4" s="1708"/>
      <c r="J4" s="1708"/>
      <c r="K4" s="1709"/>
    </row>
    <row r="5" spans="1:11" s="83" customFormat="1" ht="12.75">
      <c r="A5" s="88" t="s">
        <v>50</v>
      </c>
      <c r="B5" s="125" t="s">
        <v>6</v>
      </c>
      <c r="C5" s="125" t="s">
        <v>7</v>
      </c>
      <c r="D5" s="125" t="s">
        <v>8</v>
      </c>
      <c r="E5" s="146" t="s">
        <v>9</v>
      </c>
      <c r="F5" s="1710" t="s">
        <v>10</v>
      </c>
      <c r="G5" s="1711"/>
      <c r="H5" s="1712"/>
      <c r="I5" s="1713" t="s">
        <v>11</v>
      </c>
      <c r="J5" s="1713"/>
      <c r="K5" s="1714"/>
    </row>
    <row r="6" spans="1:11" s="83" customFormat="1" ht="12.75">
      <c r="A6" s="88"/>
      <c r="B6" s="125"/>
      <c r="C6" s="125"/>
      <c r="D6" s="125"/>
      <c r="E6" s="146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s="83" customFormat="1" ht="16.5" customHeight="1">
      <c r="A7" s="23" t="s">
        <v>98</v>
      </c>
      <c r="B7" s="25">
        <v>1015578.0376791651</v>
      </c>
      <c r="C7" s="25">
        <v>1125960.2111539033</v>
      </c>
      <c r="D7" s="25">
        <v>1196479.3564913992</v>
      </c>
      <c r="E7" s="26">
        <v>1324459.16122934</v>
      </c>
      <c r="F7" s="27">
        <v>110382.17347473814</v>
      </c>
      <c r="G7" s="98"/>
      <c r="H7" s="29">
        <v>10.868901195125034</v>
      </c>
      <c r="I7" s="25">
        <v>127979.80473794066</v>
      </c>
      <c r="J7" s="99"/>
      <c r="K7" s="31">
        <v>10.696365469541691</v>
      </c>
    </row>
    <row r="8" spans="1:11" s="83" customFormat="1" ht="16.5" customHeight="1">
      <c r="A8" s="32" t="s">
        <v>99</v>
      </c>
      <c r="B8" s="33">
        <v>107309.78351959481</v>
      </c>
      <c r="C8" s="33">
        <v>115274.75562863419</v>
      </c>
      <c r="D8" s="33">
        <v>122544.75249030958</v>
      </c>
      <c r="E8" s="38">
        <v>115367.01964198722</v>
      </c>
      <c r="F8" s="36">
        <v>7964.972109039372</v>
      </c>
      <c r="G8" s="100"/>
      <c r="H8" s="38">
        <v>7.422410005686913</v>
      </c>
      <c r="I8" s="34">
        <v>-7177.732848322354</v>
      </c>
      <c r="J8" s="35"/>
      <c r="K8" s="39">
        <v>-5.857233951237483</v>
      </c>
    </row>
    <row r="9" spans="1:11" s="83" customFormat="1" ht="16.5" customHeight="1">
      <c r="A9" s="32" t="s">
        <v>100</v>
      </c>
      <c r="B9" s="33">
        <v>93603.98539309471</v>
      </c>
      <c r="C9" s="33">
        <v>99322.7734736088</v>
      </c>
      <c r="D9" s="33">
        <v>108467.25845692512</v>
      </c>
      <c r="E9" s="38">
        <v>100134.957460586</v>
      </c>
      <c r="F9" s="36">
        <v>5718.7880805140885</v>
      </c>
      <c r="G9" s="100"/>
      <c r="H9" s="38">
        <v>6.109556186627894</v>
      </c>
      <c r="I9" s="34">
        <v>-8332.300996339123</v>
      </c>
      <c r="J9" s="35"/>
      <c r="K9" s="39">
        <v>-7.6818582076065605</v>
      </c>
    </row>
    <row r="10" spans="1:11" s="83" customFormat="1" ht="16.5" customHeight="1">
      <c r="A10" s="32" t="s">
        <v>101</v>
      </c>
      <c r="B10" s="33">
        <v>13705.7981265001</v>
      </c>
      <c r="C10" s="33">
        <v>15951.982155025382</v>
      </c>
      <c r="D10" s="33">
        <v>14077.494033384452</v>
      </c>
      <c r="E10" s="38">
        <v>15232.062181401223</v>
      </c>
      <c r="F10" s="36">
        <v>2246.184028525282</v>
      </c>
      <c r="G10" s="100"/>
      <c r="H10" s="38">
        <v>16.388567873200284</v>
      </c>
      <c r="I10" s="34">
        <v>1154.5681480167714</v>
      </c>
      <c r="J10" s="35"/>
      <c r="K10" s="39">
        <v>8.201517580321752</v>
      </c>
    </row>
    <row r="11" spans="1:11" s="83" customFormat="1" ht="16.5" customHeight="1">
      <c r="A11" s="32" t="s">
        <v>102</v>
      </c>
      <c r="B11" s="33">
        <v>358804.6026376236</v>
      </c>
      <c r="C11" s="33">
        <v>426503.1192300373</v>
      </c>
      <c r="D11" s="33">
        <v>450769.12587717123</v>
      </c>
      <c r="E11" s="38">
        <v>507197.340301194</v>
      </c>
      <c r="F11" s="36">
        <v>67698.51659241371</v>
      </c>
      <c r="G11" s="100"/>
      <c r="H11" s="38">
        <v>18.86779492089909</v>
      </c>
      <c r="I11" s="34">
        <v>56428.214424022764</v>
      </c>
      <c r="J11" s="35"/>
      <c r="K11" s="39">
        <v>12.518207477989238</v>
      </c>
    </row>
    <row r="12" spans="1:11" s="83" customFormat="1" ht="16.5" customHeight="1">
      <c r="A12" s="32" t="s">
        <v>100</v>
      </c>
      <c r="B12" s="33">
        <v>351736.9357464295</v>
      </c>
      <c r="C12" s="33">
        <v>417603.6021873177</v>
      </c>
      <c r="D12" s="33">
        <v>441455.9753080949</v>
      </c>
      <c r="E12" s="38">
        <v>497832.3325454008</v>
      </c>
      <c r="F12" s="36">
        <v>65866.66644088819</v>
      </c>
      <c r="G12" s="100"/>
      <c r="H12" s="38">
        <v>18.726115953990146</v>
      </c>
      <c r="I12" s="34">
        <v>56376.3572373059</v>
      </c>
      <c r="J12" s="35"/>
      <c r="K12" s="39">
        <v>12.770550267885827</v>
      </c>
    </row>
    <row r="13" spans="1:11" s="83" customFormat="1" ht="16.5" customHeight="1">
      <c r="A13" s="32" t="s">
        <v>101</v>
      </c>
      <c r="B13" s="33">
        <v>7067.666891194099</v>
      </c>
      <c r="C13" s="33">
        <v>8899.517042719663</v>
      </c>
      <c r="D13" s="33">
        <v>9313.150569076386</v>
      </c>
      <c r="E13" s="38">
        <v>9365.0077557932</v>
      </c>
      <c r="F13" s="36">
        <v>1831.850151525564</v>
      </c>
      <c r="G13" s="100"/>
      <c r="H13" s="38">
        <v>25.91873923497926</v>
      </c>
      <c r="I13" s="34">
        <v>51.857186716813885</v>
      </c>
      <c r="J13" s="35"/>
      <c r="K13" s="39">
        <v>0.5568167971964478</v>
      </c>
    </row>
    <row r="14" spans="1:11" s="83" customFormat="1" ht="16.5" customHeight="1">
      <c r="A14" s="32" t="s">
        <v>103</v>
      </c>
      <c r="B14" s="33">
        <v>345641.9296697213</v>
      </c>
      <c r="C14" s="33">
        <v>351988.92566482496</v>
      </c>
      <c r="D14" s="33">
        <v>365549.7279395734</v>
      </c>
      <c r="E14" s="38">
        <v>405806.24943608104</v>
      </c>
      <c r="F14" s="36">
        <v>6346.995995103673</v>
      </c>
      <c r="G14" s="100"/>
      <c r="H14" s="38">
        <v>1.836292258051144</v>
      </c>
      <c r="I14" s="34">
        <v>40256.52149650763</v>
      </c>
      <c r="J14" s="35"/>
      <c r="K14" s="39">
        <v>11.012597854583047</v>
      </c>
    </row>
    <row r="15" spans="1:11" s="83" customFormat="1" ht="16.5" customHeight="1">
      <c r="A15" s="32" t="s">
        <v>100</v>
      </c>
      <c r="B15" s="33">
        <v>305282.5392141364</v>
      </c>
      <c r="C15" s="33">
        <v>324031.00245376</v>
      </c>
      <c r="D15" s="33">
        <v>337378.43962691</v>
      </c>
      <c r="E15" s="38">
        <v>382613.8648477291</v>
      </c>
      <c r="F15" s="36">
        <v>18748.463239623583</v>
      </c>
      <c r="G15" s="100"/>
      <c r="H15" s="38">
        <v>6.141348040371454</v>
      </c>
      <c r="I15" s="34">
        <v>45235.425220819074</v>
      </c>
      <c r="J15" s="35"/>
      <c r="K15" s="39">
        <v>13.407918203321668</v>
      </c>
    </row>
    <row r="16" spans="1:11" s="83" customFormat="1" ht="16.5" customHeight="1">
      <c r="A16" s="32" t="s">
        <v>101</v>
      </c>
      <c r="B16" s="33">
        <v>40359.390455584835</v>
      </c>
      <c r="C16" s="33">
        <v>27957.92321106494</v>
      </c>
      <c r="D16" s="33">
        <v>28171.288312663357</v>
      </c>
      <c r="E16" s="38">
        <v>23192.384588351953</v>
      </c>
      <c r="F16" s="36">
        <v>-12401.467244519896</v>
      </c>
      <c r="G16" s="100"/>
      <c r="H16" s="38">
        <v>-30.727588064461987</v>
      </c>
      <c r="I16" s="34">
        <v>-4978.9037243114035</v>
      </c>
      <c r="J16" s="35"/>
      <c r="K16" s="39">
        <v>-17.673681334883508</v>
      </c>
    </row>
    <row r="17" spans="1:11" s="83" customFormat="1" ht="16.5" customHeight="1">
      <c r="A17" s="32" t="s">
        <v>104</v>
      </c>
      <c r="B17" s="33">
        <v>194933.4521655771</v>
      </c>
      <c r="C17" s="33">
        <v>221513.00736950422</v>
      </c>
      <c r="D17" s="33">
        <v>246884.40591792506</v>
      </c>
      <c r="E17" s="38">
        <v>284270.8194679575</v>
      </c>
      <c r="F17" s="36">
        <v>26579.555203927128</v>
      </c>
      <c r="G17" s="100"/>
      <c r="H17" s="38">
        <v>13.635194425916373</v>
      </c>
      <c r="I17" s="34">
        <v>37386.41355003242</v>
      </c>
      <c r="J17" s="35"/>
      <c r="K17" s="39">
        <v>15.143286758444056</v>
      </c>
    </row>
    <row r="18" spans="1:11" s="83" customFormat="1" ht="16.5" customHeight="1">
      <c r="A18" s="32" t="s">
        <v>100</v>
      </c>
      <c r="B18" s="33">
        <v>181631.51310484824</v>
      </c>
      <c r="C18" s="33">
        <v>197850.55814011296</v>
      </c>
      <c r="D18" s="33">
        <v>218529.75129313295</v>
      </c>
      <c r="E18" s="38">
        <v>242306.25094463147</v>
      </c>
      <c r="F18" s="36">
        <v>16219.045035264717</v>
      </c>
      <c r="G18" s="100"/>
      <c r="H18" s="38">
        <v>8.929642636353606</v>
      </c>
      <c r="I18" s="34">
        <v>23776.49965149851</v>
      </c>
      <c r="J18" s="35"/>
      <c r="K18" s="39">
        <v>10.88021173812852</v>
      </c>
    </row>
    <row r="19" spans="1:11" s="83" customFormat="1" ht="16.5" customHeight="1">
      <c r="A19" s="32" t="s">
        <v>101</v>
      </c>
      <c r="B19" s="33">
        <v>13301.939060728848</v>
      </c>
      <c r="C19" s="33">
        <v>23662.449229391263</v>
      </c>
      <c r="D19" s="33">
        <v>28354.654624792092</v>
      </c>
      <c r="E19" s="38">
        <v>41964.568523326</v>
      </c>
      <c r="F19" s="36">
        <v>10360.510168662415</v>
      </c>
      <c r="G19" s="100"/>
      <c r="H19" s="38">
        <v>77.88721720466772</v>
      </c>
      <c r="I19" s="34">
        <v>13609.913898533909</v>
      </c>
      <c r="J19" s="35"/>
      <c r="K19" s="39">
        <v>47.99887030411573</v>
      </c>
    </row>
    <row r="20" spans="1:11" s="83" customFormat="1" ht="16.5" customHeight="1">
      <c r="A20" s="32" t="s">
        <v>105</v>
      </c>
      <c r="B20" s="33">
        <v>8888.269686648346</v>
      </c>
      <c r="C20" s="33">
        <v>10680.4032609025</v>
      </c>
      <c r="D20" s="33">
        <v>10731.34426642</v>
      </c>
      <c r="E20" s="38">
        <v>11817.732382119999</v>
      </c>
      <c r="F20" s="36">
        <v>1792.1335742541542</v>
      </c>
      <c r="G20" s="100"/>
      <c r="H20" s="38">
        <v>20.1629072635615</v>
      </c>
      <c r="I20" s="34">
        <v>1086.3881156999996</v>
      </c>
      <c r="J20" s="35"/>
      <c r="K20" s="39">
        <v>10.123504462525467</v>
      </c>
    </row>
    <row r="21" spans="1:11" s="83" customFormat="1" ht="16.5" customHeight="1">
      <c r="A21" s="23" t="s">
        <v>106</v>
      </c>
      <c r="B21" s="24">
        <v>2187.62425603</v>
      </c>
      <c r="C21" s="24">
        <v>2247.72707021</v>
      </c>
      <c r="D21" s="24">
        <v>1932.98868759</v>
      </c>
      <c r="E21" s="29">
        <v>2730.3164288400003</v>
      </c>
      <c r="F21" s="27">
        <v>60.10281417999977</v>
      </c>
      <c r="G21" s="98"/>
      <c r="H21" s="29">
        <v>2.7474011596978536</v>
      </c>
      <c r="I21" s="25">
        <v>797.3277412500004</v>
      </c>
      <c r="J21" s="26"/>
      <c r="K21" s="31">
        <v>41.24844322002153</v>
      </c>
    </row>
    <row r="22" spans="1:11" s="83" customFormat="1" ht="16.5" customHeight="1">
      <c r="A22" s="23" t="s">
        <v>107</v>
      </c>
      <c r="B22" s="24">
        <v>2954.25889217</v>
      </c>
      <c r="C22" s="24">
        <v>3047.51035322</v>
      </c>
      <c r="D22" s="24">
        <v>4.119</v>
      </c>
      <c r="E22" s="29">
        <v>0</v>
      </c>
      <c r="F22" s="27">
        <v>93.25146105000022</v>
      </c>
      <c r="G22" s="98"/>
      <c r="H22" s="29">
        <v>3.1565094480092757</v>
      </c>
      <c r="I22" s="25">
        <v>-4.119</v>
      </c>
      <c r="J22" s="26"/>
      <c r="K22" s="31">
        <v>-100</v>
      </c>
    </row>
    <row r="23" spans="1:11" s="83" customFormat="1" ht="16.5" customHeight="1">
      <c r="A23" s="130" t="s">
        <v>108</v>
      </c>
      <c r="B23" s="24">
        <v>222161.436015703</v>
      </c>
      <c r="C23" s="24">
        <v>273656.6443938862</v>
      </c>
      <c r="D23" s="24">
        <v>268735.3983221199</v>
      </c>
      <c r="E23" s="29">
        <v>305056.2000490946</v>
      </c>
      <c r="F23" s="27">
        <v>51495.20837818322</v>
      </c>
      <c r="G23" s="98"/>
      <c r="H23" s="29">
        <v>23.179184156220252</v>
      </c>
      <c r="I23" s="25">
        <v>36320.80172697472</v>
      </c>
      <c r="J23" s="26"/>
      <c r="K23" s="31">
        <v>13.515451240792164</v>
      </c>
    </row>
    <row r="24" spans="1:11" s="83" customFormat="1" ht="16.5" customHeight="1">
      <c r="A24" s="131" t="s">
        <v>109</v>
      </c>
      <c r="B24" s="33">
        <v>77548.45905002001</v>
      </c>
      <c r="C24" s="33">
        <v>83277.40598504002</v>
      </c>
      <c r="D24" s="33">
        <v>87334.02185704002</v>
      </c>
      <c r="E24" s="38">
        <v>97082.05146924</v>
      </c>
      <c r="F24" s="36">
        <v>5728.946935020009</v>
      </c>
      <c r="G24" s="100"/>
      <c r="H24" s="38">
        <v>7.387570307908692</v>
      </c>
      <c r="I24" s="34">
        <v>9748.029612199985</v>
      </c>
      <c r="J24" s="35"/>
      <c r="K24" s="39">
        <v>11.161777970281573</v>
      </c>
    </row>
    <row r="25" spans="1:11" s="83" customFormat="1" ht="16.5" customHeight="1">
      <c r="A25" s="131" t="s">
        <v>110</v>
      </c>
      <c r="B25" s="33">
        <v>44173.95802336182</v>
      </c>
      <c r="C25" s="33">
        <v>55307.228567178885</v>
      </c>
      <c r="D25" s="33">
        <v>53749.94024853264</v>
      </c>
      <c r="E25" s="38">
        <v>65362.425360751266</v>
      </c>
      <c r="F25" s="36">
        <v>11133.270543817067</v>
      </c>
      <c r="G25" s="100"/>
      <c r="H25" s="38">
        <v>25.203244268781916</v>
      </c>
      <c r="I25" s="34">
        <v>11612.485112218623</v>
      </c>
      <c r="J25" s="35"/>
      <c r="K25" s="39">
        <v>21.604647481511645</v>
      </c>
    </row>
    <row r="26" spans="1:11" s="83" customFormat="1" ht="16.5" customHeight="1">
      <c r="A26" s="131" t="s">
        <v>111</v>
      </c>
      <c r="B26" s="33">
        <v>100439.01894232116</v>
      </c>
      <c r="C26" s="33">
        <v>135072.0098416673</v>
      </c>
      <c r="D26" s="33">
        <v>127651.43621654723</v>
      </c>
      <c r="E26" s="38">
        <v>142611.72321910335</v>
      </c>
      <c r="F26" s="36">
        <v>34632.99089934616</v>
      </c>
      <c r="G26" s="100"/>
      <c r="H26" s="38">
        <v>34.4816100993925</v>
      </c>
      <c r="I26" s="34">
        <v>14960.287002556128</v>
      </c>
      <c r="J26" s="35"/>
      <c r="K26" s="39">
        <v>11.719638608043216</v>
      </c>
    </row>
    <row r="27" spans="1:11" s="83" customFormat="1" ht="16.5" customHeight="1">
      <c r="A27" s="132" t="s">
        <v>112</v>
      </c>
      <c r="B27" s="133">
        <v>1242881.356843068</v>
      </c>
      <c r="C27" s="133">
        <v>1404912.0929712194</v>
      </c>
      <c r="D27" s="133">
        <v>1467151.862501109</v>
      </c>
      <c r="E27" s="134">
        <v>1632245.6777072744</v>
      </c>
      <c r="F27" s="135">
        <v>162030.73612815142</v>
      </c>
      <c r="G27" s="136"/>
      <c r="H27" s="134">
        <v>13.036701792656318</v>
      </c>
      <c r="I27" s="137">
        <v>165093.81520616543</v>
      </c>
      <c r="J27" s="138"/>
      <c r="K27" s="139">
        <v>11.252673934157285</v>
      </c>
    </row>
    <row r="28" spans="1:11" s="83" customFormat="1" ht="16.5" customHeight="1">
      <c r="A28" s="23" t="s">
        <v>113</v>
      </c>
      <c r="B28" s="24">
        <v>214723.30589832607</v>
      </c>
      <c r="C28" s="24">
        <v>216358.7288395417</v>
      </c>
      <c r="D28" s="24">
        <v>267110.3879700524</v>
      </c>
      <c r="E28" s="29">
        <v>250029.40561984098</v>
      </c>
      <c r="F28" s="27">
        <v>1635.4229412156274</v>
      </c>
      <c r="G28" s="98"/>
      <c r="H28" s="29">
        <v>0.761642027805784</v>
      </c>
      <c r="I28" s="25">
        <v>-17080.982350211445</v>
      </c>
      <c r="J28" s="26"/>
      <c r="K28" s="31">
        <v>-6.394727842679974</v>
      </c>
    </row>
    <row r="29" spans="1:11" s="83" customFormat="1" ht="16.5" customHeight="1">
      <c r="A29" s="32" t="s">
        <v>114</v>
      </c>
      <c r="B29" s="33">
        <v>29120.099594706004</v>
      </c>
      <c r="C29" s="33">
        <v>25577.920753839997</v>
      </c>
      <c r="D29" s="33">
        <v>33942.21583274999</v>
      </c>
      <c r="E29" s="38">
        <v>30628.819396349987</v>
      </c>
      <c r="F29" s="36">
        <v>-3542.178840866007</v>
      </c>
      <c r="G29" s="100"/>
      <c r="H29" s="38">
        <v>-12.164034086991826</v>
      </c>
      <c r="I29" s="34">
        <v>-3313.3964364000058</v>
      </c>
      <c r="J29" s="35"/>
      <c r="K29" s="39">
        <v>-9.76187427693802</v>
      </c>
    </row>
    <row r="30" spans="1:11" s="83" customFormat="1" ht="16.5" customHeight="1">
      <c r="A30" s="32" t="s">
        <v>131</v>
      </c>
      <c r="B30" s="33">
        <v>107355.67587310003</v>
      </c>
      <c r="C30" s="33">
        <v>96927.73258442001</v>
      </c>
      <c r="D30" s="33">
        <v>143481.39134852</v>
      </c>
      <c r="E30" s="38">
        <v>107803.46089165998</v>
      </c>
      <c r="F30" s="36">
        <v>-10427.94328868002</v>
      </c>
      <c r="G30" s="100"/>
      <c r="H30" s="38">
        <v>-9.713453158272124</v>
      </c>
      <c r="I30" s="34">
        <v>-35677.93045686002</v>
      </c>
      <c r="J30" s="35"/>
      <c r="K30" s="39">
        <v>-24.865893842775336</v>
      </c>
    </row>
    <row r="31" spans="1:11" s="83" customFormat="1" ht="16.5" customHeight="1">
      <c r="A31" s="32" t="s">
        <v>116</v>
      </c>
      <c r="B31" s="33">
        <v>800.9433021789996</v>
      </c>
      <c r="C31" s="33">
        <v>1151.2715592777504</v>
      </c>
      <c r="D31" s="33">
        <v>699.9148152695</v>
      </c>
      <c r="E31" s="38">
        <v>1490.9012689169997</v>
      </c>
      <c r="F31" s="36">
        <v>350.3282570987508</v>
      </c>
      <c r="G31" s="100"/>
      <c r="H31" s="38">
        <v>43.739457730112505</v>
      </c>
      <c r="I31" s="34">
        <v>790.9864536474997</v>
      </c>
      <c r="J31" s="35"/>
      <c r="K31" s="39">
        <v>113.01181749423792</v>
      </c>
    </row>
    <row r="32" spans="1:11" s="83" customFormat="1" ht="16.5" customHeight="1">
      <c r="A32" s="32" t="s">
        <v>117</v>
      </c>
      <c r="B32" s="33">
        <v>77273.92622534103</v>
      </c>
      <c r="C32" s="33">
        <v>91994.37410848393</v>
      </c>
      <c r="D32" s="33">
        <v>88901.08335653292</v>
      </c>
      <c r="E32" s="38">
        <v>109558.94992250402</v>
      </c>
      <c r="F32" s="36">
        <v>14720.4478831429</v>
      </c>
      <c r="G32" s="100"/>
      <c r="H32" s="38">
        <v>19.04969580582216</v>
      </c>
      <c r="I32" s="34">
        <v>20657.866565971097</v>
      </c>
      <c r="J32" s="35"/>
      <c r="K32" s="39">
        <v>23.236912066778594</v>
      </c>
    </row>
    <row r="33" spans="1:11" s="83" customFormat="1" ht="16.5" customHeight="1">
      <c r="A33" s="32" t="s">
        <v>118</v>
      </c>
      <c r="B33" s="33">
        <v>172.660903</v>
      </c>
      <c r="C33" s="33">
        <v>707.4298335199999</v>
      </c>
      <c r="D33" s="33">
        <v>85.78261698</v>
      </c>
      <c r="E33" s="38">
        <v>547.27414041</v>
      </c>
      <c r="F33" s="36">
        <v>534.7689305199999</v>
      </c>
      <c r="G33" s="100"/>
      <c r="H33" s="38">
        <v>309.72207444090566</v>
      </c>
      <c r="I33" s="34">
        <v>461.49152343</v>
      </c>
      <c r="J33" s="35"/>
      <c r="K33" s="39">
        <v>537.977902373386</v>
      </c>
    </row>
    <row r="34" spans="1:11" s="83" customFormat="1" ht="16.5" customHeight="1">
      <c r="A34" s="101" t="s">
        <v>119</v>
      </c>
      <c r="B34" s="24">
        <v>938102.5587964989</v>
      </c>
      <c r="C34" s="24">
        <v>1039359.8244400994</v>
      </c>
      <c r="D34" s="24">
        <v>1066926.4858428843</v>
      </c>
      <c r="E34" s="29">
        <v>1215204.9042823266</v>
      </c>
      <c r="F34" s="27">
        <v>101257.26564360049</v>
      </c>
      <c r="G34" s="98"/>
      <c r="H34" s="29">
        <v>10.79383748547754</v>
      </c>
      <c r="I34" s="25">
        <v>148278.4184394423</v>
      </c>
      <c r="J34" s="26"/>
      <c r="K34" s="31">
        <v>13.897716516269687</v>
      </c>
    </row>
    <row r="35" spans="1:11" s="83" customFormat="1" ht="16.5" customHeight="1">
      <c r="A35" s="32" t="s">
        <v>120</v>
      </c>
      <c r="B35" s="33">
        <v>147230.15</v>
      </c>
      <c r="C35" s="33">
        <v>142078.2</v>
      </c>
      <c r="D35" s="33">
        <v>136367.1</v>
      </c>
      <c r="E35" s="38">
        <v>120992.25</v>
      </c>
      <c r="F35" s="36">
        <v>-5151.9499999999825</v>
      </c>
      <c r="G35" s="100"/>
      <c r="H35" s="38">
        <v>-3.499249304575172</v>
      </c>
      <c r="I35" s="34">
        <v>-15374.850000000006</v>
      </c>
      <c r="J35" s="35"/>
      <c r="K35" s="39">
        <v>-11.274603625067927</v>
      </c>
    </row>
    <row r="36" spans="1:11" s="83" customFormat="1" ht="16.5" customHeight="1">
      <c r="A36" s="32" t="s">
        <v>121</v>
      </c>
      <c r="B36" s="33">
        <v>11074.042600198094</v>
      </c>
      <c r="C36" s="34">
        <v>11662.02014027</v>
      </c>
      <c r="D36" s="33">
        <v>10047.26457073</v>
      </c>
      <c r="E36" s="38">
        <v>10421.154526250004</v>
      </c>
      <c r="F36" s="36">
        <v>587.9775400719063</v>
      </c>
      <c r="G36" s="100"/>
      <c r="H36" s="38">
        <v>5.309511271533203</v>
      </c>
      <c r="I36" s="34">
        <v>373.88995552000415</v>
      </c>
      <c r="J36" s="35"/>
      <c r="K36" s="39">
        <v>3.7213109387925534</v>
      </c>
    </row>
    <row r="37" spans="1:11" s="83" customFormat="1" ht="16.5" customHeight="1">
      <c r="A37" s="40" t="s">
        <v>122</v>
      </c>
      <c r="B37" s="33">
        <v>11087.490130598799</v>
      </c>
      <c r="C37" s="33">
        <v>11394.004499393892</v>
      </c>
      <c r="D37" s="33">
        <v>10136.62372096203</v>
      </c>
      <c r="E37" s="38">
        <v>24936.57328147853</v>
      </c>
      <c r="F37" s="36">
        <v>306.5143687950931</v>
      </c>
      <c r="G37" s="100"/>
      <c r="H37" s="38">
        <v>2.76450635071311</v>
      </c>
      <c r="I37" s="34">
        <v>14799.9495605165</v>
      </c>
      <c r="J37" s="35"/>
      <c r="K37" s="39">
        <v>146.00472472812564</v>
      </c>
    </row>
    <row r="38" spans="1:11" s="83" customFormat="1" ht="16.5" customHeight="1">
      <c r="A38" s="140" t="s">
        <v>123</v>
      </c>
      <c r="B38" s="33">
        <v>1083.5204343599999</v>
      </c>
      <c r="C38" s="33">
        <v>1094.3824596700001</v>
      </c>
      <c r="D38" s="33">
        <v>996.6286769799999</v>
      </c>
      <c r="E38" s="38">
        <v>876.49698476</v>
      </c>
      <c r="F38" s="36">
        <v>10.862025310000263</v>
      </c>
      <c r="G38" s="100"/>
      <c r="H38" s="38">
        <v>1.0024753539988478</v>
      </c>
      <c r="I38" s="34">
        <v>-120.13169221999988</v>
      </c>
      <c r="J38" s="35"/>
      <c r="K38" s="39">
        <v>-12.05380649732304</v>
      </c>
    </row>
    <row r="39" spans="1:11" s="83" customFormat="1" ht="16.5" customHeight="1">
      <c r="A39" s="140" t="s">
        <v>124</v>
      </c>
      <c r="B39" s="33">
        <v>10003.969696238799</v>
      </c>
      <c r="C39" s="33">
        <v>10299.622039723892</v>
      </c>
      <c r="D39" s="33">
        <v>9139.995043982031</v>
      </c>
      <c r="E39" s="38">
        <v>24060.07629671853</v>
      </c>
      <c r="F39" s="36">
        <v>295.6523434850933</v>
      </c>
      <c r="G39" s="100"/>
      <c r="H39" s="38">
        <v>2.9553502505735296</v>
      </c>
      <c r="I39" s="34">
        <v>14920.081252736498</v>
      </c>
      <c r="J39" s="35"/>
      <c r="K39" s="39">
        <v>163.23948952860974</v>
      </c>
    </row>
    <row r="40" spans="1:11" s="83" customFormat="1" ht="16.5" customHeight="1">
      <c r="A40" s="32" t="s">
        <v>125</v>
      </c>
      <c r="B40" s="33">
        <v>766327.2169271221</v>
      </c>
      <c r="C40" s="33">
        <v>871773.4109787855</v>
      </c>
      <c r="D40" s="33">
        <v>906851.9173838722</v>
      </c>
      <c r="E40" s="38">
        <v>1053997.27431237</v>
      </c>
      <c r="F40" s="36">
        <v>105446.19405166339</v>
      </c>
      <c r="G40" s="100"/>
      <c r="H40" s="38">
        <v>13.759943758031937</v>
      </c>
      <c r="I40" s="34">
        <v>147145.3569284978</v>
      </c>
      <c r="J40" s="35"/>
      <c r="K40" s="39">
        <v>16.225952011326108</v>
      </c>
    </row>
    <row r="41" spans="1:11" s="83" customFormat="1" ht="16.5" customHeight="1">
      <c r="A41" s="40" t="s">
        <v>126</v>
      </c>
      <c r="B41" s="33">
        <v>745999.6373992665</v>
      </c>
      <c r="C41" s="33">
        <v>848821.8325851134</v>
      </c>
      <c r="D41" s="33">
        <v>885806.0161090732</v>
      </c>
      <c r="E41" s="38">
        <v>1031206.6777565748</v>
      </c>
      <c r="F41" s="36">
        <v>102822.19518584688</v>
      </c>
      <c r="G41" s="100"/>
      <c r="H41" s="38">
        <v>13.783142783327577</v>
      </c>
      <c r="I41" s="34">
        <v>145400.66164750163</v>
      </c>
      <c r="J41" s="35"/>
      <c r="K41" s="39">
        <v>16.41450374046656</v>
      </c>
    </row>
    <row r="42" spans="1:11" s="83" customFormat="1" ht="16.5" customHeight="1">
      <c r="A42" s="40" t="s">
        <v>127</v>
      </c>
      <c r="B42" s="33">
        <v>20327.579527855614</v>
      </c>
      <c r="C42" s="33">
        <v>22951.57839367217</v>
      </c>
      <c r="D42" s="33">
        <v>21045.901274799016</v>
      </c>
      <c r="E42" s="38">
        <v>22790.596555795142</v>
      </c>
      <c r="F42" s="36">
        <v>2623.9988658165566</v>
      </c>
      <c r="G42" s="100"/>
      <c r="H42" s="38">
        <v>12.908565243691688</v>
      </c>
      <c r="I42" s="34">
        <v>1744.6952809961258</v>
      </c>
      <c r="J42" s="35"/>
      <c r="K42" s="39">
        <v>8.289952795156724</v>
      </c>
    </row>
    <row r="43" spans="1:11" s="83" customFormat="1" ht="16.5" customHeight="1">
      <c r="A43" s="51" t="s">
        <v>128</v>
      </c>
      <c r="B43" s="142">
        <v>2383.65913858</v>
      </c>
      <c r="C43" s="142">
        <v>2452.18882165</v>
      </c>
      <c r="D43" s="142">
        <v>3523.58016732</v>
      </c>
      <c r="E43" s="55">
        <v>4857.652162228</v>
      </c>
      <c r="F43" s="54">
        <v>68.52968306999992</v>
      </c>
      <c r="G43" s="143"/>
      <c r="H43" s="55">
        <v>2.87497830376975</v>
      </c>
      <c r="I43" s="52">
        <v>1334.0719949079999</v>
      </c>
      <c r="J43" s="53"/>
      <c r="K43" s="56">
        <v>37.86126415629935</v>
      </c>
    </row>
    <row r="44" spans="1:11" s="83" customFormat="1" ht="16.5" customHeight="1" thickBot="1">
      <c r="A44" s="144" t="s">
        <v>69</v>
      </c>
      <c r="B44" s="58">
        <v>90055.49929064234</v>
      </c>
      <c r="C44" s="58">
        <v>149193.53443837145</v>
      </c>
      <c r="D44" s="58">
        <v>133114.97697776402</v>
      </c>
      <c r="E44" s="62">
        <v>167011.3729050116</v>
      </c>
      <c r="F44" s="61">
        <v>59138.03514772911</v>
      </c>
      <c r="G44" s="111"/>
      <c r="H44" s="62">
        <v>65.6684329258659</v>
      </c>
      <c r="I44" s="59">
        <v>33896.39592724759</v>
      </c>
      <c r="J44" s="60"/>
      <c r="K44" s="63">
        <v>25.46399863999508</v>
      </c>
    </row>
    <row r="45" spans="1:11" s="83" customFormat="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s="83" customFormat="1" ht="24.75" customHeight="1">
      <c r="A1" s="1694" t="s">
        <v>132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s="83" customFormat="1" ht="16.5" customHeight="1">
      <c r="A2" s="1703" t="s">
        <v>133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1:11" s="83" customFormat="1" ht="16.5" customHeight="1" thickBot="1">
      <c r="A3" s="64"/>
      <c r="B3" s="145"/>
      <c r="C3" s="3"/>
      <c r="D3" s="3"/>
      <c r="E3" s="3"/>
      <c r="F3" s="3"/>
      <c r="G3" s="3"/>
      <c r="H3" s="3"/>
      <c r="I3" s="1696" t="s">
        <v>3</v>
      </c>
      <c r="J3" s="1696"/>
      <c r="K3" s="1696"/>
    </row>
    <row r="4" spans="1:11" s="83" customFormat="1" ht="13.5" thickTop="1">
      <c r="A4" s="5"/>
      <c r="B4" s="147">
        <v>2013</v>
      </c>
      <c r="C4" s="147">
        <v>2014</v>
      </c>
      <c r="D4" s="147">
        <v>2014</v>
      </c>
      <c r="E4" s="148">
        <v>2015</v>
      </c>
      <c r="F4" s="1715" t="s">
        <v>4</v>
      </c>
      <c r="G4" s="1716"/>
      <c r="H4" s="1716"/>
      <c r="I4" s="1716"/>
      <c r="J4" s="1716"/>
      <c r="K4" s="1717"/>
    </row>
    <row r="5" spans="1:11" s="83" customFormat="1" ht="12.75">
      <c r="A5" s="88" t="s">
        <v>50</v>
      </c>
      <c r="B5" s="125" t="s">
        <v>6</v>
      </c>
      <c r="C5" s="125" t="s">
        <v>7</v>
      </c>
      <c r="D5" s="125" t="s">
        <v>8</v>
      </c>
      <c r="E5" s="146" t="s">
        <v>9</v>
      </c>
      <c r="F5" s="1710" t="s">
        <v>10</v>
      </c>
      <c r="G5" s="1711"/>
      <c r="H5" s="1712"/>
      <c r="I5" s="1711" t="s">
        <v>11</v>
      </c>
      <c r="J5" s="1711"/>
      <c r="K5" s="1718"/>
    </row>
    <row r="6" spans="1:11" s="83" customFormat="1" ht="12.75">
      <c r="A6" s="88"/>
      <c r="B6" s="125"/>
      <c r="C6" s="125"/>
      <c r="D6" s="125"/>
      <c r="E6" s="146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s="83" customFormat="1" ht="16.5" customHeight="1">
      <c r="A7" s="23" t="s">
        <v>98</v>
      </c>
      <c r="B7" s="25">
        <v>155224.89364453434</v>
      </c>
      <c r="C7" s="25">
        <v>181412.65818756158</v>
      </c>
      <c r="D7" s="25">
        <v>200328.9315043301</v>
      </c>
      <c r="E7" s="26">
        <v>201205.1974540655</v>
      </c>
      <c r="F7" s="27">
        <v>26187.76454302724</v>
      </c>
      <c r="G7" s="98"/>
      <c r="H7" s="29">
        <v>16.870853590660097</v>
      </c>
      <c r="I7" s="25">
        <v>876.2659497353889</v>
      </c>
      <c r="J7" s="99"/>
      <c r="K7" s="31">
        <v>0.4374135793343701</v>
      </c>
    </row>
    <row r="8" spans="1:11" s="83" customFormat="1" ht="16.5" customHeight="1">
      <c r="A8" s="32" t="s">
        <v>99</v>
      </c>
      <c r="B8" s="33">
        <v>3083.7143625912</v>
      </c>
      <c r="C8" s="33">
        <v>3371.504066068501</v>
      </c>
      <c r="D8" s="33">
        <v>4228.3166725621</v>
      </c>
      <c r="E8" s="38">
        <v>4279.2359464168</v>
      </c>
      <c r="F8" s="36">
        <v>287.7897034773009</v>
      </c>
      <c r="G8" s="100"/>
      <c r="H8" s="38">
        <v>9.332566821638936</v>
      </c>
      <c r="I8" s="34">
        <v>50.919273854699895</v>
      </c>
      <c r="J8" s="35"/>
      <c r="K8" s="39">
        <v>1.204244568178143</v>
      </c>
    </row>
    <row r="9" spans="1:11" s="83" customFormat="1" ht="16.5" customHeight="1">
      <c r="A9" s="32" t="s">
        <v>100</v>
      </c>
      <c r="B9" s="33">
        <v>3068.3832781672</v>
      </c>
      <c r="C9" s="33">
        <v>3336.207507108501</v>
      </c>
      <c r="D9" s="33">
        <v>4196.3146141591005</v>
      </c>
      <c r="E9" s="38">
        <v>4232.633988536801</v>
      </c>
      <c r="F9" s="36">
        <v>267.82422894130104</v>
      </c>
      <c r="G9" s="100"/>
      <c r="H9" s="38">
        <v>8.728512857144667</v>
      </c>
      <c r="I9" s="34">
        <v>36.319374377700115</v>
      </c>
      <c r="J9" s="35"/>
      <c r="K9" s="39">
        <v>0.8655064673928924</v>
      </c>
    </row>
    <row r="10" spans="1:11" s="83" customFormat="1" ht="16.5" customHeight="1">
      <c r="A10" s="32" t="s">
        <v>101</v>
      </c>
      <c r="B10" s="33">
        <v>15.331084424</v>
      </c>
      <c r="C10" s="33">
        <v>35.29655896</v>
      </c>
      <c r="D10" s="33">
        <v>32.002058403</v>
      </c>
      <c r="E10" s="38">
        <v>46.60195788000001</v>
      </c>
      <c r="F10" s="36">
        <v>19.965474536</v>
      </c>
      <c r="G10" s="100"/>
      <c r="H10" s="38">
        <v>130.22871692458432</v>
      </c>
      <c r="I10" s="34">
        <v>14.599899477000008</v>
      </c>
      <c r="J10" s="35"/>
      <c r="K10" s="39">
        <v>45.62175124219933</v>
      </c>
    </row>
    <row r="11" spans="1:11" s="83" customFormat="1" ht="16.5" customHeight="1">
      <c r="A11" s="32" t="s">
        <v>102</v>
      </c>
      <c r="B11" s="33">
        <v>82945.64026442301</v>
      </c>
      <c r="C11" s="33">
        <v>99210.20795865147</v>
      </c>
      <c r="D11" s="33">
        <v>108357.4886662195</v>
      </c>
      <c r="E11" s="38">
        <v>107387.25558313218</v>
      </c>
      <c r="F11" s="36">
        <v>16264.567694228463</v>
      </c>
      <c r="G11" s="100"/>
      <c r="H11" s="38">
        <v>19.608707151308412</v>
      </c>
      <c r="I11" s="34">
        <v>-970.2330830873252</v>
      </c>
      <c r="J11" s="35"/>
      <c r="K11" s="39">
        <v>-0.8954001195764107</v>
      </c>
    </row>
    <row r="12" spans="1:11" s="83" customFormat="1" ht="16.5" customHeight="1">
      <c r="A12" s="32" t="s">
        <v>100</v>
      </c>
      <c r="B12" s="33">
        <v>82861.94909040301</v>
      </c>
      <c r="C12" s="33">
        <v>99128.66511660127</v>
      </c>
      <c r="D12" s="33">
        <v>108284.4620100195</v>
      </c>
      <c r="E12" s="38">
        <v>106996.29960190268</v>
      </c>
      <c r="F12" s="36">
        <v>16266.716026198264</v>
      </c>
      <c r="G12" s="100"/>
      <c r="H12" s="38">
        <v>19.631104752859667</v>
      </c>
      <c r="I12" s="34">
        <v>-1288.1624081168266</v>
      </c>
      <c r="J12" s="35"/>
      <c r="K12" s="39">
        <v>-1.1896096487025383</v>
      </c>
    </row>
    <row r="13" spans="1:11" s="83" customFormat="1" ht="16.5" customHeight="1">
      <c r="A13" s="32" t="s">
        <v>101</v>
      </c>
      <c r="B13" s="33">
        <v>83.69117402</v>
      </c>
      <c r="C13" s="33">
        <v>81.54284205020001</v>
      </c>
      <c r="D13" s="33">
        <v>73.0266562</v>
      </c>
      <c r="E13" s="38">
        <v>390.9559812295</v>
      </c>
      <c r="F13" s="36">
        <v>-2.1483319697999974</v>
      </c>
      <c r="G13" s="100"/>
      <c r="H13" s="38">
        <v>-2.5669755442630096</v>
      </c>
      <c r="I13" s="34">
        <v>317.92932502950003</v>
      </c>
      <c r="J13" s="35"/>
      <c r="K13" s="39">
        <v>435.3606498958116</v>
      </c>
    </row>
    <row r="14" spans="1:11" s="83" customFormat="1" ht="16.5" customHeight="1">
      <c r="A14" s="32" t="s">
        <v>103</v>
      </c>
      <c r="B14" s="33">
        <v>45028.3003632011</v>
      </c>
      <c r="C14" s="33">
        <v>52082.463080639995</v>
      </c>
      <c r="D14" s="33">
        <v>55395.1440574</v>
      </c>
      <c r="E14" s="38">
        <v>56575.391999800006</v>
      </c>
      <c r="F14" s="36">
        <v>7054.162717438892</v>
      </c>
      <c r="G14" s="100"/>
      <c r="H14" s="38">
        <v>15.666064809330072</v>
      </c>
      <c r="I14" s="34">
        <v>1180.2479424000048</v>
      </c>
      <c r="J14" s="35"/>
      <c r="K14" s="39">
        <v>2.1305982004073165</v>
      </c>
    </row>
    <row r="15" spans="1:11" s="83" customFormat="1" ht="16.5" customHeight="1">
      <c r="A15" s="32" t="s">
        <v>100</v>
      </c>
      <c r="B15" s="33">
        <v>44760.1351632011</v>
      </c>
      <c r="C15" s="33">
        <v>51667.36558063999</v>
      </c>
      <c r="D15" s="33">
        <v>54980.061257400004</v>
      </c>
      <c r="E15" s="38">
        <v>56545.453549800004</v>
      </c>
      <c r="F15" s="36">
        <v>6907.230417438892</v>
      </c>
      <c r="G15" s="100"/>
      <c r="H15" s="38">
        <v>15.431656746017989</v>
      </c>
      <c r="I15" s="34">
        <v>1565.3922923999999</v>
      </c>
      <c r="J15" s="35"/>
      <c r="K15" s="39">
        <v>2.8471999786819207</v>
      </c>
    </row>
    <row r="16" spans="1:11" s="83" customFormat="1" ht="16.5" customHeight="1">
      <c r="A16" s="32" t="s">
        <v>101</v>
      </c>
      <c r="B16" s="33">
        <v>268.16519999999997</v>
      </c>
      <c r="C16" s="33">
        <v>415.0975</v>
      </c>
      <c r="D16" s="33">
        <v>415.0828</v>
      </c>
      <c r="E16" s="38">
        <v>29.93845</v>
      </c>
      <c r="F16" s="36">
        <v>146.93230000000005</v>
      </c>
      <c r="G16" s="100"/>
      <c r="H16" s="38">
        <v>54.791710482941134</v>
      </c>
      <c r="I16" s="34">
        <v>-385.14435000000003</v>
      </c>
      <c r="J16" s="35"/>
      <c r="K16" s="39">
        <v>-92.78735471573383</v>
      </c>
    </row>
    <row r="17" spans="1:11" s="83" customFormat="1" ht="16.5" customHeight="1">
      <c r="A17" s="32" t="s">
        <v>104</v>
      </c>
      <c r="B17" s="33">
        <v>23913.819106488998</v>
      </c>
      <c r="C17" s="33">
        <v>26456.247270821597</v>
      </c>
      <c r="D17" s="33">
        <v>32040.491614798506</v>
      </c>
      <c r="E17" s="38">
        <v>32666.174507166503</v>
      </c>
      <c r="F17" s="36">
        <v>2542.4281643325994</v>
      </c>
      <c r="G17" s="100"/>
      <c r="H17" s="38">
        <v>10.631627482883792</v>
      </c>
      <c r="I17" s="34">
        <v>625.6828923679968</v>
      </c>
      <c r="J17" s="35"/>
      <c r="K17" s="39">
        <v>1.9527880529742352</v>
      </c>
    </row>
    <row r="18" spans="1:11" s="83" customFormat="1" ht="16.5" customHeight="1">
      <c r="A18" s="32" t="s">
        <v>100</v>
      </c>
      <c r="B18" s="33">
        <v>23848.642207288998</v>
      </c>
      <c r="C18" s="33">
        <v>26224.919112565498</v>
      </c>
      <c r="D18" s="33">
        <v>32002.949652725507</v>
      </c>
      <c r="E18" s="38">
        <v>32449.139857825503</v>
      </c>
      <c r="F18" s="36">
        <v>2376.2769052764997</v>
      </c>
      <c r="G18" s="100"/>
      <c r="H18" s="38">
        <v>9.963992434547173</v>
      </c>
      <c r="I18" s="34">
        <v>446.1902050999961</v>
      </c>
      <c r="J18" s="35"/>
      <c r="K18" s="39">
        <v>1.394215876791834</v>
      </c>
    </row>
    <row r="19" spans="1:11" s="83" customFormat="1" ht="16.5" customHeight="1">
      <c r="A19" s="32" t="s">
        <v>101</v>
      </c>
      <c r="B19" s="33">
        <v>65.1768992</v>
      </c>
      <c r="C19" s="33">
        <v>231.32815825609998</v>
      </c>
      <c r="D19" s="33">
        <v>37.54196207299999</v>
      </c>
      <c r="E19" s="38">
        <v>217.034649341</v>
      </c>
      <c r="F19" s="36">
        <v>166.1512590561</v>
      </c>
      <c r="G19" s="100"/>
      <c r="H19" s="38">
        <v>254.92354054195326</v>
      </c>
      <c r="I19" s="34">
        <v>179.492687268</v>
      </c>
      <c r="J19" s="35"/>
      <c r="K19" s="39">
        <v>478.1121639806096</v>
      </c>
    </row>
    <row r="20" spans="1:11" s="83" customFormat="1" ht="16.5" customHeight="1">
      <c r="A20" s="32" t="s">
        <v>105</v>
      </c>
      <c r="B20" s="33">
        <v>253.41954783000003</v>
      </c>
      <c r="C20" s="33">
        <v>292.23581138</v>
      </c>
      <c r="D20" s="33">
        <v>307.49049335</v>
      </c>
      <c r="E20" s="38">
        <v>297.13941754999996</v>
      </c>
      <c r="F20" s="36">
        <v>38.816263549999945</v>
      </c>
      <c r="G20" s="100"/>
      <c r="H20" s="38">
        <v>15.316996609921677</v>
      </c>
      <c r="I20" s="34">
        <v>-10.351075800000046</v>
      </c>
      <c r="J20" s="35"/>
      <c r="K20" s="39">
        <v>-3.36630758474148</v>
      </c>
    </row>
    <row r="21" spans="1:11" s="83" customFormat="1" ht="16.5" customHeight="1">
      <c r="A21" s="23" t="s">
        <v>106</v>
      </c>
      <c r="B21" s="24">
        <v>570</v>
      </c>
      <c r="C21" s="24">
        <v>0</v>
      </c>
      <c r="D21" s="24">
        <v>0</v>
      </c>
      <c r="E21" s="29">
        <v>0</v>
      </c>
      <c r="F21" s="27">
        <v>-570</v>
      </c>
      <c r="G21" s="98"/>
      <c r="H21" s="29"/>
      <c r="I21" s="25">
        <v>0</v>
      </c>
      <c r="J21" s="26"/>
      <c r="K21" s="31"/>
    </row>
    <row r="22" spans="1:11" s="83" customFormat="1" ht="16.5" customHeight="1">
      <c r="A22" s="23" t="s">
        <v>107</v>
      </c>
      <c r="B22" s="24">
        <v>0</v>
      </c>
      <c r="C22" s="24">
        <v>0</v>
      </c>
      <c r="D22" s="24">
        <v>0</v>
      </c>
      <c r="E22" s="29">
        <v>0</v>
      </c>
      <c r="F22" s="27">
        <v>0</v>
      </c>
      <c r="G22" s="98"/>
      <c r="H22" s="29"/>
      <c r="I22" s="25">
        <v>0</v>
      </c>
      <c r="J22" s="26"/>
      <c r="K22" s="31"/>
    </row>
    <row r="23" spans="1:11" s="83" customFormat="1" ht="16.5" customHeight="1">
      <c r="A23" s="130" t="s">
        <v>108</v>
      </c>
      <c r="B23" s="24">
        <v>44159.912000052354</v>
      </c>
      <c r="C23" s="24">
        <v>49991.60482511874</v>
      </c>
      <c r="D23" s="24">
        <v>55044.492350447166</v>
      </c>
      <c r="E23" s="29">
        <v>57474.21445441765</v>
      </c>
      <c r="F23" s="27">
        <v>5831.692825066384</v>
      </c>
      <c r="G23" s="98"/>
      <c r="H23" s="29">
        <v>13.205852459713846</v>
      </c>
      <c r="I23" s="25">
        <v>2429.722103970482</v>
      </c>
      <c r="J23" s="26"/>
      <c r="K23" s="31">
        <v>4.414105753762562</v>
      </c>
    </row>
    <row r="24" spans="1:11" s="83" customFormat="1" ht="16.5" customHeight="1">
      <c r="A24" s="131" t="s">
        <v>109</v>
      </c>
      <c r="B24" s="33">
        <v>23576.76201</v>
      </c>
      <c r="C24" s="33">
        <v>25401.379148</v>
      </c>
      <c r="D24" s="33">
        <v>26219.487117999997</v>
      </c>
      <c r="E24" s="38">
        <v>26880.995731999996</v>
      </c>
      <c r="F24" s="36">
        <v>1824.6171380000014</v>
      </c>
      <c r="G24" s="100"/>
      <c r="H24" s="38">
        <v>7.73904888731581</v>
      </c>
      <c r="I24" s="34">
        <v>661.5086139999985</v>
      </c>
      <c r="J24" s="35"/>
      <c r="K24" s="39">
        <v>2.5229654989927885</v>
      </c>
    </row>
    <row r="25" spans="1:11" s="83" customFormat="1" ht="16.5" customHeight="1">
      <c r="A25" s="131" t="s">
        <v>110</v>
      </c>
      <c r="B25" s="33">
        <v>7340.861514274191</v>
      </c>
      <c r="C25" s="33">
        <v>9351.33403624113</v>
      </c>
      <c r="D25" s="33">
        <v>9026.477110959195</v>
      </c>
      <c r="E25" s="38">
        <v>12282.877694038001</v>
      </c>
      <c r="F25" s="36">
        <v>2010.47252196694</v>
      </c>
      <c r="G25" s="100"/>
      <c r="H25" s="38">
        <v>27.387419283930193</v>
      </c>
      <c r="I25" s="34">
        <v>3256.4005830788064</v>
      </c>
      <c r="J25" s="35"/>
      <c r="K25" s="39">
        <v>36.07609638897945</v>
      </c>
    </row>
    <row r="26" spans="1:11" s="83" customFormat="1" ht="16.5" customHeight="1">
      <c r="A26" s="131" t="s">
        <v>111</v>
      </c>
      <c r="B26" s="33">
        <v>13242.288475778163</v>
      </c>
      <c r="C26" s="33">
        <v>15238.891640877608</v>
      </c>
      <c r="D26" s="33">
        <v>19798.52812148797</v>
      </c>
      <c r="E26" s="38">
        <v>18310.341028379647</v>
      </c>
      <c r="F26" s="36">
        <v>1996.6031650994446</v>
      </c>
      <c r="G26" s="100"/>
      <c r="H26" s="38">
        <v>15.07747825273167</v>
      </c>
      <c r="I26" s="34">
        <v>-1488.1870931083213</v>
      </c>
      <c r="J26" s="35"/>
      <c r="K26" s="39">
        <v>-7.516655197681815</v>
      </c>
    </row>
    <row r="27" spans="1:11" s="83" customFormat="1" ht="16.5" customHeight="1">
      <c r="A27" s="132" t="s">
        <v>112</v>
      </c>
      <c r="B27" s="133">
        <v>199954.80564458668</v>
      </c>
      <c r="C27" s="133">
        <v>231404.2630126803</v>
      </c>
      <c r="D27" s="133">
        <v>255373.42385477727</v>
      </c>
      <c r="E27" s="134">
        <v>258679.41190848313</v>
      </c>
      <c r="F27" s="135">
        <v>31449.45736809363</v>
      </c>
      <c r="G27" s="136"/>
      <c r="H27" s="134">
        <v>15.728282832068583</v>
      </c>
      <c r="I27" s="137">
        <v>3305.9880537058634</v>
      </c>
      <c r="J27" s="138"/>
      <c r="K27" s="139">
        <v>1.2945701255060407</v>
      </c>
    </row>
    <row r="28" spans="1:11" s="83" customFormat="1" ht="16.5" customHeight="1">
      <c r="A28" s="23" t="s">
        <v>113</v>
      </c>
      <c r="B28" s="24">
        <v>11830.447255165996</v>
      </c>
      <c r="C28" s="24">
        <v>13067.094286558999</v>
      </c>
      <c r="D28" s="24">
        <v>14644.172939968996</v>
      </c>
      <c r="E28" s="29">
        <v>14101.424417757002</v>
      </c>
      <c r="F28" s="27">
        <v>1236.6470313930022</v>
      </c>
      <c r="G28" s="98"/>
      <c r="H28" s="29">
        <v>10.453087738107246</v>
      </c>
      <c r="I28" s="25">
        <v>-542.748522211994</v>
      </c>
      <c r="J28" s="26"/>
      <c r="K28" s="31">
        <v>-3.7062422332547453</v>
      </c>
    </row>
    <row r="29" spans="1:11" s="83" customFormat="1" ht="16.5" customHeight="1">
      <c r="A29" s="32" t="s">
        <v>114</v>
      </c>
      <c r="B29" s="33">
        <v>4781.371283755997</v>
      </c>
      <c r="C29" s="33">
        <v>5001.479233589001</v>
      </c>
      <c r="D29" s="33">
        <v>6125.732077618995</v>
      </c>
      <c r="E29" s="38">
        <v>5307.828920259001</v>
      </c>
      <c r="F29" s="36">
        <v>220.10794983300366</v>
      </c>
      <c r="G29" s="100"/>
      <c r="H29" s="38">
        <v>4.603448190287751</v>
      </c>
      <c r="I29" s="34">
        <v>-817.9031573599941</v>
      </c>
      <c r="J29" s="35"/>
      <c r="K29" s="39">
        <v>-13.35192507599686</v>
      </c>
    </row>
    <row r="30" spans="1:11" s="83" customFormat="1" ht="16.5" customHeight="1">
      <c r="A30" s="32" t="s">
        <v>115</v>
      </c>
      <c r="B30" s="33">
        <v>6773.17581791</v>
      </c>
      <c r="C30" s="33">
        <v>7742.19950049</v>
      </c>
      <c r="D30" s="33">
        <v>8221.41105572</v>
      </c>
      <c r="E30" s="38">
        <v>8406.52240155</v>
      </c>
      <c r="F30" s="36">
        <v>969.0236825800002</v>
      </c>
      <c r="G30" s="100"/>
      <c r="H30" s="38">
        <v>14.306784714161047</v>
      </c>
      <c r="I30" s="34">
        <v>185.11134583000057</v>
      </c>
      <c r="J30" s="35"/>
      <c r="K30" s="39">
        <v>2.2515763361717624</v>
      </c>
    </row>
    <row r="31" spans="1:11" s="83" customFormat="1" ht="16.5" customHeight="1">
      <c r="A31" s="32" t="s">
        <v>116</v>
      </c>
      <c r="B31" s="33">
        <v>50.85486688</v>
      </c>
      <c r="C31" s="33">
        <v>110.84139120000002</v>
      </c>
      <c r="D31" s="33">
        <v>88.41603593999999</v>
      </c>
      <c r="E31" s="38">
        <v>107.85038502999997</v>
      </c>
      <c r="F31" s="36">
        <v>59.986524320000015</v>
      </c>
      <c r="G31" s="100"/>
      <c r="H31" s="38">
        <v>117.9563097894791</v>
      </c>
      <c r="I31" s="34">
        <v>19.434349089999984</v>
      </c>
      <c r="J31" s="35"/>
      <c r="K31" s="39">
        <v>21.980570473876853</v>
      </c>
    </row>
    <row r="32" spans="1:11" s="83" customFormat="1" ht="16.5" customHeight="1">
      <c r="A32" s="32" t="s">
        <v>117</v>
      </c>
      <c r="B32" s="33">
        <v>219.31064356999997</v>
      </c>
      <c r="C32" s="33">
        <v>210.81636495</v>
      </c>
      <c r="D32" s="33">
        <v>206.12077069</v>
      </c>
      <c r="E32" s="38">
        <v>261.542194918</v>
      </c>
      <c r="F32" s="36">
        <v>-8.49427861999996</v>
      </c>
      <c r="G32" s="100"/>
      <c r="H32" s="38">
        <v>-3.8731720821788302</v>
      </c>
      <c r="I32" s="34">
        <v>55.42142422800001</v>
      </c>
      <c r="J32" s="35"/>
      <c r="K32" s="39">
        <v>26.887840581264033</v>
      </c>
    </row>
    <row r="33" spans="1:11" s="83" customFormat="1" ht="16.5" customHeight="1">
      <c r="A33" s="32" t="s">
        <v>118</v>
      </c>
      <c r="B33" s="33">
        <v>5.73464305</v>
      </c>
      <c r="C33" s="33">
        <v>1.7577963300000001</v>
      </c>
      <c r="D33" s="33">
        <v>2.493</v>
      </c>
      <c r="E33" s="38">
        <v>17.680516</v>
      </c>
      <c r="F33" s="36">
        <v>-3.9768467199999997</v>
      </c>
      <c r="G33" s="100"/>
      <c r="H33" s="38">
        <v>-69.34776385079451</v>
      </c>
      <c r="I33" s="34">
        <v>15.187516</v>
      </c>
      <c r="J33" s="35"/>
      <c r="K33" s="39">
        <v>609.2064179703169</v>
      </c>
    </row>
    <row r="34" spans="1:11" s="83" customFormat="1" ht="16.5" customHeight="1">
      <c r="A34" s="101" t="s">
        <v>119</v>
      </c>
      <c r="B34" s="24">
        <v>175893.82214490545</v>
      </c>
      <c r="C34" s="24">
        <v>205123.54349906143</v>
      </c>
      <c r="D34" s="24">
        <v>223339.6768422248</v>
      </c>
      <c r="E34" s="29">
        <v>229802.7442069241</v>
      </c>
      <c r="F34" s="27">
        <v>29229.721354155976</v>
      </c>
      <c r="G34" s="98"/>
      <c r="H34" s="29">
        <v>16.617821477593367</v>
      </c>
      <c r="I34" s="25">
        <v>6463.067364699295</v>
      </c>
      <c r="J34" s="26"/>
      <c r="K34" s="31">
        <v>2.8938285646688016</v>
      </c>
    </row>
    <row r="35" spans="1:11" s="83" customFormat="1" ht="16.5" customHeight="1">
      <c r="A35" s="32" t="s">
        <v>120</v>
      </c>
      <c r="B35" s="33">
        <v>2909.575</v>
      </c>
      <c r="C35" s="33">
        <v>2983.1</v>
      </c>
      <c r="D35" s="33">
        <v>2744.3</v>
      </c>
      <c r="E35" s="38">
        <v>2600.125</v>
      </c>
      <c r="F35" s="36">
        <v>73.52500000000009</v>
      </c>
      <c r="G35" s="100"/>
      <c r="H35" s="38">
        <v>2.5270013661789124</v>
      </c>
      <c r="I35" s="34">
        <v>-144.17500000000018</v>
      </c>
      <c r="J35" s="35"/>
      <c r="K35" s="39">
        <v>-5.25361658710783</v>
      </c>
    </row>
    <row r="36" spans="1:11" s="83" customFormat="1" ht="16.5" customHeight="1">
      <c r="A36" s="32" t="s">
        <v>121</v>
      </c>
      <c r="B36" s="33">
        <v>242.28245958000002</v>
      </c>
      <c r="C36" s="33">
        <v>268.23560064</v>
      </c>
      <c r="D36" s="33">
        <v>273.72200813</v>
      </c>
      <c r="E36" s="38">
        <v>212.21332474000005</v>
      </c>
      <c r="F36" s="36">
        <v>25.95314105999995</v>
      </c>
      <c r="G36" s="100"/>
      <c r="H36" s="38">
        <v>10.71193560812866</v>
      </c>
      <c r="I36" s="34">
        <v>-61.50868338999996</v>
      </c>
      <c r="J36" s="35"/>
      <c r="K36" s="39">
        <v>-22.471223198387236</v>
      </c>
    </row>
    <row r="37" spans="1:11" s="83" customFormat="1" ht="16.5" customHeight="1">
      <c r="A37" s="40" t="s">
        <v>122</v>
      </c>
      <c r="B37" s="33">
        <v>41161.03097236166</v>
      </c>
      <c r="C37" s="33">
        <v>45611.16498369221</v>
      </c>
      <c r="D37" s="33">
        <v>50514.5238601137</v>
      </c>
      <c r="E37" s="38">
        <v>43719.656357058295</v>
      </c>
      <c r="F37" s="36">
        <v>4450.134011330549</v>
      </c>
      <c r="G37" s="100"/>
      <c r="H37" s="38">
        <v>10.811522224306467</v>
      </c>
      <c r="I37" s="34">
        <v>-6794.867503055408</v>
      </c>
      <c r="J37" s="35"/>
      <c r="K37" s="39">
        <v>-13.451314560287559</v>
      </c>
    </row>
    <row r="38" spans="1:11" s="83" customFormat="1" ht="16.5" customHeight="1">
      <c r="A38" s="140" t="s">
        <v>123</v>
      </c>
      <c r="B38" s="33">
        <v>0</v>
      </c>
      <c r="C38" s="33">
        <v>0</v>
      </c>
      <c r="D38" s="33">
        <v>0</v>
      </c>
      <c r="E38" s="141">
        <v>0</v>
      </c>
      <c r="F38" s="36">
        <v>0</v>
      </c>
      <c r="G38" s="100"/>
      <c r="H38" s="38"/>
      <c r="I38" s="34">
        <v>0</v>
      </c>
      <c r="J38" s="35"/>
      <c r="K38" s="39"/>
    </row>
    <row r="39" spans="1:11" s="83" customFormat="1" ht="16.5" customHeight="1">
      <c r="A39" s="140" t="s">
        <v>124</v>
      </c>
      <c r="B39" s="33">
        <v>41161.03097236166</v>
      </c>
      <c r="C39" s="33">
        <v>45611.16498369221</v>
      </c>
      <c r="D39" s="33">
        <v>50514.5238601137</v>
      </c>
      <c r="E39" s="38">
        <v>43719.656357058295</v>
      </c>
      <c r="F39" s="36">
        <v>4450.134011330549</v>
      </c>
      <c r="G39" s="100"/>
      <c r="H39" s="38">
        <v>10.811522224306467</v>
      </c>
      <c r="I39" s="34">
        <v>-6794.867503055408</v>
      </c>
      <c r="J39" s="35"/>
      <c r="K39" s="39">
        <v>-13.451314560287559</v>
      </c>
    </row>
    <row r="40" spans="1:11" s="83" customFormat="1" ht="16.5" customHeight="1">
      <c r="A40" s="32" t="s">
        <v>125</v>
      </c>
      <c r="B40" s="33">
        <v>131576.3975729638</v>
      </c>
      <c r="C40" s="33">
        <v>156261.04291472922</v>
      </c>
      <c r="D40" s="33">
        <v>169807.1309739811</v>
      </c>
      <c r="E40" s="38">
        <v>183270.7495251258</v>
      </c>
      <c r="F40" s="36">
        <v>24684.645341765427</v>
      </c>
      <c r="G40" s="100"/>
      <c r="H40" s="38">
        <v>18.760694012827727</v>
      </c>
      <c r="I40" s="34">
        <v>13463.618551144697</v>
      </c>
      <c r="J40" s="35"/>
      <c r="K40" s="39">
        <v>7.928770996789101</v>
      </c>
    </row>
    <row r="41" spans="1:11" s="83" customFormat="1" ht="16.5" customHeight="1">
      <c r="A41" s="40" t="s">
        <v>126</v>
      </c>
      <c r="B41" s="33">
        <v>129039.26044964363</v>
      </c>
      <c r="C41" s="33">
        <v>152866.22423678476</v>
      </c>
      <c r="D41" s="33">
        <v>166791.37957551968</v>
      </c>
      <c r="E41" s="38">
        <v>180137.0657338828</v>
      </c>
      <c r="F41" s="36">
        <v>23826.96378714114</v>
      </c>
      <c r="G41" s="100"/>
      <c r="H41" s="38">
        <v>18.46489487316877</v>
      </c>
      <c r="I41" s="34">
        <v>13345.686158363125</v>
      </c>
      <c r="J41" s="35"/>
      <c r="K41" s="39">
        <v>8.00142440953939</v>
      </c>
    </row>
    <row r="42" spans="1:11" s="83" customFormat="1" ht="16.5" customHeight="1">
      <c r="A42" s="40" t="s">
        <v>127</v>
      </c>
      <c r="B42" s="33">
        <v>2537.137123320161</v>
      </c>
      <c r="C42" s="33">
        <v>3394.818677944449</v>
      </c>
      <c r="D42" s="33">
        <v>3015.7513984614275</v>
      </c>
      <c r="E42" s="38">
        <v>3133.683791243</v>
      </c>
      <c r="F42" s="36">
        <v>857.6815546242879</v>
      </c>
      <c r="G42" s="100"/>
      <c r="H42" s="38">
        <v>33.80509262746919</v>
      </c>
      <c r="I42" s="34">
        <v>117.93239278157262</v>
      </c>
      <c r="J42" s="35"/>
      <c r="K42" s="39">
        <v>3.9105475617698207</v>
      </c>
    </row>
    <row r="43" spans="1:11" s="83" customFormat="1" ht="16.5" customHeight="1">
      <c r="A43" s="51" t="s">
        <v>128</v>
      </c>
      <c r="B43" s="142">
        <v>4.5361400000000005</v>
      </c>
      <c r="C43" s="142">
        <v>0</v>
      </c>
      <c r="D43" s="142">
        <v>0</v>
      </c>
      <c r="E43" s="55">
        <v>0</v>
      </c>
      <c r="F43" s="54">
        <v>-4.5361400000000005</v>
      </c>
      <c r="G43" s="143"/>
      <c r="H43" s="55"/>
      <c r="I43" s="52">
        <v>0</v>
      </c>
      <c r="J43" s="53"/>
      <c r="K43" s="56"/>
    </row>
    <row r="44" spans="1:11" s="83" customFormat="1" ht="16.5" customHeight="1" thickBot="1">
      <c r="A44" s="144" t="s">
        <v>69</v>
      </c>
      <c r="B44" s="58">
        <v>12230.539197946888</v>
      </c>
      <c r="C44" s="58">
        <v>13213.623383065556</v>
      </c>
      <c r="D44" s="58">
        <v>17389.575101283524</v>
      </c>
      <c r="E44" s="62">
        <v>14775.23861211085</v>
      </c>
      <c r="F44" s="61">
        <v>983.0841851186688</v>
      </c>
      <c r="G44" s="111"/>
      <c r="H44" s="62">
        <v>8.037946399646035</v>
      </c>
      <c r="I44" s="59">
        <v>-2614.336489172674</v>
      </c>
      <c r="J44" s="60"/>
      <c r="K44" s="63">
        <v>-15.03392966156896</v>
      </c>
    </row>
    <row r="45" spans="1:11" s="83" customFormat="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27" sqref="N27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s="83" customFormat="1" ht="24.75" customHeight="1">
      <c r="A1" s="1694" t="s">
        <v>134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s="83" customFormat="1" ht="16.5" customHeight="1">
      <c r="A2" s="1703" t="s">
        <v>135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1:11" s="83" customFormat="1" ht="16.5" customHeight="1" thickBot="1">
      <c r="A3" s="64"/>
      <c r="B3" s="145"/>
      <c r="C3" s="3"/>
      <c r="D3" s="3"/>
      <c r="E3" s="3"/>
      <c r="F3" s="3"/>
      <c r="G3" s="3"/>
      <c r="H3" s="3"/>
      <c r="I3" s="1696" t="s">
        <v>3</v>
      </c>
      <c r="J3" s="1696"/>
      <c r="K3" s="1696"/>
    </row>
    <row r="4" spans="1:11" s="83" customFormat="1" ht="13.5" thickTop="1">
      <c r="A4" s="5"/>
      <c r="B4" s="147">
        <v>2013</v>
      </c>
      <c r="C4" s="147">
        <v>2014</v>
      </c>
      <c r="D4" s="147">
        <v>2014</v>
      </c>
      <c r="E4" s="148">
        <v>2015</v>
      </c>
      <c r="F4" s="1715" t="s">
        <v>4</v>
      </c>
      <c r="G4" s="1716"/>
      <c r="H4" s="1716"/>
      <c r="I4" s="1716"/>
      <c r="J4" s="1716"/>
      <c r="K4" s="1717"/>
    </row>
    <row r="5" spans="1:11" s="83" customFormat="1" ht="12.75">
      <c r="A5" s="88" t="s">
        <v>50</v>
      </c>
      <c r="B5" s="125" t="s">
        <v>6</v>
      </c>
      <c r="C5" s="125" t="s">
        <v>7</v>
      </c>
      <c r="D5" s="125" t="s">
        <v>8</v>
      </c>
      <c r="E5" s="146" t="s">
        <v>9</v>
      </c>
      <c r="F5" s="1710" t="s">
        <v>10</v>
      </c>
      <c r="G5" s="1711"/>
      <c r="H5" s="1712"/>
      <c r="I5" s="1711" t="s">
        <v>11</v>
      </c>
      <c r="J5" s="1711"/>
      <c r="K5" s="1718"/>
    </row>
    <row r="6" spans="1:11" s="83" customFormat="1" ht="12.75">
      <c r="A6" s="88"/>
      <c r="B6" s="125"/>
      <c r="C6" s="125"/>
      <c r="D6" s="125"/>
      <c r="E6" s="146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s="83" customFormat="1" ht="16.5" customHeight="1">
      <c r="A7" s="23" t="s">
        <v>98</v>
      </c>
      <c r="B7" s="25">
        <v>68165.11989304998</v>
      </c>
      <c r="C7" s="25">
        <v>75472.8103558101</v>
      </c>
      <c r="D7" s="25">
        <v>72080.7549113894</v>
      </c>
      <c r="E7" s="26">
        <v>73601.38857274893</v>
      </c>
      <c r="F7" s="27">
        <v>7307.690462760118</v>
      </c>
      <c r="G7" s="98"/>
      <c r="H7" s="29">
        <v>10.720571568312021</v>
      </c>
      <c r="I7" s="25">
        <v>1520.6336613595195</v>
      </c>
      <c r="J7" s="99"/>
      <c r="K7" s="31">
        <v>2.109625049333724</v>
      </c>
    </row>
    <row r="8" spans="1:11" s="83" customFormat="1" ht="16.5" customHeight="1">
      <c r="A8" s="32" t="s">
        <v>99</v>
      </c>
      <c r="B8" s="33">
        <v>5410.231749080001</v>
      </c>
      <c r="C8" s="33">
        <v>5640.2117472</v>
      </c>
      <c r="D8" s="33">
        <v>5824.85091292</v>
      </c>
      <c r="E8" s="38">
        <v>6232.816048480003</v>
      </c>
      <c r="F8" s="36">
        <v>229.97999811999944</v>
      </c>
      <c r="G8" s="100"/>
      <c r="H8" s="38">
        <v>4.250834507396233</v>
      </c>
      <c r="I8" s="34">
        <v>407.96513556000264</v>
      </c>
      <c r="J8" s="35"/>
      <c r="K8" s="39">
        <v>7.003872573890299</v>
      </c>
    </row>
    <row r="9" spans="1:11" s="83" customFormat="1" ht="16.5" customHeight="1">
      <c r="A9" s="32" t="s">
        <v>100</v>
      </c>
      <c r="B9" s="33">
        <v>5410.231749080001</v>
      </c>
      <c r="C9" s="33">
        <v>5640.2117472</v>
      </c>
      <c r="D9" s="33">
        <v>5824.85091292</v>
      </c>
      <c r="E9" s="38">
        <v>6232.816048480003</v>
      </c>
      <c r="F9" s="36">
        <v>229.97999811999944</v>
      </c>
      <c r="G9" s="100"/>
      <c r="H9" s="38">
        <v>4.250834507396233</v>
      </c>
      <c r="I9" s="34">
        <v>407.96513556000264</v>
      </c>
      <c r="J9" s="35"/>
      <c r="K9" s="39">
        <v>7.003872573890299</v>
      </c>
    </row>
    <row r="10" spans="1:11" s="83" customFormat="1" ht="16.5" customHeight="1">
      <c r="A10" s="32" t="s">
        <v>101</v>
      </c>
      <c r="B10" s="33">
        <v>0</v>
      </c>
      <c r="C10" s="33">
        <v>0</v>
      </c>
      <c r="D10" s="33">
        <v>0</v>
      </c>
      <c r="E10" s="38">
        <v>0</v>
      </c>
      <c r="F10" s="36">
        <v>0</v>
      </c>
      <c r="G10" s="100"/>
      <c r="H10" s="38"/>
      <c r="I10" s="34">
        <v>0</v>
      </c>
      <c r="J10" s="35"/>
      <c r="K10" s="39"/>
    </row>
    <row r="11" spans="1:11" s="83" customFormat="1" ht="16.5" customHeight="1">
      <c r="A11" s="32" t="s">
        <v>102</v>
      </c>
      <c r="B11" s="33">
        <v>28930.263476159995</v>
      </c>
      <c r="C11" s="33">
        <v>33789.02648988011</v>
      </c>
      <c r="D11" s="33">
        <v>31184.7156080099</v>
      </c>
      <c r="E11" s="38">
        <v>33048.38174584892</v>
      </c>
      <c r="F11" s="36">
        <v>4858.763013720116</v>
      </c>
      <c r="G11" s="100"/>
      <c r="H11" s="38">
        <v>16.794741664637737</v>
      </c>
      <c r="I11" s="34">
        <v>1863.66613783902</v>
      </c>
      <c r="J11" s="35"/>
      <c r="K11" s="39">
        <v>5.976216558346073</v>
      </c>
    </row>
    <row r="12" spans="1:11" s="83" customFormat="1" ht="16.5" customHeight="1">
      <c r="A12" s="32" t="s">
        <v>100</v>
      </c>
      <c r="B12" s="33">
        <v>28930.263476159995</v>
      </c>
      <c r="C12" s="33">
        <v>33789.02648988011</v>
      </c>
      <c r="D12" s="33">
        <v>31184.7156080099</v>
      </c>
      <c r="E12" s="38">
        <v>33048.38174584892</v>
      </c>
      <c r="F12" s="36">
        <v>4858.763013720116</v>
      </c>
      <c r="G12" s="100"/>
      <c r="H12" s="38">
        <v>16.794741664637737</v>
      </c>
      <c r="I12" s="34">
        <v>1863.66613783902</v>
      </c>
      <c r="J12" s="35"/>
      <c r="K12" s="39">
        <v>5.976216558346073</v>
      </c>
    </row>
    <row r="13" spans="1:11" s="83" customFormat="1" ht="16.5" customHeight="1">
      <c r="A13" s="32" t="s">
        <v>101</v>
      </c>
      <c r="B13" s="33">
        <v>0</v>
      </c>
      <c r="C13" s="33">
        <v>0</v>
      </c>
      <c r="D13" s="33">
        <v>0</v>
      </c>
      <c r="E13" s="38">
        <v>0</v>
      </c>
      <c r="F13" s="36">
        <v>0</v>
      </c>
      <c r="G13" s="100"/>
      <c r="H13" s="38"/>
      <c r="I13" s="34">
        <v>0</v>
      </c>
      <c r="J13" s="35"/>
      <c r="K13" s="39"/>
    </row>
    <row r="14" spans="1:11" s="83" customFormat="1" ht="16.5" customHeight="1">
      <c r="A14" s="32" t="s">
        <v>103</v>
      </c>
      <c r="B14" s="33">
        <v>32896.20512305999</v>
      </c>
      <c r="C14" s="33">
        <v>34987.816959799995</v>
      </c>
      <c r="D14" s="33">
        <v>33952.66454880001</v>
      </c>
      <c r="E14" s="38">
        <v>33473.839307090006</v>
      </c>
      <c r="F14" s="36">
        <v>2091.611836740005</v>
      </c>
      <c r="G14" s="100"/>
      <c r="H14" s="38">
        <v>6.358216179998832</v>
      </c>
      <c r="I14" s="34">
        <v>-478.82524171000114</v>
      </c>
      <c r="J14" s="35"/>
      <c r="K14" s="39">
        <v>-1.4102729434439167</v>
      </c>
    </row>
    <row r="15" spans="1:11" s="83" customFormat="1" ht="16.5" customHeight="1">
      <c r="A15" s="32" t="s">
        <v>100</v>
      </c>
      <c r="B15" s="33">
        <v>32896.20512305999</v>
      </c>
      <c r="C15" s="33">
        <v>34987.816959799995</v>
      </c>
      <c r="D15" s="33">
        <v>33952.66454880001</v>
      </c>
      <c r="E15" s="38">
        <v>33473.839307090006</v>
      </c>
      <c r="F15" s="36">
        <v>2091.611836740005</v>
      </c>
      <c r="G15" s="100"/>
      <c r="H15" s="38">
        <v>6.358216179998832</v>
      </c>
      <c r="I15" s="34">
        <v>-478.82524171000114</v>
      </c>
      <c r="J15" s="35"/>
      <c r="K15" s="39">
        <v>-1.4102729434439167</v>
      </c>
    </row>
    <row r="16" spans="1:11" s="83" customFormat="1" ht="16.5" customHeight="1">
      <c r="A16" s="32" t="s">
        <v>101</v>
      </c>
      <c r="B16" s="33">
        <v>0</v>
      </c>
      <c r="C16" s="33">
        <v>0</v>
      </c>
      <c r="D16" s="33">
        <v>0</v>
      </c>
      <c r="E16" s="38">
        <v>0</v>
      </c>
      <c r="F16" s="36">
        <v>0</v>
      </c>
      <c r="G16" s="100"/>
      <c r="H16" s="38"/>
      <c r="I16" s="34">
        <v>0</v>
      </c>
      <c r="J16" s="35"/>
      <c r="K16" s="39"/>
    </row>
    <row r="17" spans="1:11" s="83" customFormat="1" ht="16.5" customHeight="1">
      <c r="A17" s="32" t="s">
        <v>104</v>
      </c>
      <c r="B17" s="33">
        <v>913.18624615</v>
      </c>
      <c r="C17" s="33">
        <v>1041.2549893299997</v>
      </c>
      <c r="D17" s="33">
        <v>1106.2719060595002</v>
      </c>
      <c r="E17" s="38">
        <v>832.67043956</v>
      </c>
      <c r="F17" s="36">
        <v>128.06874317999973</v>
      </c>
      <c r="G17" s="100"/>
      <c r="H17" s="38">
        <v>14.02438371361138</v>
      </c>
      <c r="I17" s="34">
        <v>-273.60146649950025</v>
      </c>
      <c r="J17" s="35"/>
      <c r="K17" s="39">
        <v>-24.7318462125698</v>
      </c>
    </row>
    <row r="18" spans="1:11" s="83" customFormat="1" ht="16.5" customHeight="1">
      <c r="A18" s="32" t="s">
        <v>100</v>
      </c>
      <c r="B18" s="33">
        <v>913.18624615</v>
      </c>
      <c r="C18" s="33">
        <v>1041.2549893299997</v>
      </c>
      <c r="D18" s="33">
        <v>1106.2719060595002</v>
      </c>
      <c r="E18" s="38">
        <v>832.67043956</v>
      </c>
      <c r="F18" s="36">
        <v>128.06874317999973</v>
      </c>
      <c r="G18" s="100"/>
      <c r="H18" s="38">
        <v>14.02438371361138</v>
      </c>
      <c r="I18" s="34">
        <v>-273.60146649950025</v>
      </c>
      <c r="J18" s="35"/>
      <c r="K18" s="39">
        <v>-24.7318462125698</v>
      </c>
    </row>
    <row r="19" spans="1:11" s="83" customFormat="1" ht="16.5" customHeight="1">
      <c r="A19" s="32" t="s">
        <v>101</v>
      </c>
      <c r="B19" s="33">
        <v>0</v>
      </c>
      <c r="C19" s="33">
        <v>0</v>
      </c>
      <c r="D19" s="33">
        <v>0</v>
      </c>
      <c r="E19" s="38">
        <v>0</v>
      </c>
      <c r="F19" s="36">
        <v>0</v>
      </c>
      <c r="G19" s="100"/>
      <c r="H19" s="38"/>
      <c r="I19" s="34">
        <v>0</v>
      </c>
      <c r="J19" s="35"/>
      <c r="K19" s="39"/>
    </row>
    <row r="20" spans="1:11" s="83" customFormat="1" ht="16.5" customHeight="1">
      <c r="A20" s="32" t="s">
        <v>105</v>
      </c>
      <c r="B20" s="33">
        <v>15.233298599999998</v>
      </c>
      <c r="C20" s="33">
        <v>14.5001696</v>
      </c>
      <c r="D20" s="33">
        <v>12.2519356</v>
      </c>
      <c r="E20" s="38">
        <v>13.681031769999997</v>
      </c>
      <c r="F20" s="36">
        <v>-0.7331289999999981</v>
      </c>
      <c r="G20" s="100"/>
      <c r="H20" s="38">
        <v>-4.812673993011588</v>
      </c>
      <c r="I20" s="34">
        <v>1.4290961699999976</v>
      </c>
      <c r="J20" s="35"/>
      <c r="K20" s="39">
        <v>11.664248137249412</v>
      </c>
    </row>
    <row r="21" spans="1:11" s="83" customFormat="1" ht="16.5" customHeight="1">
      <c r="A21" s="23" t="s">
        <v>106</v>
      </c>
      <c r="B21" s="24">
        <v>0</v>
      </c>
      <c r="C21" s="24">
        <v>0</v>
      </c>
      <c r="D21" s="24">
        <v>0</v>
      </c>
      <c r="E21" s="29">
        <v>0</v>
      </c>
      <c r="F21" s="27">
        <v>0</v>
      </c>
      <c r="G21" s="98"/>
      <c r="H21" s="29"/>
      <c r="I21" s="25">
        <v>0</v>
      </c>
      <c r="J21" s="26"/>
      <c r="K21" s="31"/>
    </row>
    <row r="22" spans="1:11" s="83" customFormat="1" ht="16.5" customHeight="1">
      <c r="A22" s="23" t="s">
        <v>107</v>
      </c>
      <c r="B22" s="24">
        <v>0</v>
      </c>
      <c r="C22" s="24">
        <v>0</v>
      </c>
      <c r="D22" s="24">
        <v>0</v>
      </c>
      <c r="E22" s="29">
        <v>0</v>
      </c>
      <c r="F22" s="27">
        <v>0</v>
      </c>
      <c r="G22" s="98"/>
      <c r="H22" s="29"/>
      <c r="I22" s="25">
        <v>0</v>
      </c>
      <c r="J22" s="26"/>
      <c r="K22" s="31"/>
    </row>
    <row r="23" spans="1:11" s="83" customFormat="1" ht="16.5" customHeight="1">
      <c r="A23" s="130" t="s">
        <v>108</v>
      </c>
      <c r="B23" s="24">
        <v>32691.601459112262</v>
      </c>
      <c r="C23" s="24">
        <v>34413.093261828406</v>
      </c>
      <c r="D23" s="24">
        <v>33511.8399093634</v>
      </c>
      <c r="E23" s="29">
        <v>38124.63831073738</v>
      </c>
      <c r="F23" s="27">
        <v>1721.4918027161439</v>
      </c>
      <c r="G23" s="98"/>
      <c r="H23" s="29">
        <v>5.265853387051815</v>
      </c>
      <c r="I23" s="25">
        <v>4612.798401373977</v>
      </c>
      <c r="J23" s="26"/>
      <c r="K23" s="31">
        <v>13.76468261321914</v>
      </c>
    </row>
    <row r="24" spans="1:11" s="83" customFormat="1" ht="16.5" customHeight="1">
      <c r="A24" s="131" t="s">
        <v>109</v>
      </c>
      <c r="B24" s="33">
        <v>16323.804330000003</v>
      </c>
      <c r="C24" s="33">
        <v>16669.012824</v>
      </c>
      <c r="D24" s="33">
        <v>15931.540589000002</v>
      </c>
      <c r="E24" s="38">
        <v>16558.734638</v>
      </c>
      <c r="F24" s="36">
        <v>345.2084939999986</v>
      </c>
      <c r="G24" s="100"/>
      <c r="H24" s="38">
        <v>2.1147551576906127</v>
      </c>
      <c r="I24" s="34">
        <v>627.1940489999997</v>
      </c>
      <c r="J24" s="35"/>
      <c r="K24" s="39">
        <v>3.9368072754561374</v>
      </c>
    </row>
    <row r="25" spans="1:11" s="83" customFormat="1" ht="16.5" customHeight="1">
      <c r="A25" s="131" t="s">
        <v>110</v>
      </c>
      <c r="B25" s="33">
        <v>6910.579223336798</v>
      </c>
      <c r="C25" s="33">
        <v>6085.2666963879565</v>
      </c>
      <c r="D25" s="33">
        <v>5690.060296928596</v>
      </c>
      <c r="E25" s="38">
        <v>6720.8045132633515</v>
      </c>
      <c r="F25" s="36">
        <v>-825.3125269488419</v>
      </c>
      <c r="G25" s="100"/>
      <c r="H25" s="38">
        <v>-11.942740257745525</v>
      </c>
      <c r="I25" s="34">
        <v>1030.744216334756</v>
      </c>
      <c r="J25" s="35"/>
      <c r="K25" s="39">
        <v>18.114820626613312</v>
      </c>
    </row>
    <row r="26" spans="1:11" s="83" customFormat="1" ht="16.5" customHeight="1">
      <c r="A26" s="131" t="s">
        <v>111</v>
      </c>
      <c r="B26" s="33">
        <v>9457.217905775462</v>
      </c>
      <c r="C26" s="33">
        <v>11658.813741440448</v>
      </c>
      <c r="D26" s="33">
        <v>11890.239023434804</v>
      </c>
      <c r="E26" s="38">
        <v>14845.099159474024</v>
      </c>
      <c r="F26" s="36">
        <v>2201.595835664986</v>
      </c>
      <c r="G26" s="100"/>
      <c r="H26" s="38">
        <v>23.279529536064576</v>
      </c>
      <c r="I26" s="34">
        <v>2954.8601360392204</v>
      </c>
      <c r="J26" s="35"/>
      <c r="K26" s="39">
        <v>24.851141597872036</v>
      </c>
    </row>
    <row r="27" spans="1:11" s="83" customFormat="1" ht="16.5" customHeight="1">
      <c r="A27" s="132" t="s">
        <v>112</v>
      </c>
      <c r="B27" s="133">
        <v>100856.72135216225</v>
      </c>
      <c r="C27" s="133">
        <v>109885.90361763851</v>
      </c>
      <c r="D27" s="133">
        <v>105592.5948207528</v>
      </c>
      <c r="E27" s="134">
        <v>111726.02688348631</v>
      </c>
      <c r="F27" s="135">
        <v>9029.182265476265</v>
      </c>
      <c r="G27" s="136"/>
      <c r="H27" s="134">
        <v>8.952484419901968</v>
      </c>
      <c r="I27" s="137">
        <v>6133.432062733511</v>
      </c>
      <c r="J27" s="138"/>
      <c r="K27" s="139">
        <v>5.8085816274760855</v>
      </c>
    </row>
    <row r="28" spans="1:11" s="83" customFormat="1" ht="16.5" customHeight="1">
      <c r="A28" s="23" t="s">
        <v>113</v>
      </c>
      <c r="B28" s="24">
        <v>4574.326406769999</v>
      </c>
      <c r="C28" s="24">
        <v>5198.477180499998</v>
      </c>
      <c r="D28" s="24">
        <v>5575.491232109997</v>
      </c>
      <c r="E28" s="29">
        <v>4960.982311030003</v>
      </c>
      <c r="F28" s="27">
        <v>624.150773729999</v>
      </c>
      <c r="G28" s="98"/>
      <c r="H28" s="29">
        <v>13.64464881225477</v>
      </c>
      <c r="I28" s="25">
        <v>-614.5089210799943</v>
      </c>
      <c r="J28" s="26"/>
      <c r="K28" s="31">
        <v>-11.021610392658417</v>
      </c>
    </row>
    <row r="29" spans="1:11" s="83" customFormat="1" ht="16.5" customHeight="1">
      <c r="A29" s="32" t="s">
        <v>114</v>
      </c>
      <c r="B29" s="33">
        <v>970.5951403799991</v>
      </c>
      <c r="C29" s="33">
        <v>1011.1845912999977</v>
      </c>
      <c r="D29" s="33">
        <v>1061.9248942099985</v>
      </c>
      <c r="E29" s="38">
        <v>982.8350883900035</v>
      </c>
      <c r="F29" s="36">
        <v>40.589450919998626</v>
      </c>
      <c r="G29" s="100"/>
      <c r="H29" s="38">
        <v>4.181913676603346</v>
      </c>
      <c r="I29" s="34">
        <v>-79.08980581999492</v>
      </c>
      <c r="J29" s="35"/>
      <c r="K29" s="39">
        <v>-7.4477777337381745</v>
      </c>
    </row>
    <row r="30" spans="1:11" s="83" customFormat="1" ht="16.5" customHeight="1">
      <c r="A30" s="32" t="s">
        <v>131</v>
      </c>
      <c r="B30" s="33">
        <v>3600.9698973900004</v>
      </c>
      <c r="C30" s="33">
        <v>4183.3045952</v>
      </c>
      <c r="D30" s="33">
        <v>4511.1489249</v>
      </c>
      <c r="E30" s="38">
        <v>3977.4594406399997</v>
      </c>
      <c r="F30" s="36">
        <v>582.3346978099999</v>
      </c>
      <c r="G30" s="100"/>
      <c r="H30" s="38">
        <v>16.171606939343725</v>
      </c>
      <c r="I30" s="34">
        <v>-533.68948426</v>
      </c>
      <c r="J30" s="35"/>
      <c r="K30" s="39">
        <v>-11.830455902579862</v>
      </c>
    </row>
    <row r="31" spans="1:11" s="83" customFormat="1" ht="16.5" customHeight="1">
      <c r="A31" s="32" t="s">
        <v>116</v>
      </c>
      <c r="B31" s="33">
        <v>0.263369</v>
      </c>
      <c r="C31" s="33">
        <v>0.227804</v>
      </c>
      <c r="D31" s="33">
        <v>0.367732</v>
      </c>
      <c r="E31" s="38">
        <v>0.249782</v>
      </c>
      <c r="F31" s="36">
        <v>-0.03556500000000001</v>
      </c>
      <c r="G31" s="100"/>
      <c r="H31" s="38">
        <v>-13.503867197733982</v>
      </c>
      <c r="I31" s="34">
        <v>-0.11795</v>
      </c>
      <c r="J31" s="35"/>
      <c r="K31" s="39">
        <v>-32.074989394450306</v>
      </c>
    </row>
    <row r="32" spans="1:11" s="83" customFormat="1" ht="16.5" customHeight="1">
      <c r="A32" s="32" t="s">
        <v>117</v>
      </c>
      <c r="B32" s="33">
        <v>0.262</v>
      </c>
      <c r="C32" s="33">
        <v>0.262</v>
      </c>
      <c r="D32" s="33">
        <v>0.262</v>
      </c>
      <c r="E32" s="38">
        <v>0.362</v>
      </c>
      <c r="F32" s="36">
        <v>0</v>
      </c>
      <c r="G32" s="100"/>
      <c r="H32" s="38">
        <v>0</v>
      </c>
      <c r="I32" s="34">
        <v>0.09999999999999998</v>
      </c>
      <c r="J32" s="35"/>
      <c r="K32" s="39">
        <v>38.1679389312977</v>
      </c>
    </row>
    <row r="33" spans="1:11" s="83" customFormat="1" ht="16.5" customHeight="1">
      <c r="A33" s="32" t="s">
        <v>118</v>
      </c>
      <c r="B33" s="33">
        <v>2.236</v>
      </c>
      <c r="C33" s="33">
        <v>3.4981899999999997</v>
      </c>
      <c r="D33" s="33">
        <v>1.787681</v>
      </c>
      <c r="E33" s="38">
        <v>0.076</v>
      </c>
      <c r="F33" s="36">
        <v>1.2621899999999995</v>
      </c>
      <c r="G33" s="100"/>
      <c r="H33" s="38">
        <v>56.44856887298745</v>
      </c>
      <c r="I33" s="34">
        <v>-1.711681</v>
      </c>
      <c r="J33" s="35"/>
      <c r="K33" s="39">
        <v>-95.7486822313377</v>
      </c>
    </row>
    <row r="34" spans="1:11" s="83" customFormat="1" ht="16.5" customHeight="1">
      <c r="A34" s="101" t="s">
        <v>119</v>
      </c>
      <c r="B34" s="24">
        <v>89508.78315533759</v>
      </c>
      <c r="C34" s="24">
        <v>97095.10963405765</v>
      </c>
      <c r="D34" s="24">
        <v>93392.68615825316</v>
      </c>
      <c r="E34" s="29">
        <v>99857.8073820683</v>
      </c>
      <c r="F34" s="27">
        <v>7586.326478720061</v>
      </c>
      <c r="G34" s="98"/>
      <c r="H34" s="29">
        <v>8.47551068318559</v>
      </c>
      <c r="I34" s="25">
        <v>6465.121223815149</v>
      </c>
      <c r="J34" s="26"/>
      <c r="K34" s="31">
        <v>6.922513410589833</v>
      </c>
    </row>
    <row r="35" spans="1:11" s="83" customFormat="1" ht="16.5" customHeight="1">
      <c r="A35" s="32" t="s">
        <v>120</v>
      </c>
      <c r="B35" s="33">
        <v>2116.2990000000004</v>
      </c>
      <c r="C35" s="33">
        <v>2947.6</v>
      </c>
      <c r="D35" s="33">
        <v>3046.3</v>
      </c>
      <c r="E35" s="38">
        <v>2738.975</v>
      </c>
      <c r="F35" s="36">
        <v>831.3009999999995</v>
      </c>
      <c r="G35" s="100"/>
      <c r="H35" s="38">
        <v>39.280886112973604</v>
      </c>
      <c r="I35" s="34">
        <v>-307.3250000000003</v>
      </c>
      <c r="J35" s="35"/>
      <c r="K35" s="39">
        <v>-10.088467977546541</v>
      </c>
    </row>
    <row r="36" spans="1:11" s="83" customFormat="1" ht="16.5" customHeight="1">
      <c r="A36" s="32" t="s">
        <v>121</v>
      </c>
      <c r="B36" s="33">
        <v>41.77346116</v>
      </c>
      <c r="C36" s="33">
        <v>91.81846894</v>
      </c>
      <c r="D36" s="33">
        <v>65.34407468</v>
      </c>
      <c r="E36" s="38">
        <v>304.18522353</v>
      </c>
      <c r="F36" s="36">
        <v>50.045007780000006</v>
      </c>
      <c r="G36" s="100"/>
      <c r="H36" s="38">
        <v>119.80096068247367</v>
      </c>
      <c r="I36" s="34">
        <v>238.84114884999997</v>
      </c>
      <c r="J36" s="35"/>
      <c r="K36" s="39">
        <v>365.5130936043426</v>
      </c>
    </row>
    <row r="37" spans="1:11" s="83" customFormat="1" ht="16.5" customHeight="1">
      <c r="A37" s="40" t="s">
        <v>122</v>
      </c>
      <c r="B37" s="33">
        <v>16815.24752857997</v>
      </c>
      <c r="C37" s="33">
        <v>22008.6463538237</v>
      </c>
      <c r="D37" s="33">
        <v>20240.886563505068</v>
      </c>
      <c r="E37" s="38">
        <v>22502.028321237667</v>
      </c>
      <c r="F37" s="36">
        <v>5193.39882524373</v>
      </c>
      <c r="G37" s="100"/>
      <c r="H37" s="38">
        <v>30.885057245912023</v>
      </c>
      <c r="I37" s="34">
        <v>2261.141757732599</v>
      </c>
      <c r="J37" s="35"/>
      <c r="K37" s="39">
        <v>11.171159675433913</v>
      </c>
    </row>
    <row r="38" spans="1:11" s="83" customFormat="1" ht="16.5" customHeight="1">
      <c r="A38" s="140" t="s">
        <v>123</v>
      </c>
      <c r="B38" s="33">
        <v>0</v>
      </c>
      <c r="C38" s="33">
        <v>0</v>
      </c>
      <c r="D38" s="33">
        <v>0</v>
      </c>
      <c r="E38" s="38">
        <v>0</v>
      </c>
      <c r="F38" s="36">
        <v>0</v>
      </c>
      <c r="G38" s="100"/>
      <c r="H38" s="38"/>
      <c r="I38" s="34">
        <v>0</v>
      </c>
      <c r="J38" s="35"/>
      <c r="K38" s="39"/>
    </row>
    <row r="39" spans="1:11" s="83" customFormat="1" ht="16.5" customHeight="1">
      <c r="A39" s="140" t="s">
        <v>124</v>
      </c>
      <c r="B39" s="33">
        <v>16815.24752857997</v>
      </c>
      <c r="C39" s="33">
        <v>22008.6463538237</v>
      </c>
      <c r="D39" s="33">
        <v>20240.886563505068</v>
      </c>
      <c r="E39" s="38">
        <v>22502.028321237667</v>
      </c>
      <c r="F39" s="36">
        <v>5193.39882524373</v>
      </c>
      <c r="G39" s="100"/>
      <c r="H39" s="38">
        <v>30.885057245912023</v>
      </c>
      <c r="I39" s="34">
        <v>2261.141757732599</v>
      </c>
      <c r="J39" s="35"/>
      <c r="K39" s="39">
        <v>11.171159675433913</v>
      </c>
    </row>
    <row r="40" spans="1:11" s="83" customFormat="1" ht="16.5" customHeight="1">
      <c r="A40" s="32" t="s">
        <v>125</v>
      </c>
      <c r="B40" s="33">
        <v>70535.46316559761</v>
      </c>
      <c r="C40" s="33">
        <v>72047.04481129395</v>
      </c>
      <c r="D40" s="33">
        <v>70040.15552006809</v>
      </c>
      <c r="E40" s="38">
        <v>74312.61883730064</v>
      </c>
      <c r="F40" s="36">
        <v>1511.5816456963366</v>
      </c>
      <c r="G40" s="100"/>
      <c r="H40" s="38">
        <v>2.14300945631783</v>
      </c>
      <c r="I40" s="34">
        <v>4272.463317232556</v>
      </c>
      <c r="J40" s="35"/>
      <c r="K40" s="39">
        <v>6.100019746541538</v>
      </c>
    </row>
    <row r="41" spans="1:11" s="83" customFormat="1" ht="16.5" customHeight="1">
      <c r="A41" s="40" t="s">
        <v>126</v>
      </c>
      <c r="B41" s="33">
        <v>66143.21212983882</v>
      </c>
      <c r="C41" s="33">
        <v>66465.63852659884</v>
      </c>
      <c r="D41" s="33">
        <v>64723.626674441046</v>
      </c>
      <c r="E41" s="38">
        <v>68652.46548092166</v>
      </c>
      <c r="F41" s="36">
        <v>322.4263967600127</v>
      </c>
      <c r="G41" s="100"/>
      <c r="H41" s="38">
        <v>0.487467098100847</v>
      </c>
      <c r="I41" s="34">
        <v>3928.838806480613</v>
      </c>
      <c r="J41" s="35"/>
      <c r="K41" s="39">
        <v>6.070177164581056</v>
      </c>
    </row>
    <row r="42" spans="1:11" s="83" customFormat="1" ht="16.5" customHeight="1">
      <c r="A42" s="40" t="s">
        <v>127</v>
      </c>
      <c r="B42" s="33">
        <v>4392.251035758782</v>
      </c>
      <c r="C42" s="33">
        <v>5581.406284695113</v>
      </c>
      <c r="D42" s="33">
        <v>5316.52884562704</v>
      </c>
      <c r="E42" s="38">
        <v>5660.153356378987</v>
      </c>
      <c r="F42" s="36">
        <v>1189.1552489363312</v>
      </c>
      <c r="G42" s="100"/>
      <c r="H42" s="38">
        <v>27.073936331394115</v>
      </c>
      <c r="I42" s="34">
        <v>343.6245107519471</v>
      </c>
      <c r="J42" s="35"/>
      <c r="K42" s="39">
        <v>6.463324487265516</v>
      </c>
    </row>
    <row r="43" spans="1:11" s="83" customFormat="1" ht="16.5" customHeight="1">
      <c r="A43" s="51" t="s">
        <v>128</v>
      </c>
      <c r="B43" s="142">
        <v>0</v>
      </c>
      <c r="C43" s="142">
        <v>0</v>
      </c>
      <c r="D43" s="142">
        <v>0</v>
      </c>
      <c r="E43" s="55">
        <v>0</v>
      </c>
      <c r="F43" s="54">
        <v>0</v>
      </c>
      <c r="G43" s="143"/>
      <c r="H43" s="55"/>
      <c r="I43" s="52">
        <v>0</v>
      </c>
      <c r="J43" s="53"/>
      <c r="K43" s="56"/>
    </row>
    <row r="44" spans="1:11" s="83" customFormat="1" ht="16.5" customHeight="1" thickBot="1">
      <c r="A44" s="144" t="s">
        <v>69</v>
      </c>
      <c r="B44" s="58">
        <v>6773.615491343593</v>
      </c>
      <c r="C44" s="58">
        <v>7592.314031213253</v>
      </c>
      <c r="D44" s="58">
        <v>6624.417433516522</v>
      </c>
      <c r="E44" s="62">
        <v>6907.237211214827</v>
      </c>
      <c r="F44" s="61">
        <v>818.6985398696597</v>
      </c>
      <c r="G44" s="111"/>
      <c r="H44" s="62">
        <v>12.086581249200275</v>
      </c>
      <c r="I44" s="59">
        <v>282.8197776983052</v>
      </c>
      <c r="J44" s="60"/>
      <c r="K44" s="63">
        <v>4.2693532002884735</v>
      </c>
    </row>
    <row r="45" spans="1:11" s="83" customFormat="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2.421875" style="150" customWidth="1"/>
    <col min="2" max="5" width="9.421875" style="150" bestFit="1" customWidth="1"/>
    <col min="6" max="6" width="8.421875" style="150" bestFit="1" customWidth="1"/>
    <col min="7" max="7" width="7.140625" style="151" bestFit="1" customWidth="1"/>
    <col min="8" max="8" width="8.8515625" style="150" customWidth="1"/>
    <col min="9" max="9" width="7.140625" style="151" bestFit="1" customWidth="1"/>
    <col min="10" max="16384" width="9.140625" style="150" customWidth="1"/>
  </cols>
  <sheetData>
    <row r="1" spans="1:9" ht="12.75">
      <c r="A1" s="1719" t="s">
        <v>136</v>
      </c>
      <c r="B1" s="1719"/>
      <c r="C1" s="1719"/>
      <c r="D1" s="1719"/>
      <c r="E1" s="1719"/>
      <c r="F1" s="1719"/>
      <c r="G1" s="1719"/>
      <c r="H1" s="1719"/>
      <c r="I1" s="1719"/>
    </row>
    <row r="2" spans="1:9" ht="15.75">
      <c r="A2" s="1720" t="s">
        <v>137</v>
      </c>
      <c r="B2" s="1720"/>
      <c r="C2" s="1720"/>
      <c r="D2" s="1720"/>
      <c r="E2" s="1720"/>
      <c r="F2" s="1720"/>
      <c r="G2" s="1720"/>
      <c r="H2" s="1720"/>
      <c r="I2" s="1720"/>
    </row>
    <row r="3" spans="8:9" ht="13.5" thickBot="1">
      <c r="H3" s="1721" t="s">
        <v>138</v>
      </c>
      <c r="I3" s="1722"/>
    </row>
    <row r="4" spans="1:9" ht="13.5" customHeight="1" thickTop="1">
      <c r="A4" s="152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</row>
    <row r="5" spans="1:9" ht="12.75">
      <c r="A5" s="156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</row>
    <row r="6" spans="1:13" s="149" customFormat="1" ht="12.75">
      <c r="A6" s="159"/>
      <c r="B6" s="160"/>
      <c r="C6" s="160"/>
      <c r="D6" s="160"/>
      <c r="E6" s="160"/>
      <c r="F6" s="161" t="s">
        <v>12</v>
      </c>
      <c r="G6" s="162" t="s">
        <v>13</v>
      </c>
      <c r="H6" s="161" t="s">
        <v>12</v>
      </c>
      <c r="I6" s="163" t="s">
        <v>13</v>
      </c>
      <c r="K6" s="164"/>
      <c r="L6" s="164"/>
      <c r="M6" s="164"/>
    </row>
    <row r="7" spans="1:13" ht="12.75">
      <c r="A7" s="165" t="s">
        <v>140</v>
      </c>
      <c r="B7" s="166">
        <v>74332.3237155658</v>
      </c>
      <c r="C7" s="166">
        <v>76573.8179024176</v>
      </c>
      <c r="D7" s="166">
        <v>82106.9355534921</v>
      </c>
      <c r="E7" s="166">
        <v>90199.7199195169</v>
      </c>
      <c r="F7" s="166">
        <v>2241.494186851807</v>
      </c>
      <c r="G7" s="166">
        <v>3.015503989124478</v>
      </c>
      <c r="H7" s="166">
        <v>8092.784366024789</v>
      </c>
      <c r="I7" s="167">
        <v>9.856395579095015</v>
      </c>
      <c r="K7" s="168"/>
      <c r="L7" s="169"/>
      <c r="M7" s="169"/>
    </row>
    <row r="8" spans="1:13" ht="12.75">
      <c r="A8" s="170" t="s">
        <v>141</v>
      </c>
      <c r="B8" s="166">
        <v>2182.6950166844576</v>
      </c>
      <c r="C8" s="166">
        <v>1509.15943303</v>
      </c>
      <c r="D8" s="166">
        <v>1807.2020911</v>
      </c>
      <c r="E8" s="166">
        <v>1751.1563285900002</v>
      </c>
      <c r="F8" s="166">
        <v>-673.5355836544577</v>
      </c>
      <c r="G8" s="166">
        <v>-30.857979630959488</v>
      </c>
      <c r="H8" s="166">
        <v>-56.045762509999804</v>
      </c>
      <c r="I8" s="167">
        <v>-3.1012448904309373</v>
      </c>
      <c r="K8" s="168"/>
      <c r="L8" s="169"/>
      <c r="M8" s="169"/>
    </row>
    <row r="9" spans="1:13" ht="12.75">
      <c r="A9" s="165" t="s">
        <v>142</v>
      </c>
      <c r="B9" s="171">
        <v>170653.76141394948</v>
      </c>
      <c r="C9" s="171">
        <v>181516.223663652</v>
      </c>
      <c r="D9" s="171">
        <v>196419.24998423195</v>
      </c>
      <c r="E9" s="171">
        <v>217425.951370672</v>
      </c>
      <c r="F9" s="171">
        <v>10862.462249702512</v>
      </c>
      <c r="G9" s="171">
        <v>6.365205290350312</v>
      </c>
      <c r="H9" s="171">
        <v>21006.70138644005</v>
      </c>
      <c r="I9" s="172">
        <v>10.694828224894666</v>
      </c>
      <c r="K9" s="168"/>
      <c r="L9" s="169"/>
      <c r="M9" s="169"/>
    </row>
    <row r="10" spans="1:13" ht="12.75">
      <c r="A10" s="173" t="s">
        <v>143</v>
      </c>
      <c r="B10" s="174">
        <v>52044.824856362735</v>
      </c>
      <c r="C10" s="174">
        <v>60753.120424796005</v>
      </c>
      <c r="D10" s="174">
        <v>67805.639208276</v>
      </c>
      <c r="E10" s="174">
        <v>68986.09706795601</v>
      </c>
      <c r="F10" s="174">
        <v>8708.29556843327</v>
      </c>
      <c r="G10" s="174">
        <v>16.732298729925763</v>
      </c>
      <c r="H10" s="174">
        <v>1180.457859680013</v>
      </c>
      <c r="I10" s="175">
        <v>1.740943487095587</v>
      </c>
      <c r="K10" s="168"/>
      <c r="L10" s="169"/>
      <c r="M10" s="169"/>
    </row>
    <row r="11" spans="1:13" ht="12.75">
      <c r="A11" s="173" t="s">
        <v>144</v>
      </c>
      <c r="B11" s="174">
        <v>25790.141393901653</v>
      </c>
      <c r="C11" s="174">
        <v>26586.861021959998</v>
      </c>
      <c r="D11" s="174">
        <v>28188.228628989997</v>
      </c>
      <c r="E11" s="174">
        <v>29684.715132310004</v>
      </c>
      <c r="F11" s="174">
        <v>796.7196280583448</v>
      </c>
      <c r="G11" s="174">
        <v>3.0892410238849544</v>
      </c>
      <c r="H11" s="174">
        <v>1496.4865033200076</v>
      </c>
      <c r="I11" s="175">
        <v>5.3089057954530565</v>
      </c>
      <c r="K11" s="168"/>
      <c r="L11" s="169"/>
      <c r="M11" s="169"/>
    </row>
    <row r="12" spans="1:13" ht="12.75">
      <c r="A12" s="173" t="s">
        <v>145</v>
      </c>
      <c r="B12" s="174">
        <v>28743.327299745353</v>
      </c>
      <c r="C12" s="174">
        <v>27899.53733937</v>
      </c>
      <c r="D12" s="174">
        <v>22883.71767397</v>
      </c>
      <c r="E12" s="174">
        <v>35653.68490234</v>
      </c>
      <c r="F12" s="174">
        <v>-843.789960375354</v>
      </c>
      <c r="G12" s="174">
        <v>-2.9356029369043486</v>
      </c>
      <c r="H12" s="174">
        <v>12769.967228369998</v>
      </c>
      <c r="I12" s="175">
        <v>55.803726519907684</v>
      </c>
      <c r="K12" s="168"/>
      <c r="L12" s="169"/>
      <c r="M12" s="169"/>
    </row>
    <row r="13" spans="1:13" ht="12.75">
      <c r="A13" s="173" t="s">
        <v>146</v>
      </c>
      <c r="B13" s="174">
        <v>64075.46786393972</v>
      </c>
      <c r="C13" s="174">
        <v>66276.704877526</v>
      </c>
      <c r="D13" s="174">
        <v>77541.66447299601</v>
      </c>
      <c r="E13" s="174">
        <v>83101.45426806601</v>
      </c>
      <c r="F13" s="174">
        <v>2201.2370135862875</v>
      </c>
      <c r="G13" s="174">
        <v>3.4353818816594175</v>
      </c>
      <c r="H13" s="174">
        <v>5559.789795069999</v>
      </c>
      <c r="I13" s="175">
        <v>7.1700676440937166</v>
      </c>
      <c r="K13" s="168"/>
      <c r="L13" s="169"/>
      <c r="M13" s="169"/>
    </row>
    <row r="14" spans="1:13" ht="12.75">
      <c r="A14" s="165" t="s">
        <v>147</v>
      </c>
      <c r="B14" s="171">
        <v>98250.19203416645</v>
      </c>
      <c r="C14" s="171">
        <v>108563.91333812899</v>
      </c>
      <c r="D14" s="171">
        <v>109646.02600492</v>
      </c>
      <c r="E14" s="171">
        <v>127158.30949626902</v>
      </c>
      <c r="F14" s="171">
        <v>10313.721303962535</v>
      </c>
      <c r="G14" s="171">
        <v>10.497405745910344</v>
      </c>
      <c r="H14" s="171">
        <v>17512.283491349022</v>
      </c>
      <c r="I14" s="172">
        <v>15.971653628890495</v>
      </c>
      <c r="K14" s="168"/>
      <c r="L14" s="169"/>
      <c r="M14" s="169"/>
    </row>
    <row r="15" spans="1:13" ht="12.75">
      <c r="A15" s="165" t="s">
        <v>148</v>
      </c>
      <c r="B15" s="171">
        <v>99541.59972684065</v>
      </c>
      <c r="C15" s="171">
        <v>99403.80781744137</v>
      </c>
      <c r="D15" s="171">
        <v>115585.22338076844</v>
      </c>
      <c r="E15" s="171">
        <v>134005.45105417562</v>
      </c>
      <c r="F15" s="171">
        <v>-137.7919093992823</v>
      </c>
      <c r="G15" s="171">
        <v>-0.13842645665471232</v>
      </c>
      <c r="H15" s="171">
        <v>18420.22767340718</v>
      </c>
      <c r="I15" s="172">
        <v>15.936490093310676</v>
      </c>
      <c r="K15" s="168"/>
      <c r="L15" s="169"/>
      <c r="M15" s="169"/>
    </row>
    <row r="16" spans="1:13" ht="12.75">
      <c r="A16" s="165" t="s">
        <v>149</v>
      </c>
      <c r="B16" s="171">
        <v>62747.235410914756</v>
      </c>
      <c r="C16" s="171">
        <v>73020.7904440654</v>
      </c>
      <c r="D16" s="171">
        <v>77778.04104620281</v>
      </c>
      <c r="E16" s="171">
        <v>75268.5909890445</v>
      </c>
      <c r="F16" s="171">
        <v>10273.555033150638</v>
      </c>
      <c r="G16" s="171">
        <v>16.37292060099842</v>
      </c>
      <c r="H16" s="171">
        <v>-2509.450057158305</v>
      </c>
      <c r="I16" s="172">
        <v>-3.226424866714766</v>
      </c>
      <c r="K16" s="168"/>
      <c r="L16" s="169"/>
      <c r="M16" s="169"/>
    </row>
    <row r="17" spans="1:13" ht="12.75">
      <c r="A17" s="165" t="s">
        <v>150</v>
      </c>
      <c r="B17" s="171">
        <v>49837.162217737656</v>
      </c>
      <c r="C17" s="171">
        <v>53955.50987249499</v>
      </c>
      <c r="D17" s="171">
        <v>59040.659312870004</v>
      </c>
      <c r="E17" s="171">
        <v>65810.523992314</v>
      </c>
      <c r="F17" s="171">
        <v>4118.347654757337</v>
      </c>
      <c r="G17" s="171">
        <v>8.263607861066308</v>
      </c>
      <c r="H17" s="171">
        <v>6769.864679443999</v>
      </c>
      <c r="I17" s="172">
        <v>11.466444918185843</v>
      </c>
      <c r="K17" s="168"/>
      <c r="L17" s="169"/>
      <c r="M17" s="169"/>
    </row>
    <row r="18" spans="1:13" ht="12.75">
      <c r="A18" s="165" t="s">
        <v>151</v>
      </c>
      <c r="B18" s="171">
        <v>651969.2984042312</v>
      </c>
      <c r="C18" s="171">
        <v>747125.2533955146</v>
      </c>
      <c r="D18" s="171">
        <v>787956.476627991</v>
      </c>
      <c r="E18" s="171">
        <v>852981.1113839094</v>
      </c>
      <c r="F18" s="171">
        <v>95155.95499128336</v>
      </c>
      <c r="G18" s="171">
        <v>14.595158886191168</v>
      </c>
      <c r="H18" s="171">
        <v>65024.63475591841</v>
      </c>
      <c r="I18" s="172">
        <v>8.25231300010213</v>
      </c>
      <c r="K18" s="168"/>
      <c r="L18" s="169"/>
      <c r="M18" s="169"/>
    </row>
    <row r="19" spans="1:13" ht="12.75">
      <c r="A19" s="165" t="s">
        <v>152</v>
      </c>
      <c r="B19" s="171">
        <v>41323.249492318195</v>
      </c>
      <c r="C19" s="171">
        <v>54721.8847748194</v>
      </c>
      <c r="D19" s="171">
        <v>54207.727753319</v>
      </c>
      <c r="E19" s="171">
        <v>52411.7628393411</v>
      </c>
      <c r="F19" s="171">
        <v>13398.635282501207</v>
      </c>
      <c r="G19" s="171">
        <v>32.42396337923994</v>
      </c>
      <c r="H19" s="171">
        <v>-1795.9649139778994</v>
      </c>
      <c r="I19" s="172">
        <v>-3.3131160231447576</v>
      </c>
      <c r="K19" s="168"/>
      <c r="L19" s="169"/>
      <c r="M19" s="169"/>
    </row>
    <row r="20" spans="1:13" ht="13.5" thickBot="1">
      <c r="A20" s="176" t="s">
        <v>153</v>
      </c>
      <c r="B20" s="177">
        <v>1250837.5174324086</v>
      </c>
      <c r="C20" s="177">
        <v>1396390.3606415642</v>
      </c>
      <c r="D20" s="177">
        <v>1484547.5417548954</v>
      </c>
      <c r="E20" s="177">
        <v>1617012.5773738325</v>
      </c>
      <c r="F20" s="177">
        <v>145552.8432091556</v>
      </c>
      <c r="G20" s="177">
        <v>11.636430885758175</v>
      </c>
      <c r="H20" s="177">
        <v>132465.0356189371</v>
      </c>
      <c r="I20" s="178">
        <v>8.922923105739622</v>
      </c>
      <c r="K20" s="179"/>
      <c r="L20" s="169"/>
      <c r="M20" s="169"/>
    </row>
    <row r="21" spans="1:13" ht="13.5" hidden="1" thickTop="1">
      <c r="A21" s="180" t="s">
        <v>154</v>
      </c>
      <c r="B21" s="181"/>
      <c r="C21" s="181"/>
      <c r="D21" s="181"/>
      <c r="E21" s="181"/>
      <c r="F21" s="181"/>
      <c r="G21" s="182"/>
      <c r="H21" s="181"/>
      <c r="I21" s="183"/>
      <c r="K21" s="169"/>
      <c r="L21" s="169"/>
      <c r="M21" s="169"/>
    </row>
    <row r="22" spans="1:13" ht="13.5" hidden="1" thickTop="1">
      <c r="A22" s="184" t="s">
        <v>155</v>
      </c>
      <c r="B22" s="181"/>
      <c r="C22" s="181"/>
      <c r="D22" s="181"/>
      <c r="E22" s="181"/>
      <c r="F22" s="181"/>
      <c r="G22" s="182"/>
      <c r="H22" s="181"/>
      <c r="I22" s="183"/>
      <c r="K22" s="169"/>
      <c r="L22" s="169"/>
      <c r="M22" s="169"/>
    </row>
    <row r="23" spans="1:13" ht="13.5" hidden="1" thickTop="1">
      <c r="A23" s="185" t="s">
        <v>156</v>
      </c>
      <c r="I23" s="183"/>
      <c r="K23" s="169"/>
      <c r="L23" s="169"/>
      <c r="M23" s="169"/>
    </row>
    <row r="24" spans="1:13" ht="13.5" hidden="1" thickTop="1">
      <c r="A24" s="150" t="s">
        <v>157</v>
      </c>
      <c r="I24" s="183"/>
      <c r="K24" s="169"/>
      <c r="L24" s="169"/>
      <c r="M24" s="169"/>
    </row>
    <row r="25" spans="1:13" ht="13.5" hidden="1" thickTop="1">
      <c r="A25" s="185" t="s">
        <v>158</v>
      </c>
      <c r="I25" s="183"/>
      <c r="K25" s="169"/>
      <c r="L25" s="169"/>
      <c r="M25" s="169"/>
    </row>
    <row r="26" spans="1:13" ht="13.5" hidden="1" thickTop="1">
      <c r="A26" s="150" t="s">
        <v>159</v>
      </c>
      <c r="I26" s="183"/>
      <c r="K26" s="169"/>
      <c r="L26" s="169"/>
      <c r="M26" s="169"/>
    </row>
    <row r="27" spans="9:13" ht="13.5" hidden="1" thickTop="1">
      <c r="I27" s="183"/>
      <c r="K27" s="169"/>
      <c r="L27" s="169"/>
      <c r="M27" s="169"/>
    </row>
    <row r="28" spans="1:13" s="187" customFormat="1" ht="13.5" thickTop="1">
      <c r="A28" s="186" t="s">
        <v>160</v>
      </c>
      <c r="E28" s="150"/>
      <c r="G28" s="188"/>
      <c r="I28" s="189"/>
      <c r="K28" s="190"/>
      <c r="L28" s="190"/>
      <c r="M28" s="190"/>
    </row>
    <row r="29" spans="1:13" ht="12.75">
      <c r="A29" s="150" t="s">
        <v>161</v>
      </c>
      <c r="I29" s="183"/>
      <c r="K29" s="169"/>
      <c r="L29" s="169"/>
      <c r="M29" s="169"/>
    </row>
    <row r="30" spans="9:13" ht="12.75">
      <c r="I30" s="183"/>
      <c r="K30" s="169"/>
      <c r="L30" s="169"/>
      <c r="M30" s="169"/>
    </row>
    <row r="31" spans="9:13" ht="12.75">
      <c r="I31" s="183"/>
      <c r="K31" s="169"/>
      <c r="L31" s="169"/>
      <c r="M31" s="169"/>
    </row>
    <row r="32" ht="12.75">
      <c r="I32" s="183"/>
    </row>
    <row r="33" ht="12.75">
      <c r="I33" s="183"/>
    </row>
    <row r="34" ht="12.75">
      <c r="I34" s="183"/>
    </row>
    <row r="35" ht="12.75">
      <c r="I35" s="183"/>
    </row>
    <row r="36" ht="12.75">
      <c r="I36" s="183"/>
    </row>
    <row r="37" ht="12.75">
      <c r="I37" s="183"/>
    </row>
    <row r="38" ht="12.75">
      <c r="I38" s="183"/>
    </row>
    <row r="39" ht="12.75">
      <c r="I39" s="183"/>
    </row>
    <row r="40" ht="12.75">
      <c r="I40" s="183"/>
    </row>
    <row r="41" ht="12.75">
      <c r="I41" s="183"/>
    </row>
    <row r="42" ht="12.75">
      <c r="I42" s="183"/>
    </row>
    <row r="43" ht="12.75">
      <c r="I43" s="183"/>
    </row>
    <row r="44" ht="12.75">
      <c r="I44" s="183"/>
    </row>
    <row r="45" ht="12.75">
      <c r="I45" s="183"/>
    </row>
    <row r="46" ht="12.75">
      <c r="I46" s="183"/>
    </row>
    <row r="47" ht="12.75">
      <c r="I47" s="183"/>
    </row>
    <row r="48" ht="12.75">
      <c r="I48" s="183"/>
    </row>
    <row r="49" ht="12.75">
      <c r="I49" s="183"/>
    </row>
    <row r="50" ht="12.75">
      <c r="I50" s="183"/>
    </row>
    <row r="51" ht="12.75">
      <c r="I51" s="183"/>
    </row>
    <row r="52" ht="12.75">
      <c r="I52" s="183"/>
    </row>
    <row r="53" ht="12.75">
      <c r="I53" s="183"/>
    </row>
    <row r="54" ht="12.75">
      <c r="I54" s="183"/>
    </row>
    <row r="55" ht="12.75">
      <c r="I55" s="183"/>
    </row>
    <row r="56" ht="12.75">
      <c r="I56" s="183"/>
    </row>
    <row r="57" ht="12.75">
      <c r="I57" s="183"/>
    </row>
    <row r="58" ht="12.75">
      <c r="I58" s="183"/>
    </row>
    <row r="59" ht="12.75">
      <c r="I59" s="183"/>
    </row>
    <row r="60" ht="12.75">
      <c r="I60" s="183"/>
    </row>
    <row r="61" ht="12.75">
      <c r="I61" s="183"/>
    </row>
    <row r="62" ht="12.75">
      <c r="I62" s="183"/>
    </row>
    <row r="63" ht="12.75">
      <c r="I63" s="183"/>
    </row>
    <row r="64" ht="12.75">
      <c r="I64" s="183"/>
    </row>
    <row r="65" ht="12.75">
      <c r="I65" s="183"/>
    </row>
    <row r="66" ht="12.75">
      <c r="I66" s="183"/>
    </row>
    <row r="67" ht="12.75">
      <c r="I67" s="183"/>
    </row>
    <row r="68" ht="12.75">
      <c r="I68" s="183"/>
    </row>
    <row r="69" ht="12.75">
      <c r="I69" s="183"/>
    </row>
    <row r="70" ht="12.75">
      <c r="I70" s="183"/>
    </row>
    <row r="71" ht="12.75">
      <c r="I71" s="183"/>
    </row>
    <row r="72" ht="12.75">
      <c r="I72" s="183"/>
    </row>
    <row r="73" ht="12.75">
      <c r="I73" s="183"/>
    </row>
    <row r="74" ht="12.75">
      <c r="I74" s="183"/>
    </row>
    <row r="75" ht="12.75">
      <c r="I75" s="183"/>
    </row>
    <row r="76" ht="12.75">
      <c r="I76" s="183"/>
    </row>
    <row r="77" ht="12.75">
      <c r="I77" s="183"/>
    </row>
    <row r="78" ht="12.75">
      <c r="I78" s="183"/>
    </row>
    <row r="79" ht="12.75">
      <c r="I79" s="183"/>
    </row>
    <row r="80" ht="12.75">
      <c r="I80" s="183"/>
    </row>
    <row r="81" ht="12.75">
      <c r="I81" s="183"/>
    </row>
    <row r="82" ht="12.75">
      <c r="I82" s="183"/>
    </row>
    <row r="83" ht="12.75">
      <c r="I83" s="183"/>
    </row>
    <row r="84" ht="12.75">
      <c r="I84" s="183"/>
    </row>
    <row r="85" ht="12.75">
      <c r="I85" s="183"/>
    </row>
    <row r="86" ht="12.75">
      <c r="I86" s="183"/>
    </row>
    <row r="87" ht="12.75">
      <c r="I87" s="183"/>
    </row>
    <row r="88" ht="12.75">
      <c r="I88" s="183"/>
    </row>
    <row r="89" ht="12.75">
      <c r="I89" s="183"/>
    </row>
    <row r="90" ht="12.75">
      <c r="I90" s="183"/>
    </row>
    <row r="91" ht="12.75">
      <c r="I91" s="183"/>
    </row>
    <row r="92" ht="12.75">
      <c r="I92" s="183"/>
    </row>
    <row r="93" ht="12.75">
      <c r="I93" s="183"/>
    </row>
    <row r="94" ht="12.75">
      <c r="I94" s="183"/>
    </row>
    <row r="95" ht="12.75">
      <c r="I95" s="183"/>
    </row>
    <row r="96" ht="12.75">
      <c r="I96" s="183"/>
    </row>
    <row r="97" ht="12.75">
      <c r="I97" s="183"/>
    </row>
    <row r="98" ht="12.75">
      <c r="I98" s="183"/>
    </row>
    <row r="99" ht="12.75">
      <c r="I99" s="183"/>
    </row>
    <row r="100" ht="12.75">
      <c r="I100" s="183"/>
    </row>
    <row r="101" ht="12.75">
      <c r="I101" s="183"/>
    </row>
    <row r="102" ht="12.75">
      <c r="I102" s="183"/>
    </row>
    <row r="103" ht="12.75">
      <c r="I103" s="183"/>
    </row>
    <row r="104" ht="12.75">
      <c r="I104" s="183"/>
    </row>
    <row r="105" ht="12.75">
      <c r="I105" s="183"/>
    </row>
    <row r="106" ht="12.75">
      <c r="I106" s="183"/>
    </row>
    <row r="107" ht="12.75">
      <c r="I107" s="183"/>
    </row>
    <row r="108" ht="12.75">
      <c r="I108" s="183"/>
    </row>
    <row r="109" ht="12.75">
      <c r="I109" s="183"/>
    </row>
    <row r="110" ht="12.75">
      <c r="I110" s="183"/>
    </row>
    <row r="111" ht="12.75">
      <c r="I111" s="183"/>
    </row>
    <row r="112" ht="12.75">
      <c r="I112" s="183"/>
    </row>
    <row r="113" ht="12.75">
      <c r="I113" s="183"/>
    </row>
    <row r="114" ht="12.75">
      <c r="I114" s="183"/>
    </row>
    <row r="115" ht="12.75">
      <c r="I115" s="183"/>
    </row>
    <row r="116" ht="12.75">
      <c r="I116" s="183"/>
    </row>
    <row r="117" ht="12.75">
      <c r="I117" s="183"/>
    </row>
    <row r="118" ht="12.75">
      <c r="I118" s="183"/>
    </row>
    <row r="119" ht="12.75">
      <c r="I119" s="183"/>
    </row>
    <row r="120" ht="12.75">
      <c r="I120" s="183"/>
    </row>
    <row r="121" ht="12.75">
      <c r="I121" s="183"/>
    </row>
    <row r="122" ht="12.75">
      <c r="I122" s="183"/>
    </row>
    <row r="123" ht="12.75">
      <c r="I123" s="183"/>
    </row>
    <row r="124" ht="12.75">
      <c r="I124" s="183"/>
    </row>
    <row r="125" ht="12.75">
      <c r="I125" s="183"/>
    </row>
    <row r="126" ht="12.75">
      <c r="I126" s="183"/>
    </row>
    <row r="127" ht="12.75">
      <c r="I127" s="183"/>
    </row>
    <row r="128" ht="12.75">
      <c r="I128" s="183"/>
    </row>
    <row r="129" ht="12.75">
      <c r="I129" s="183"/>
    </row>
    <row r="130" ht="12.75">
      <c r="I130" s="183"/>
    </row>
    <row r="131" ht="12.75">
      <c r="I131" s="183"/>
    </row>
    <row r="132" ht="12.75">
      <c r="I132" s="183"/>
    </row>
    <row r="133" ht="12.75">
      <c r="I133" s="183"/>
    </row>
    <row r="134" ht="12.75">
      <c r="I134" s="183"/>
    </row>
    <row r="135" ht="12.75">
      <c r="I135" s="183"/>
    </row>
    <row r="136" ht="12.75">
      <c r="I136" s="183"/>
    </row>
    <row r="137" ht="12.75">
      <c r="I137" s="183"/>
    </row>
    <row r="138" ht="12.75">
      <c r="I138" s="183"/>
    </row>
    <row r="139" ht="12.75">
      <c r="I139" s="183"/>
    </row>
    <row r="140" ht="12.75">
      <c r="I140" s="183"/>
    </row>
    <row r="141" ht="12.75">
      <c r="I141" s="183"/>
    </row>
    <row r="142" ht="12.75">
      <c r="I142" s="183"/>
    </row>
    <row r="143" ht="12.75">
      <c r="I143" s="183"/>
    </row>
    <row r="144" ht="12.75">
      <c r="I144" s="183"/>
    </row>
    <row r="145" ht="12.75">
      <c r="I145" s="183"/>
    </row>
    <row r="146" ht="12.75">
      <c r="I146" s="183"/>
    </row>
    <row r="147" ht="12.75">
      <c r="I147" s="183"/>
    </row>
    <row r="148" ht="12.75">
      <c r="I148" s="183"/>
    </row>
    <row r="149" ht="12.75">
      <c r="I149" s="183"/>
    </row>
    <row r="150" ht="12.75">
      <c r="I150" s="183"/>
    </row>
    <row r="151" ht="12.75">
      <c r="I151" s="183"/>
    </row>
    <row r="152" ht="12.75">
      <c r="I152" s="183"/>
    </row>
    <row r="153" ht="12.75">
      <c r="I153" s="183"/>
    </row>
    <row r="154" ht="12.75">
      <c r="I154" s="183"/>
    </row>
    <row r="155" ht="12.75">
      <c r="I155" s="183"/>
    </row>
    <row r="156" ht="12.75">
      <c r="I156" s="183"/>
    </row>
    <row r="157" ht="12.75">
      <c r="I157" s="183"/>
    </row>
    <row r="158" ht="12.75">
      <c r="I158" s="183"/>
    </row>
    <row r="159" ht="12.75">
      <c r="I159" s="183"/>
    </row>
    <row r="160" ht="12.75">
      <c r="I160" s="183"/>
    </row>
    <row r="161" ht="12.75">
      <c r="I161" s="183"/>
    </row>
    <row r="162" ht="12.75">
      <c r="I162" s="183"/>
    </row>
    <row r="163" ht="12.75">
      <c r="I163" s="183"/>
    </row>
    <row r="164" ht="12.75">
      <c r="I164" s="183"/>
    </row>
    <row r="165" ht="12.75">
      <c r="I165" s="183"/>
    </row>
    <row r="166" ht="12.75">
      <c r="I166" s="183"/>
    </row>
    <row r="167" ht="12.75">
      <c r="I167" s="183"/>
    </row>
    <row r="168" ht="12.75">
      <c r="I168" s="183"/>
    </row>
    <row r="169" ht="12.75">
      <c r="I169" s="183"/>
    </row>
    <row r="170" ht="12.75">
      <c r="I170" s="183"/>
    </row>
    <row r="171" ht="12.75">
      <c r="I171" s="183"/>
    </row>
    <row r="172" ht="12.75">
      <c r="I172" s="183"/>
    </row>
    <row r="173" ht="12.75">
      <c r="I173" s="183"/>
    </row>
    <row r="174" ht="12.75">
      <c r="I174" s="183"/>
    </row>
    <row r="175" ht="12.75">
      <c r="I175" s="183"/>
    </row>
    <row r="176" ht="12.75">
      <c r="I176" s="183"/>
    </row>
    <row r="177" ht="12.75">
      <c r="I177" s="183"/>
    </row>
    <row r="178" ht="12.75">
      <c r="I178" s="183"/>
    </row>
    <row r="179" ht="12.75">
      <c r="I179" s="183"/>
    </row>
    <row r="180" ht="12.75">
      <c r="I180" s="183"/>
    </row>
    <row r="181" ht="12.75">
      <c r="I181" s="183"/>
    </row>
    <row r="182" ht="12.75">
      <c r="I182" s="183"/>
    </row>
    <row r="183" ht="12.75">
      <c r="I183" s="183"/>
    </row>
    <row r="184" ht="12.75">
      <c r="I184" s="183"/>
    </row>
    <row r="185" ht="12.75">
      <c r="I185" s="183"/>
    </row>
    <row r="186" ht="12.75">
      <c r="I186" s="183"/>
    </row>
    <row r="187" ht="12.75">
      <c r="I187" s="183"/>
    </row>
    <row r="188" ht="12.75">
      <c r="I188" s="183"/>
    </row>
    <row r="189" ht="12.75">
      <c r="I189" s="183"/>
    </row>
    <row r="190" ht="12.75">
      <c r="I190" s="183"/>
    </row>
    <row r="191" ht="12.75">
      <c r="I191" s="183"/>
    </row>
    <row r="192" ht="12.75">
      <c r="I192" s="183"/>
    </row>
    <row r="193" ht="12.75">
      <c r="I193" s="183"/>
    </row>
    <row r="194" ht="12.75">
      <c r="I194" s="183"/>
    </row>
    <row r="195" ht="12.75">
      <c r="I195" s="183"/>
    </row>
    <row r="196" ht="12.75">
      <c r="I196" s="183"/>
    </row>
    <row r="197" ht="12.75">
      <c r="I197" s="183"/>
    </row>
    <row r="198" ht="12.75">
      <c r="I198" s="183"/>
    </row>
    <row r="199" ht="12.75">
      <c r="I199" s="183"/>
    </row>
    <row r="200" ht="12.75">
      <c r="I200" s="183"/>
    </row>
    <row r="201" ht="12.75">
      <c r="I201" s="183"/>
    </row>
    <row r="202" ht="12.75">
      <c r="I202" s="183"/>
    </row>
    <row r="203" ht="12.75">
      <c r="I203" s="183"/>
    </row>
    <row r="204" ht="12.75">
      <c r="I204" s="183"/>
    </row>
    <row r="205" ht="12.75">
      <c r="I205" s="183"/>
    </row>
    <row r="206" ht="12.75">
      <c r="I206" s="183"/>
    </row>
    <row r="207" ht="12.75">
      <c r="I207" s="183"/>
    </row>
    <row r="208" ht="12.75">
      <c r="I208" s="183"/>
    </row>
    <row r="209" ht="12.75">
      <c r="I209" s="183"/>
    </row>
    <row r="210" ht="12.75">
      <c r="I210" s="183"/>
    </row>
    <row r="211" ht="12.75">
      <c r="I211" s="183"/>
    </row>
    <row r="212" ht="12.75">
      <c r="I212" s="183"/>
    </row>
    <row r="213" ht="12.75">
      <c r="I213" s="183"/>
    </row>
    <row r="214" ht="12.75">
      <c r="I214" s="183"/>
    </row>
    <row r="215" ht="12.75">
      <c r="I215" s="183"/>
    </row>
    <row r="216" ht="12.75">
      <c r="I216" s="183"/>
    </row>
    <row r="217" ht="12.75">
      <c r="I217" s="183"/>
    </row>
    <row r="218" ht="12.75">
      <c r="I218" s="183"/>
    </row>
    <row r="219" ht="12.75">
      <c r="I219" s="183"/>
    </row>
    <row r="220" ht="12.75">
      <c r="I220" s="183"/>
    </row>
    <row r="221" ht="12.75">
      <c r="I221" s="183"/>
    </row>
    <row r="222" ht="12.75">
      <c r="I222" s="183"/>
    </row>
    <row r="223" ht="12.75">
      <c r="I223" s="183"/>
    </row>
    <row r="224" ht="12.75">
      <c r="I224" s="183"/>
    </row>
    <row r="225" ht="12.75">
      <c r="I225" s="183"/>
    </row>
    <row r="226" ht="12.75">
      <c r="I226" s="183"/>
    </row>
    <row r="227" ht="12.75">
      <c r="I227" s="183"/>
    </row>
    <row r="228" ht="12.75">
      <c r="I228" s="183"/>
    </row>
    <row r="229" ht="12.75">
      <c r="I229" s="183"/>
    </row>
    <row r="230" ht="12.75">
      <c r="I230" s="183"/>
    </row>
    <row r="231" ht="12.75">
      <c r="I231" s="183"/>
    </row>
    <row r="232" ht="12.75">
      <c r="I232" s="183"/>
    </row>
    <row r="233" ht="12.75">
      <c r="I233" s="183"/>
    </row>
    <row r="234" ht="12.75">
      <c r="I234" s="183"/>
    </row>
    <row r="235" ht="12.75">
      <c r="I235" s="183"/>
    </row>
    <row r="236" ht="12.75">
      <c r="I236" s="183"/>
    </row>
    <row r="237" ht="12.75">
      <c r="I237" s="183"/>
    </row>
    <row r="238" ht="12.75">
      <c r="I238" s="183"/>
    </row>
    <row r="239" ht="12.75">
      <c r="I239" s="183"/>
    </row>
    <row r="240" ht="12.75">
      <c r="I240" s="183"/>
    </row>
    <row r="241" ht="12.75">
      <c r="I241" s="183"/>
    </row>
    <row r="242" ht="12.75">
      <c r="I242" s="183"/>
    </row>
    <row r="243" ht="12.75">
      <c r="I243" s="183"/>
    </row>
    <row r="244" ht="12.75">
      <c r="I244" s="183"/>
    </row>
    <row r="245" ht="12.75">
      <c r="I245" s="183"/>
    </row>
    <row r="246" ht="12.75">
      <c r="I246" s="183"/>
    </row>
    <row r="247" ht="12.75">
      <c r="I247" s="183"/>
    </row>
    <row r="248" ht="12.75">
      <c r="I248" s="183"/>
    </row>
    <row r="249" ht="12.75">
      <c r="I249" s="183"/>
    </row>
    <row r="250" ht="12.75">
      <c r="I250" s="183"/>
    </row>
    <row r="251" ht="12.75">
      <c r="I251" s="183"/>
    </row>
    <row r="252" ht="12.75">
      <c r="I252" s="183"/>
    </row>
    <row r="253" ht="12.75">
      <c r="I253" s="183"/>
    </row>
    <row r="254" ht="12.75">
      <c r="I254" s="183"/>
    </row>
    <row r="255" ht="12.75">
      <c r="I255" s="183"/>
    </row>
    <row r="256" ht="12.75">
      <c r="I256" s="183"/>
    </row>
    <row r="257" ht="12.75">
      <c r="I257" s="183"/>
    </row>
    <row r="258" ht="12.75">
      <c r="I258" s="183"/>
    </row>
    <row r="259" ht="12.75">
      <c r="I259" s="183"/>
    </row>
    <row r="260" ht="12.75">
      <c r="I260" s="183"/>
    </row>
    <row r="261" ht="12.75">
      <c r="I261" s="183"/>
    </row>
    <row r="262" ht="12.75">
      <c r="I262" s="183"/>
    </row>
    <row r="263" ht="12.75">
      <c r="I263" s="183"/>
    </row>
    <row r="264" ht="12.75">
      <c r="I264" s="183"/>
    </row>
    <row r="265" ht="12.75">
      <c r="I265" s="183"/>
    </row>
    <row r="266" ht="12.75">
      <c r="I266" s="183"/>
    </row>
    <row r="267" ht="12.75">
      <c r="I267" s="183"/>
    </row>
    <row r="268" ht="12.75">
      <c r="I268" s="183"/>
    </row>
    <row r="269" ht="12.75">
      <c r="I269" s="183"/>
    </row>
    <row r="270" ht="12.75">
      <c r="I270" s="183"/>
    </row>
    <row r="271" ht="12.75">
      <c r="I271" s="183"/>
    </row>
    <row r="272" ht="12.75">
      <c r="I272" s="183"/>
    </row>
    <row r="273" ht="12.75">
      <c r="I273" s="183"/>
    </row>
    <row r="274" ht="12.75">
      <c r="I274" s="183"/>
    </row>
    <row r="275" ht="12.75">
      <c r="I275" s="183"/>
    </row>
    <row r="276" ht="12.75">
      <c r="I276" s="183"/>
    </row>
    <row r="277" ht="12.75">
      <c r="I277" s="183"/>
    </row>
    <row r="278" ht="12.75">
      <c r="I278" s="183"/>
    </row>
    <row r="279" ht="12.75">
      <c r="I279" s="183"/>
    </row>
    <row r="280" ht="12.75">
      <c r="I280" s="183"/>
    </row>
    <row r="281" ht="12.75">
      <c r="I281" s="183"/>
    </row>
    <row r="282" ht="12.75">
      <c r="I282" s="183"/>
    </row>
    <row r="283" ht="12.75">
      <c r="I283" s="183"/>
    </row>
    <row r="284" ht="12.75">
      <c r="I284" s="183"/>
    </row>
    <row r="285" ht="12.75">
      <c r="I285" s="183"/>
    </row>
    <row r="286" ht="12.75">
      <c r="I286" s="183"/>
    </row>
    <row r="287" ht="12.75">
      <c r="I287" s="183"/>
    </row>
    <row r="288" ht="12.75">
      <c r="I288" s="183"/>
    </row>
    <row r="289" ht="12.75">
      <c r="I289" s="183"/>
    </row>
    <row r="290" ht="12.75">
      <c r="I290" s="183"/>
    </row>
    <row r="291" ht="12.75">
      <c r="I291" s="183"/>
    </row>
    <row r="292" ht="12.75">
      <c r="I292" s="183"/>
    </row>
    <row r="293" ht="12.75">
      <c r="I293" s="183"/>
    </row>
    <row r="294" ht="12.75">
      <c r="I294" s="183"/>
    </row>
    <row r="295" ht="12.75">
      <c r="I295" s="183"/>
    </row>
    <row r="296" ht="12.75">
      <c r="I296" s="183"/>
    </row>
    <row r="297" ht="12.75">
      <c r="I297" s="183"/>
    </row>
    <row r="298" ht="12.75">
      <c r="I298" s="183"/>
    </row>
    <row r="299" ht="12.75">
      <c r="I299" s="183"/>
    </row>
    <row r="300" ht="12.75">
      <c r="I300" s="183"/>
    </row>
    <row r="301" ht="12.75">
      <c r="I301" s="183"/>
    </row>
    <row r="302" ht="12.75">
      <c r="I302" s="183"/>
    </row>
    <row r="303" ht="12.75">
      <c r="I303" s="183"/>
    </row>
    <row r="304" ht="12.75">
      <c r="I304" s="183"/>
    </row>
    <row r="305" ht="12.75">
      <c r="I305" s="183"/>
    </row>
    <row r="306" ht="12.75">
      <c r="I306" s="183"/>
    </row>
    <row r="307" ht="12.75">
      <c r="I307" s="183"/>
    </row>
    <row r="308" ht="12.75">
      <c r="I308" s="183"/>
    </row>
    <row r="309" ht="12.75">
      <c r="I309" s="183"/>
    </row>
    <row r="310" ht="12.75">
      <c r="I310" s="183"/>
    </row>
    <row r="311" ht="12.75">
      <c r="I311" s="183"/>
    </row>
    <row r="312" ht="12.75">
      <c r="I312" s="183"/>
    </row>
    <row r="313" ht="12.75">
      <c r="I313" s="183"/>
    </row>
    <row r="314" ht="12.75">
      <c r="I314" s="183"/>
    </row>
    <row r="315" ht="12.75">
      <c r="I315" s="183"/>
    </row>
    <row r="316" ht="12.75">
      <c r="I316" s="183"/>
    </row>
    <row r="317" ht="12.75">
      <c r="I317" s="183"/>
    </row>
    <row r="318" ht="12.75">
      <c r="I318" s="183"/>
    </row>
    <row r="319" ht="12.75">
      <c r="I319" s="183"/>
    </row>
    <row r="320" ht="12.75">
      <c r="I320" s="183"/>
    </row>
    <row r="321" ht="12.75">
      <c r="I321" s="183"/>
    </row>
    <row r="322" ht="12.75">
      <c r="I322" s="183"/>
    </row>
    <row r="323" ht="12.75">
      <c r="I323" s="183"/>
    </row>
    <row r="324" ht="12.75">
      <c r="I324" s="183"/>
    </row>
    <row r="325" ht="12.75">
      <c r="I325" s="183"/>
    </row>
    <row r="326" ht="12.75">
      <c r="I326" s="183"/>
    </row>
    <row r="327" ht="12.75">
      <c r="I327" s="183"/>
    </row>
    <row r="328" ht="12.75">
      <c r="I328" s="183"/>
    </row>
    <row r="329" ht="12.75">
      <c r="I329" s="183"/>
    </row>
    <row r="330" ht="12.75">
      <c r="I330" s="183"/>
    </row>
    <row r="331" ht="12.75">
      <c r="I331" s="191"/>
    </row>
    <row r="332" ht="12.75">
      <c r="I332" s="191"/>
    </row>
    <row r="333" ht="12.75">
      <c r="I333" s="191"/>
    </row>
    <row r="334" ht="12.75">
      <c r="I334" s="191"/>
    </row>
    <row r="335" ht="12.75">
      <c r="I335" s="191"/>
    </row>
    <row r="336" ht="12.75">
      <c r="I336" s="191"/>
    </row>
    <row r="337" ht="12.75">
      <c r="I337" s="191"/>
    </row>
    <row r="338" ht="12.75">
      <c r="I338" s="191"/>
    </row>
    <row r="339" ht="12.75">
      <c r="I339" s="191"/>
    </row>
    <row r="340" ht="12.75">
      <c r="I340" s="191"/>
    </row>
    <row r="341" ht="12.75">
      <c r="I341" s="191"/>
    </row>
    <row r="342" ht="12.75">
      <c r="I342" s="191"/>
    </row>
    <row r="343" ht="12.75">
      <c r="I343" s="191"/>
    </row>
    <row r="344" ht="12.75">
      <c r="I344" s="191"/>
    </row>
    <row r="345" ht="12.75">
      <c r="I345" s="191"/>
    </row>
    <row r="346" ht="12.75">
      <c r="I346" s="191"/>
    </row>
    <row r="347" ht="12.75">
      <c r="I347" s="191"/>
    </row>
    <row r="348" ht="12.75">
      <c r="I348" s="191"/>
    </row>
    <row r="349" ht="12.75">
      <c r="I349" s="191"/>
    </row>
    <row r="350" ht="12.75">
      <c r="I350" s="191"/>
    </row>
    <row r="351" ht="12.75">
      <c r="I351" s="191"/>
    </row>
    <row r="352" ht="12.75">
      <c r="I352" s="191"/>
    </row>
    <row r="353" ht="12.75">
      <c r="I353" s="191"/>
    </row>
    <row r="354" ht="12.75">
      <c r="I354" s="191"/>
    </row>
    <row r="355" ht="12.75">
      <c r="I355" s="191"/>
    </row>
    <row r="356" ht="12.75">
      <c r="I356" s="191"/>
    </row>
    <row r="357" ht="12.75">
      <c r="I357" s="191"/>
    </row>
    <row r="358" ht="12.75">
      <c r="I358" s="191"/>
    </row>
    <row r="359" ht="12.75">
      <c r="I359" s="191"/>
    </row>
    <row r="360" ht="12.75">
      <c r="I360" s="191"/>
    </row>
    <row r="361" ht="12.75">
      <c r="I361" s="191"/>
    </row>
    <row r="362" ht="12.75">
      <c r="I362" s="191"/>
    </row>
    <row r="363" ht="12.75">
      <c r="I363" s="191"/>
    </row>
    <row r="364" ht="12.75">
      <c r="I364" s="191"/>
    </row>
    <row r="365" ht="12.75">
      <c r="I365" s="191"/>
    </row>
    <row r="366" ht="12.75">
      <c r="I366" s="191"/>
    </row>
    <row r="367" ht="12.75">
      <c r="I367" s="191"/>
    </row>
    <row r="368" ht="12.75">
      <c r="I368" s="191"/>
    </row>
    <row r="369" ht="12.75">
      <c r="I369" s="191"/>
    </row>
    <row r="370" ht="12.75">
      <c r="I370" s="191"/>
    </row>
    <row r="371" ht="12.75">
      <c r="I371" s="191"/>
    </row>
    <row r="372" ht="12.75">
      <c r="I372" s="191"/>
    </row>
    <row r="373" ht="12.75">
      <c r="I373" s="191"/>
    </row>
    <row r="374" ht="12.75">
      <c r="I374" s="191"/>
    </row>
    <row r="375" ht="12.75">
      <c r="I375" s="191"/>
    </row>
    <row r="376" ht="12.75">
      <c r="I376" s="191"/>
    </row>
    <row r="377" ht="12.75">
      <c r="I377" s="191"/>
    </row>
    <row r="378" ht="12.75">
      <c r="I378" s="191"/>
    </row>
    <row r="379" ht="12.75">
      <c r="I379" s="191"/>
    </row>
    <row r="380" ht="12.75">
      <c r="I380" s="191"/>
    </row>
    <row r="381" ht="12.75">
      <c r="I381" s="191"/>
    </row>
    <row r="382" ht="12.75">
      <c r="I382" s="191"/>
    </row>
    <row r="383" ht="12.75">
      <c r="I383" s="191"/>
    </row>
    <row r="384" ht="12.75">
      <c r="I384" s="191"/>
    </row>
    <row r="385" ht="12.75">
      <c r="I385" s="191"/>
    </row>
    <row r="386" ht="12.75">
      <c r="I386" s="191"/>
    </row>
    <row r="387" ht="12.75">
      <c r="I387" s="191"/>
    </row>
    <row r="388" ht="12.75">
      <c r="I388" s="191"/>
    </row>
    <row r="389" ht="12.75">
      <c r="I389" s="191"/>
    </row>
    <row r="390" ht="12.75">
      <c r="I390" s="191"/>
    </row>
    <row r="391" ht="12.75">
      <c r="I391" s="191"/>
    </row>
    <row r="392" ht="12.75">
      <c r="I392" s="191"/>
    </row>
    <row r="393" ht="12.75">
      <c r="I393" s="191"/>
    </row>
    <row r="394" ht="12.75">
      <c r="I394" s="191"/>
    </row>
    <row r="395" ht="12.75">
      <c r="I395" s="191"/>
    </row>
    <row r="396" ht="12.75">
      <c r="I396" s="191"/>
    </row>
    <row r="397" ht="12.75">
      <c r="I397" s="191"/>
    </row>
    <row r="398" ht="12.75">
      <c r="I398" s="191"/>
    </row>
    <row r="399" ht="12.75">
      <c r="I399" s="191"/>
    </row>
    <row r="400" ht="12.75">
      <c r="I400" s="191"/>
    </row>
    <row r="401" ht="12.75">
      <c r="I401" s="191"/>
    </row>
    <row r="402" ht="12.75">
      <c r="I402" s="191"/>
    </row>
    <row r="403" ht="12.75">
      <c r="I403" s="191"/>
    </row>
    <row r="404" ht="12.75">
      <c r="I404" s="191"/>
    </row>
    <row r="405" ht="12.75">
      <c r="I405" s="191"/>
    </row>
    <row r="406" ht="12.75">
      <c r="I406" s="191"/>
    </row>
    <row r="407" ht="12.75">
      <c r="I407" s="191"/>
    </row>
    <row r="408" ht="12.75">
      <c r="I408" s="191"/>
    </row>
    <row r="409" ht="12.75">
      <c r="I409" s="191"/>
    </row>
    <row r="410" ht="12.75">
      <c r="I410" s="191"/>
    </row>
    <row r="411" ht="12.75">
      <c r="I411" s="191"/>
    </row>
    <row r="412" ht="12.75">
      <c r="I412" s="191"/>
    </row>
    <row r="413" ht="12.75">
      <c r="I413" s="191"/>
    </row>
    <row r="414" ht="12.75">
      <c r="I414" s="191"/>
    </row>
    <row r="415" ht="12.75">
      <c r="I415" s="191"/>
    </row>
    <row r="416" ht="12.75">
      <c r="I416" s="191"/>
    </row>
    <row r="417" ht="12.75">
      <c r="I417" s="191"/>
    </row>
    <row r="418" ht="12.75">
      <c r="I418" s="191"/>
    </row>
    <row r="419" ht="12.75">
      <c r="I419" s="191"/>
    </row>
    <row r="420" ht="12.75">
      <c r="I420" s="191"/>
    </row>
    <row r="421" ht="12.75">
      <c r="I421" s="191"/>
    </row>
    <row r="422" ht="12.75">
      <c r="I422" s="191"/>
    </row>
    <row r="423" ht="12.75">
      <c r="I423" s="191"/>
    </row>
    <row r="424" ht="12.75">
      <c r="I424" s="191"/>
    </row>
    <row r="425" ht="12.75">
      <c r="I425" s="191"/>
    </row>
    <row r="426" ht="12.75">
      <c r="I426" s="191"/>
    </row>
    <row r="427" ht="12.75">
      <c r="I427" s="191"/>
    </row>
    <row r="428" ht="12.75">
      <c r="I428" s="191"/>
    </row>
    <row r="429" ht="12.75">
      <c r="I429" s="191"/>
    </row>
    <row r="430" ht="12.75">
      <c r="I430" s="191"/>
    </row>
    <row r="431" ht="12.75">
      <c r="I431" s="191"/>
    </row>
    <row r="432" ht="12.75">
      <c r="I432" s="191"/>
    </row>
    <row r="433" ht="12.75">
      <c r="I433" s="191"/>
    </row>
    <row r="434" ht="12.75">
      <c r="I434" s="191"/>
    </row>
    <row r="435" ht="12.75">
      <c r="I435" s="191"/>
    </row>
    <row r="436" ht="12.75">
      <c r="I436" s="191"/>
    </row>
    <row r="437" ht="12.75">
      <c r="I437" s="191"/>
    </row>
    <row r="438" ht="12.75">
      <c r="I438" s="191"/>
    </row>
    <row r="439" ht="12.75">
      <c r="I439" s="191"/>
    </row>
    <row r="440" ht="12.75">
      <c r="I440" s="191"/>
    </row>
    <row r="441" ht="12.75">
      <c r="I441" s="191"/>
    </row>
    <row r="442" ht="12.75">
      <c r="I442" s="191"/>
    </row>
    <row r="443" ht="12.75">
      <c r="I443" s="191"/>
    </row>
    <row r="444" ht="12.75">
      <c r="I444" s="191"/>
    </row>
    <row r="445" ht="12.75">
      <c r="I445" s="191"/>
    </row>
    <row r="446" ht="12.75">
      <c r="I446" s="191"/>
    </row>
    <row r="447" ht="12.75">
      <c r="I447" s="191"/>
    </row>
    <row r="448" ht="12.75">
      <c r="I448" s="191"/>
    </row>
    <row r="449" ht="12.75">
      <c r="I449" s="191"/>
    </row>
    <row r="450" ht="12.75">
      <c r="I450" s="191"/>
    </row>
    <row r="451" ht="12.75">
      <c r="I451" s="191"/>
    </row>
    <row r="452" ht="12.75">
      <c r="I452" s="191"/>
    </row>
    <row r="453" ht="12.75">
      <c r="I453" s="191"/>
    </row>
    <row r="454" ht="12.75">
      <c r="I454" s="191"/>
    </row>
    <row r="455" ht="12.75">
      <c r="I455" s="191"/>
    </row>
    <row r="456" ht="12.75">
      <c r="I456" s="191"/>
    </row>
    <row r="457" ht="12.75">
      <c r="I457" s="191"/>
    </row>
    <row r="458" ht="12.75">
      <c r="I458" s="191"/>
    </row>
    <row r="459" ht="12.75">
      <c r="I459" s="191"/>
    </row>
    <row r="460" ht="12.75">
      <c r="I460" s="191"/>
    </row>
    <row r="461" ht="12.75">
      <c r="I461" s="191"/>
    </row>
    <row r="462" ht="12.75">
      <c r="I462" s="191"/>
    </row>
    <row r="463" ht="12.75">
      <c r="I463" s="191"/>
    </row>
    <row r="464" ht="12.75">
      <c r="I464" s="191"/>
    </row>
    <row r="465" ht="12.75">
      <c r="I465" s="191"/>
    </row>
    <row r="466" ht="12.75">
      <c r="I466" s="191"/>
    </row>
    <row r="467" ht="12.75">
      <c r="I467" s="191"/>
    </row>
    <row r="468" ht="12.75">
      <c r="I468" s="191"/>
    </row>
    <row r="469" ht="12.75">
      <c r="I469" s="191"/>
    </row>
    <row r="470" ht="12.75">
      <c r="I470" s="191"/>
    </row>
    <row r="471" ht="12.75">
      <c r="I471" s="191"/>
    </row>
    <row r="472" ht="12.75">
      <c r="I472" s="191"/>
    </row>
    <row r="473" ht="12.75">
      <c r="I473" s="191"/>
    </row>
    <row r="474" ht="12.75">
      <c r="I474" s="191"/>
    </row>
    <row r="475" ht="12.75">
      <c r="I475" s="191"/>
    </row>
    <row r="476" ht="12.75">
      <c r="I476" s="191"/>
    </row>
    <row r="477" ht="12.75">
      <c r="I477" s="191"/>
    </row>
    <row r="478" ht="12.75">
      <c r="I478" s="191"/>
    </row>
    <row r="479" ht="12.75">
      <c r="I479" s="191"/>
    </row>
    <row r="480" ht="12.75">
      <c r="I480" s="191"/>
    </row>
    <row r="481" ht="12.75">
      <c r="I481" s="191"/>
    </row>
    <row r="482" ht="12.75">
      <c r="I482" s="191"/>
    </row>
    <row r="483" ht="12.75">
      <c r="I483" s="191"/>
    </row>
    <row r="484" ht="12.75">
      <c r="I484" s="191"/>
    </row>
    <row r="485" ht="12.75">
      <c r="I485" s="191"/>
    </row>
    <row r="486" ht="12.75">
      <c r="I486" s="191"/>
    </row>
    <row r="487" ht="12.75">
      <c r="I487" s="191"/>
    </row>
    <row r="488" ht="12.75">
      <c r="I488" s="191"/>
    </row>
    <row r="489" ht="12.75">
      <c r="I489" s="191"/>
    </row>
    <row r="490" ht="12.75">
      <c r="I490" s="191"/>
    </row>
    <row r="491" ht="12.75">
      <c r="I491" s="191"/>
    </row>
    <row r="492" ht="12.75">
      <c r="I492" s="191"/>
    </row>
    <row r="493" ht="12.75">
      <c r="I493" s="191"/>
    </row>
    <row r="494" ht="12.75">
      <c r="I494" s="191"/>
    </row>
    <row r="495" ht="12.75">
      <c r="I495" s="191"/>
    </row>
    <row r="496" ht="12.75">
      <c r="I496" s="191"/>
    </row>
    <row r="497" ht="12.75">
      <c r="I497" s="191"/>
    </row>
    <row r="498" ht="12.75">
      <c r="I498" s="191"/>
    </row>
    <row r="499" ht="12.75">
      <c r="I499" s="191"/>
    </row>
    <row r="500" ht="12.75">
      <c r="I500" s="191"/>
    </row>
    <row r="501" ht="12.75">
      <c r="I501" s="191"/>
    </row>
    <row r="502" ht="12.75">
      <c r="I502" s="191"/>
    </row>
    <row r="503" ht="12.75">
      <c r="I503" s="191"/>
    </row>
    <row r="504" ht="12.75">
      <c r="I504" s="191"/>
    </row>
    <row r="505" ht="12.75">
      <c r="I505" s="191"/>
    </row>
    <row r="506" ht="12.75">
      <c r="I506" s="191"/>
    </row>
    <row r="507" ht="12.75">
      <c r="I507" s="191"/>
    </row>
    <row r="508" ht="12.75">
      <c r="I508" s="191"/>
    </row>
    <row r="509" ht="12.75">
      <c r="I509" s="191"/>
    </row>
    <row r="510" ht="12.75">
      <c r="I510" s="191"/>
    </row>
    <row r="511" ht="12.75">
      <c r="I511" s="191"/>
    </row>
    <row r="512" ht="12.75">
      <c r="I512" s="191"/>
    </row>
    <row r="513" ht="12.75">
      <c r="I513" s="191"/>
    </row>
    <row r="514" ht="12.75">
      <c r="I514" s="191"/>
    </row>
    <row r="515" ht="12.75">
      <c r="I515" s="191"/>
    </row>
    <row r="516" ht="12.75">
      <c r="I516" s="191"/>
    </row>
    <row r="517" ht="12.75">
      <c r="I517" s="191"/>
    </row>
    <row r="518" ht="12.75">
      <c r="I518" s="191"/>
    </row>
    <row r="519" ht="12.75">
      <c r="I519" s="191"/>
    </row>
    <row r="520" ht="12.75">
      <c r="I520" s="191"/>
    </row>
    <row r="521" ht="12.75">
      <c r="I521" s="191"/>
    </row>
    <row r="522" ht="12.75">
      <c r="I522" s="191"/>
    </row>
    <row r="523" ht="12.75">
      <c r="I523" s="191"/>
    </row>
    <row r="524" ht="12.75">
      <c r="I524" s="191"/>
    </row>
    <row r="525" ht="12.75">
      <c r="I525" s="191"/>
    </row>
    <row r="526" ht="12.75">
      <c r="I526" s="191"/>
    </row>
    <row r="527" ht="12.75">
      <c r="I527" s="191"/>
    </row>
    <row r="528" ht="12.75">
      <c r="I528" s="191"/>
    </row>
    <row r="529" ht="12.75">
      <c r="I529" s="191"/>
    </row>
    <row r="530" ht="12.75">
      <c r="I530" s="191"/>
    </row>
    <row r="531" ht="12.75">
      <c r="I531" s="191"/>
    </row>
    <row r="532" ht="12.75">
      <c r="I532" s="191"/>
    </row>
    <row r="533" ht="12.75">
      <c r="I533" s="191"/>
    </row>
    <row r="534" ht="12.75">
      <c r="I534" s="191"/>
    </row>
    <row r="535" ht="12.75">
      <c r="I535" s="191"/>
    </row>
    <row r="536" ht="12.75">
      <c r="I536" s="191"/>
    </row>
    <row r="537" ht="12.75">
      <c r="I537" s="191"/>
    </row>
    <row r="538" ht="12.75">
      <c r="I538" s="191"/>
    </row>
    <row r="539" ht="12.75">
      <c r="I539" s="191"/>
    </row>
    <row r="540" ht="12.75">
      <c r="I540" s="191"/>
    </row>
    <row r="541" ht="12.75">
      <c r="I541" s="191"/>
    </row>
    <row r="542" ht="12.75">
      <c r="I542" s="191"/>
    </row>
    <row r="543" ht="12.75">
      <c r="I543" s="191"/>
    </row>
    <row r="544" ht="12.75">
      <c r="I544" s="191"/>
    </row>
    <row r="545" ht="12.75">
      <c r="I545" s="191"/>
    </row>
    <row r="546" ht="12.75">
      <c r="I546" s="191"/>
    </row>
    <row r="547" ht="12.75">
      <c r="I547" s="191"/>
    </row>
    <row r="548" ht="12.75">
      <c r="I548" s="191"/>
    </row>
    <row r="549" ht="12.75">
      <c r="I549" s="191"/>
    </row>
    <row r="550" ht="12.75">
      <c r="I550" s="191"/>
    </row>
    <row r="551" ht="12.75">
      <c r="I551" s="191"/>
    </row>
    <row r="552" ht="12.75">
      <c r="I552" s="191"/>
    </row>
    <row r="553" ht="12.75">
      <c r="I553" s="191"/>
    </row>
    <row r="554" ht="12.75">
      <c r="I554" s="191"/>
    </row>
    <row r="555" ht="12.75">
      <c r="I555" s="191"/>
    </row>
    <row r="556" ht="12.75">
      <c r="I556" s="191"/>
    </row>
    <row r="557" ht="12.75">
      <c r="I557" s="191"/>
    </row>
    <row r="558" ht="12.75">
      <c r="I558" s="191"/>
    </row>
    <row r="559" ht="12.75">
      <c r="I559" s="191"/>
    </row>
    <row r="560" ht="12.75">
      <c r="I560" s="191"/>
    </row>
    <row r="561" ht="12.75">
      <c r="I561" s="191"/>
    </row>
    <row r="562" ht="12.75">
      <c r="I562" s="191"/>
    </row>
    <row r="563" ht="12.75">
      <c r="I563" s="191"/>
    </row>
    <row r="564" ht="12.75">
      <c r="I564" s="191"/>
    </row>
    <row r="565" ht="12.75">
      <c r="I565" s="191"/>
    </row>
    <row r="566" ht="12.75">
      <c r="I566" s="191"/>
    </row>
    <row r="567" ht="12.75">
      <c r="I567" s="191"/>
    </row>
    <row r="568" ht="12.75">
      <c r="I568" s="191"/>
    </row>
    <row r="569" ht="12.75">
      <c r="I569" s="191"/>
    </row>
    <row r="570" ht="12.75">
      <c r="I570" s="191"/>
    </row>
    <row r="571" ht="12.75">
      <c r="I571" s="191"/>
    </row>
    <row r="572" ht="12.75">
      <c r="I572" s="191"/>
    </row>
    <row r="573" ht="12.75">
      <c r="I573" s="191"/>
    </row>
    <row r="574" ht="12.75">
      <c r="I574" s="191"/>
    </row>
    <row r="575" ht="12.75">
      <c r="I575" s="191"/>
    </row>
    <row r="576" ht="12.75">
      <c r="I576" s="191"/>
    </row>
    <row r="577" ht="12.75">
      <c r="I577" s="191"/>
    </row>
    <row r="578" ht="12.75">
      <c r="I578" s="191"/>
    </row>
    <row r="579" ht="12.75">
      <c r="I579" s="191"/>
    </row>
    <row r="580" ht="12.75">
      <c r="I580" s="191"/>
    </row>
    <row r="581" ht="12.75">
      <c r="I581" s="191"/>
    </row>
    <row r="582" ht="12.75">
      <c r="I582" s="191"/>
    </row>
    <row r="583" ht="12.75">
      <c r="I583" s="191"/>
    </row>
    <row r="584" ht="12.75">
      <c r="I584" s="191"/>
    </row>
    <row r="585" ht="12.75">
      <c r="I585" s="191"/>
    </row>
    <row r="586" ht="12.75">
      <c r="I586" s="191"/>
    </row>
    <row r="587" ht="12.75">
      <c r="I587" s="191"/>
    </row>
    <row r="588" ht="12.75">
      <c r="I588" s="191"/>
    </row>
    <row r="589" ht="12.75">
      <c r="I589" s="191"/>
    </row>
    <row r="590" ht="12.75">
      <c r="I590" s="191"/>
    </row>
    <row r="591" ht="12.75">
      <c r="I591" s="191"/>
    </row>
    <row r="592" ht="12.75">
      <c r="I592" s="191"/>
    </row>
    <row r="593" ht="12.75">
      <c r="I593" s="191"/>
    </row>
    <row r="594" ht="12.75">
      <c r="I594" s="191"/>
    </row>
    <row r="595" ht="12.75">
      <c r="I595" s="191"/>
    </row>
    <row r="596" ht="12.75">
      <c r="I596" s="191"/>
    </row>
    <row r="597" ht="12.75">
      <c r="I597" s="191"/>
    </row>
    <row r="598" ht="12.75">
      <c r="I598" s="191"/>
    </row>
    <row r="599" ht="12.75">
      <c r="I599" s="191"/>
    </row>
    <row r="600" ht="12.75">
      <c r="I600" s="191"/>
    </row>
    <row r="601" ht="12.75">
      <c r="I601" s="191"/>
    </row>
    <row r="602" ht="12.75">
      <c r="I602" s="191"/>
    </row>
    <row r="603" ht="12.75">
      <c r="I603" s="191"/>
    </row>
    <row r="604" ht="12.75">
      <c r="I604" s="191"/>
    </row>
    <row r="605" ht="12.75">
      <c r="I605" s="191"/>
    </row>
    <row r="606" ht="12.75">
      <c r="I606" s="191"/>
    </row>
    <row r="607" ht="12.75">
      <c r="I607" s="191"/>
    </row>
    <row r="608" ht="12.75">
      <c r="I608" s="191"/>
    </row>
    <row r="609" ht="12.75">
      <c r="I609" s="191"/>
    </row>
    <row r="610" ht="12.75">
      <c r="I610" s="191"/>
    </row>
    <row r="611" ht="12.75">
      <c r="I611" s="191"/>
    </row>
    <row r="612" ht="12.75">
      <c r="I612" s="191"/>
    </row>
    <row r="613" ht="12.75">
      <c r="I613" s="191"/>
    </row>
    <row r="614" ht="12.75">
      <c r="I614" s="191"/>
    </row>
    <row r="615" ht="12.75">
      <c r="I615" s="191"/>
    </row>
    <row r="616" ht="12.75">
      <c r="I616" s="191"/>
    </row>
    <row r="617" ht="12.75">
      <c r="I617" s="191"/>
    </row>
    <row r="618" ht="12.75">
      <c r="I618" s="191"/>
    </row>
    <row r="619" ht="12.75">
      <c r="I619" s="191"/>
    </row>
    <row r="620" ht="12.75">
      <c r="I620" s="191"/>
    </row>
    <row r="621" ht="12.75">
      <c r="I621" s="191"/>
    </row>
    <row r="622" ht="12.75">
      <c r="I622" s="191"/>
    </row>
    <row r="623" ht="12.75">
      <c r="I623" s="191"/>
    </row>
    <row r="624" ht="12.75">
      <c r="I624" s="191"/>
    </row>
    <row r="625" ht="12.75">
      <c r="I625" s="191"/>
    </row>
    <row r="626" ht="12.75">
      <c r="I626" s="191"/>
    </row>
    <row r="627" ht="12.75">
      <c r="I627" s="191"/>
    </row>
    <row r="628" ht="12.75">
      <c r="I628" s="191"/>
    </row>
    <row r="629" ht="12.75">
      <c r="I629" s="191"/>
    </row>
    <row r="630" ht="12.75">
      <c r="I630" s="191"/>
    </row>
    <row r="631" ht="12.75">
      <c r="I631" s="191"/>
    </row>
    <row r="632" ht="12.75">
      <c r="I632" s="191"/>
    </row>
    <row r="633" ht="12.75">
      <c r="I633" s="191"/>
    </row>
    <row r="634" ht="12.75">
      <c r="I634" s="191"/>
    </row>
    <row r="635" ht="12.75">
      <c r="I635" s="191"/>
    </row>
    <row r="636" ht="12.75">
      <c r="I636" s="191"/>
    </row>
    <row r="637" ht="12.75">
      <c r="I637" s="191"/>
    </row>
    <row r="638" ht="12.75">
      <c r="I638" s="191"/>
    </row>
    <row r="639" ht="12.75">
      <c r="I639" s="191"/>
    </row>
    <row r="640" ht="12.75">
      <c r="I640" s="191"/>
    </row>
    <row r="641" ht="12.75">
      <c r="I641" s="191"/>
    </row>
    <row r="642" ht="12.75">
      <c r="I642" s="191"/>
    </row>
    <row r="643" ht="12.75">
      <c r="I643" s="191"/>
    </row>
    <row r="644" ht="12.75">
      <c r="I644" s="191"/>
    </row>
    <row r="645" ht="12.75">
      <c r="I645" s="191"/>
    </row>
    <row r="646" ht="12.75">
      <c r="I646" s="191"/>
    </row>
    <row r="647" ht="12.75">
      <c r="I647" s="191"/>
    </row>
    <row r="648" ht="12.75">
      <c r="I648" s="191"/>
    </row>
    <row r="649" ht="12.75">
      <c r="I649" s="191"/>
    </row>
    <row r="650" ht="12.75">
      <c r="I650" s="191"/>
    </row>
    <row r="651" ht="12.75">
      <c r="I651" s="191"/>
    </row>
    <row r="652" ht="12.75">
      <c r="I652" s="191"/>
    </row>
    <row r="653" ht="12.75">
      <c r="I653" s="191"/>
    </row>
    <row r="654" ht="12.75">
      <c r="I654" s="191"/>
    </row>
    <row r="655" ht="12.75">
      <c r="I655" s="191"/>
    </row>
    <row r="656" ht="12.75">
      <c r="I656" s="191"/>
    </row>
    <row r="657" ht="12.75">
      <c r="I657" s="191"/>
    </row>
    <row r="658" ht="12.75">
      <c r="I658" s="191"/>
    </row>
    <row r="659" ht="12.75">
      <c r="I659" s="191"/>
    </row>
    <row r="660" ht="12.75">
      <c r="I660" s="191"/>
    </row>
    <row r="661" ht="12.75">
      <c r="I661" s="191"/>
    </row>
    <row r="662" ht="12.75">
      <c r="I662" s="191"/>
    </row>
    <row r="663" ht="12.75">
      <c r="I663" s="191"/>
    </row>
    <row r="664" ht="12.75">
      <c r="I664" s="191"/>
    </row>
    <row r="665" ht="12.75">
      <c r="I665" s="191"/>
    </row>
    <row r="666" ht="12.75">
      <c r="I666" s="191"/>
    </row>
    <row r="667" ht="12.75">
      <c r="I667" s="191"/>
    </row>
    <row r="668" ht="12.75">
      <c r="I668" s="191"/>
    </row>
    <row r="669" ht="12.75">
      <c r="I669" s="191"/>
    </row>
    <row r="670" ht="12.75">
      <c r="I670" s="191"/>
    </row>
    <row r="671" ht="12.75">
      <c r="I671" s="191"/>
    </row>
    <row r="672" ht="12.75">
      <c r="I672" s="191"/>
    </row>
    <row r="673" ht="12.75">
      <c r="I673" s="191"/>
    </row>
    <row r="674" ht="12.75">
      <c r="I674" s="191"/>
    </row>
    <row r="675" ht="12.75">
      <c r="I675" s="191"/>
    </row>
    <row r="676" ht="12.75">
      <c r="I676" s="191"/>
    </row>
    <row r="677" ht="12.75">
      <c r="I677" s="191"/>
    </row>
    <row r="678" ht="12.75">
      <c r="I678" s="191"/>
    </row>
    <row r="679" ht="12.75">
      <c r="I679" s="191"/>
    </row>
    <row r="680" ht="12.75">
      <c r="I680" s="191"/>
    </row>
    <row r="681" ht="12.75">
      <c r="I681" s="191"/>
    </row>
    <row r="682" ht="12.75">
      <c r="I682" s="191"/>
    </row>
    <row r="683" ht="12.75">
      <c r="I683" s="191"/>
    </row>
    <row r="684" ht="12.75">
      <c r="I684" s="191"/>
    </row>
    <row r="685" ht="12.75">
      <c r="I685" s="191"/>
    </row>
    <row r="686" ht="12.75">
      <c r="I686" s="191"/>
    </row>
    <row r="687" ht="12.75">
      <c r="I687" s="191"/>
    </row>
    <row r="688" ht="12.75">
      <c r="I688" s="191"/>
    </row>
    <row r="689" ht="12.75">
      <c r="I689" s="191"/>
    </row>
    <row r="690" ht="12.75">
      <c r="I690" s="191"/>
    </row>
    <row r="691" ht="12.75">
      <c r="I691" s="191"/>
    </row>
    <row r="692" ht="12.75">
      <c r="I692" s="191"/>
    </row>
    <row r="693" ht="12.75">
      <c r="I693" s="191"/>
    </row>
    <row r="694" ht="12.75">
      <c r="I694" s="191"/>
    </row>
    <row r="695" ht="12.75">
      <c r="I695" s="191"/>
    </row>
    <row r="696" ht="12.75">
      <c r="I696" s="191"/>
    </row>
    <row r="697" ht="12.75">
      <c r="I697" s="191"/>
    </row>
    <row r="698" ht="12.75">
      <c r="I698" s="191"/>
    </row>
    <row r="699" ht="12.75">
      <c r="I699" s="191"/>
    </row>
    <row r="700" ht="12.75">
      <c r="I700" s="191"/>
    </row>
    <row r="701" ht="12.75">
      <c r="I701" s="191"/>
    </row>
    <row r="702" ht="12.75">
      <c r="I702" s="191"/>
    </row>
    <row r="703" ht="12.75">
      <c r="I703" s="191"/>
    </row>
    <row r="704" ht="12.75">
      <c r="I704" s="191"/>
    </row>
    <row r="705" ht="12.75">
      <c r="I705" s="191"/>
    </row>
    <row r="706" ht="12.75">
      <c r="I706" s="191"/>
    </row>
    <row r="707" ht="12.75">
      <c r="I707" s="191"/>
    </row>
    <row r="708" ht="12.75">
      <c r="I708" s="191"/>
    </row>
    <row r="709" ht="12.75">
      <c r="I709" s="191"/>
    </row>
    <row r="710" ht="12.75">
      <c r="I710" s="191"/>
    </row>
    <row r="711" ht="12.75">
      <c r="I711" s="191"/>
    </row>
    <row r="712" ht="12.75">
      <c r="I712" s="191"/>
    </row>
    <row r="713" ht="12.75">
      <c r="I713" s="191"/>
    </row>
    <row r="714" ht="12.75">
      <c r="I714" s="191"/>
    </row>
    <row r="715" ht="12.75">
      <c r="I715" s="191"/>
    </row>
    <row r="716" ht="12.75">
      <c r="I716" s="191"/>
    </row>
    <row r="717" ht="12.75">
      <c r="I717" s="191"/>
    </row>
    <row r="718" ht="12.75">
      <c r="I718" s="191"/>
    </row>
    <row r="719" ht="12.75">
      <c r="I719" s="191"/>
    </row>
    <row r="720" ht="12.75">
      <c r="I720" s="191"/>
    </row>
    <row r="721" ht="12.75">
      <c r="I721" s="191"/>
    </row>
    <row r="722" ht="12.75">
      <c r="I722" s="191"/>
    </row>
    <row r="723" ht="12.75">
      <c r="I723" s="191"/>
    </row>
    <row r="724" ht="12.75">
      <c r="I724" s="191"/>
    </row>
    <row r="725" ht="12.75">
      <c r="I725" s="191"/>
    </row>
    <row r="726" ht="12.75">
      <c r="I726" s="191"/>
    </row>
    <row r="727" ht="12.75">
      <c r="I727" s="191"/>
    </row>
    <row r="728" ht="12.75">
      <c r="I728" s="191"/>
    </row>
    <row r="729" ht="12.75">
      <c r="I729" s="191"/>
    </row>
    <row r="730" ht="12.75">
      <c r="I730" s="191"/>
    </row>
    <row r="731" ht="12.75">
      <c r="I731" s="191"/>
    </row>
    <row r="732" ht="12.75">
      <c r="I732" s="191"/>
    </row>
    <row r="733" ht="12.75">
      <c r="I733" s="191"/>
    </row>
    <row r="734" ht="12.75">
      <c r="I734" s="191"/>
    </row>
    <row r="735" ht="12.75">
      <c r="I735" s="191"/>
    </row>
    <row r="736" ht="12.75">
      <c r="I736" s="191"/>
    </row>
    <row r="737" ht="12.75">
      <c r="I737" s="191"/>
    </row>
    <row r="738" ht="12.75">
      <c r="I738" s="191"/>
    </row>
    <row r="739" ht="12.75">
      <c r="I739" s="191"/>
    </row>
    <row r="740" ht="12.75">
      <c r="I740" s="191"/>
    </row>
    <row r="741" ht="12.75">
      <c r="I741" s="191"/>
    </row>
    <row r="742" ht="12.75">
      <c r="I742" s="191"/>
    </row>
    <row r="743" ht="12.75">
      <c r="I743" s="191"/>
    </row>
    <row r="744" ht="12.75">
      <c r="I744" s="191"/>
    </row>
    <row r="745" ht="12.75">
      <c r="I745" s="191"/>
    </row>
    <row r="746" ht="12.75">
      <c r="I746" s="191"/>
    </row>
    <row r="747" ht="12.75">
      <c r="I747" s="191"/>
    </row>
    <row r="748" ht="12.75">
      <c r="I748" s="191"/>
    </row>
    <row r="749" ht="12.75">
      <c r="I749" s="191"/>
    </row>
    <row r="750" ht="12.75">
      <c r="I750" s="191"/>
    </row>
    <row r="751" ht="12.75">
      <c r="I751" s="191"/>
    </row>
    <row r="752" ht="12.75">
      <c r="I752" s="191"/>
    </row>
    <row r="753" ht="12.75">
      <c r="I753" s="191"/>
    </row>
    <row r="754" ht="12.75">
      <c r="I754" s="191"/>
    </row>
    <row r="755" ht="12.75">
      <c r="I755" s="191"/>
    </row>
    <row r="756" ht="12.75">
      <c r="I756" s="191"/>
    </row>
    <row r="757" ht="12.75">
      <c r="I757" s="191"/>
    </row>
    <row r="758" ht="12.75">
      <c r="I758" s="191"/>
    </row>
    <row r="759" ht="12.75">
      <c r="I759" s="191"/>
    </row>
    <row r="760" ht="12.75">
      <c r="I760" s="191"/>
    </row>
    <row r="761" ht="12.75">
      <c r="I761" s="191"/>
    </row>
    <row r="762" ht="12.75">
      <c r="I762" s="191"/>
    </row>
    <row r="763" ht="12.75">
      <c r="I763" s="191"/>
    </row>
    <row r="764" ht="12.75">
      <c r="I764" s="191"/>
    </row>
    <row r="765" ht="12.75">
      <c r="I765" s="191"/>
    </row>
    <row r="766" ht="12.75">
      <c r="I766" s="191"/>
    </row>
    <row r="767" ht="12.75">
      <c r="I767" s="191"/>
    </row>
    <row r="768" ht="12.75">
      <c r="I768" s="191"/>
    </row>
    <row r="769" ht="12.75">
      <c r="I769" s="191"/>
    </row>
    <row r="770" ht="12.75">
      <c r="I770" s="191"/>
    </row>
    <row r="771" ht="12.75">
      <c r="I771" s="191"/>
    </row>
    <row r="772" ht="12.75">
      <c r="I772" s="191"/>
    </row>
    <row r="773" ht="12.75">
      <c r="I773" s="19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E1">
      <selection activeCell="M22" sqref="M22"/>
    </sheetView>
  </sheetViews>
  <sheetFormatPr defaultColWidth="9.140625" defaultRowHeight="12.75"/>
  <cols>
    <col min="1" max="1" width="56.421875" style="83" bestFit="1" customWidth="1"/>
    <col min="2" max="5" width="8.421875" style="83" bestFit="1" customWidth="1"/>
    <col min="6" max="6" width="7.140625" style="83" bestFit="1" customWidth="1"/>
    <col min="7" max="7" width="7.00390625" style="83" bestFit="1" customWidth="1"/>
    <col min="8" max="8" width="7.140625" style="83" bestFit="1" customWidth="1"/>
    <col min="9" max="9" width="6.8515625" style="83" bestFit="1" customWidth="1"/>
    <col min="10" max="10" width="10.421875" style="83" bestFit="1" customWidth="1"/>
    <col min="11" max="11" width="54.8515625" style="83" customWidth="1"/>
    <col min="12" max="12" width="8.421875" style="83" bestFit="1" customWidth="1"/>
    <col min="13" max="14" width="9.421875" style="83" bestFit="1" customWidth="1"/>
    <col min="15" max="15" width="10.28125" style="83" customWidth="1"/>
    <col min="16" max="16" width="8.421875" style="83" customWidth="1"/>
    <col min="17" max="17" width="6.8515625" style="83" customWidth="1"/>
    <col min="18" max="18" width="8.28125" style="83" customWidth="1"/>
    <col min="19" max="19" width="6.8515625" style="83" bestFit="1" customWidth="1"/>
    <col min="20" max="16384" width="9.140625" style="83" customWidth="1"/>
  </cols>
  <sheetData>
    <row r="1" spans="1:19" ht="12.75">
      <c r="A1" s="1729" t="s">
        <v>162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29"/>
      <c r="Q1" s="1729"/>
      <c r="R1" s="1729"/>
      <c r="S1" s="1729"/>
    </row>
    <row r="2" spans="1:19" ht="15.75">
      <c r="A2" s="1730" t="s">
        <v>163</v>
      </c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</row>
    <row r="3" spans="1:19" ht="13.5" thickBot="1">
      <c r="A3" s="193"/>
      <c r="B3" s="193"/>
      <c r="C3" s="193"/>
      <c r="D3" s="193"/>
      <c r="E3" s="193"/>
      <c r="F3" s="193"/>
      <c r="G3" s="193"/>
      <c r="H3" s="1731" t="s">
        <v>138</v>
      </c>
      <c r="I3" s="1731"/>
      <c r="K3" s="193"/>
      <c r="L3" s="193"/>
      <c r="M3" s="193"/>
      <c r="N3" s="193"/>
      <c r="O3" s="193"/>
      <c r="P3" s="193"/>
      <c r="Q3" s="193"/>
      <c r="R3" s="1731" t="s">
        <v>138</v>
      </c>
      <c r="S3" s="1731"/>
    </row>
    <row r="4" spans="1:19" ht="13.5" customHeight="1" thickTop="1">
      <c r="A4" s="194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  <c r="K4" s="194"/>
      <c r="L4" s="153">
        <v>2013</v>
      </c>
      <c r="M4" s="154">
        <v>2014</v>
      </c>
      <c r="N4" s="155">
        <v>2014</v>
      </c>
      <c r="O4" s="155">
        <v>2015</v>
      </c>
      <c r="P4" s="1723" t="s">
        <v>139</v>
      </c>
      <c r="Q4" s="1724"/>
      <c r="R4" s="1724"/>
      <c r="S4" s="1725"/>
    </row>
    <row r="5" spans="1:19" ht="12.75">
      <c r="A5" s="195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  <c r="K5" s="195" t="s">
        <v>50</v>
      </c>
      <c r="L5" s="157" t="s">
        <v>6</v>
      </c>
      <c r="M5" s="157" t="s">
        <v>7</v>
      </c>
      <c r="N5" s="158" t="s">
        <v>8</v>
      </c>
      <c r="O5" s="158" t="s">
        <v>9</v>
      </c>
      <c r="P5" s="1726" t="s">
        <v>10</v>
      </c>
      <c r="Q5" s="1727"/>
      <c r="R5" s="1726" t="s">
        <v>11</v>
      </c>
      <c r="S5" s="1728"/>
    </row>
    <row r="6" spans="1:19" ht="12.75">
      <c r="A6" s="196"/>
      <c r="B6" s="197"/>
      <c r="C6" s="198"/>
      <c r="D6" s="198"/>
      <c r="E6" s="198"/>
      <c r="F6" s="198" t="s">
        <v>12</v>
      </c>
      <c r="G6" s="198" t="s">
        <v>164</v>
      </c>
      <c r="H6" s="198" t="s">
        <v>12</v>
      </c>
      <c r="I6" s="199" t="s">
        <v>164</v>
      </c>
      <c r="K6" s="196"/>
      <c r="L6" s="197"/>
      <c r="M6" s="198"/>
      <c r="N6" s="198"/>
      <c r="O6" s="198"/>
      <c r="P6" s="198" t="s">
        <v>12</v>
      </c>
      <c r="Q6" s="198" t="s">
        <v>164</v>
      </c>
      <c r="R6" s="198" t="s">
        <v>12</v>
      </c>
      <c r="S6" s="199" t="s">
        <v>164</v>
      </c>
    </row>
    <row r="7" spans="1:19" s="193" customFormat="1" ht="12.75">
      <c r="A7" s="200" t="s">
        <v>165</v>
      </c>
      <c r="B7" s="201">
        <v>39783.83831108444</v>
      </c>
      <c r="C7" s="202">
        <v>48244.608197625</v>
      </c>
      <c r="D7" s="202">
        <v>50909.84338522675</v>
      </c>
      <c r="E7" s="202">
        <v>61378.15911647894</v>
      </c>
      <c r="F7" s="202">
        <v>8460.769886540562</v>
      </c>
      <c r="G7" s="202">
        <v>21.266851680782274</v>
      </c>
      <c r="H7" s="202">
        <v>10468.315731252194</v>
      </c>
      <c r="I7" s="203">
        <v>20.56245911432118</v>
      </c>
      <c r="J7" s="185"/>
      <c r="K7" s="200" t="s">
        <v>166</v>
      </c>
      <c r="L7" s="204">
        <v>18155.9427035761</v>
      </c>
      <c r="M7" s="205">
        <v>20242.168347826693</v>
      </c>
      <c r="N7" s="205">
        <v>22381.9792591197</v>
      </c>
      <c r="O7" s="205">
        <v>21237.35847775219</v>
      </c>
      <c r="P7" s="205">
        <v>2086.225644250593</v>
      </c>
      <c r="Q7" s="205">
        <v>11.49059389705872</v>
      </c>
      <c r="R7" s="205">
        <v>-1144.62078136751</v>
      </c>
      <c r="S7" s="206">
        <v>-5.114028424904048</v>
      </c>
    </row>
    <row r="8" spans="1:19" s="3" customFormat="1" ht="12.75">
      <c r="A8" s="207" t="s">
        <v>167</v>
      </c>
      <c r="B8" s="208">
        <v>6222.395057326599</v>
      </c>
      <c r="C8" s="209">
        <v>6361.271460869999</v>
      </c>
      <c r="D8" s="209">
        <v>6686.876255879998</v>
      </c>
      <c r="E8" s="209">
        <v>7860.269400129997</v>
      </c>
      <c r="F8" s="210">
        <v>138.87640354339965</v>
      </c>
      <c r="G8" s="210">
        <v>2.2318802047111865</v>
      </c>
      <c r="H8" s="210">
        <v>1173.3931442499988</v>
      </c>
      <c r="I8" s="211">
        <v>17.547702385223506</v>
      </c>
      <c r="J8" s="169"/>
      <c r="K8" s="207" t="s">
        <v>168</v>
      </c>
      <c r="L8" s="212">
        <v>10686.6924147696</v>
      </c>
      <c r="M8" s="213">
        <v>11556.374471716696</v>
      </c>
      <c r="N8" s="213">
        <v>12500.041175756698</v>
      </c>
      <c r="O8" s="213">
        <v>12965.177480830187</v>
      </c>
      <c r="P8" s="214">
        <v>869.6820569470947</v>
      </c>
      <c r="Q8" s="214">
        <v>8.13799090675751</v>
      </c>
      <c r="R8" s="214">
        <v>465.136305073489</v>
      </c>
      <c r="S8" s="215">
        <v>3.7210781831311177</v>
      </c>
    </row>
    <row r="9" spans="1:19" s="3" customFormat="1" ht="12.75">
      <c r="A9" s="207" t="s">
        <v>169</v>
      </c>
      <c r="B9" s="216">
        <v>2130.0798144985943</v>
      </c>
      <c r="C9" s="210">
        <v>3166.9898885300004</v>
      </c>
      <c r="D9" s="210">
        <v>3207.8566312049998</v>
      </c>
      <c r="E9" s="210">
        <v>3320.2556961699993</v>
      </c>
      <c r="F9" s="216">
        <v>1036.910074031406</v>
      </c>
      <c r="G9" s="210">
        <v>48.679400038138354</v>
      </c>
      <c r="H9" s="210">
        <v>112.39906496499952</v>
      </c>
      <c r="I9" s="211">
        <v>3.5038680928448453</v>
      </c>
      <c r="K9" s="207" t="s">
        <v>170</v>
      </c>
      <c r="L9" s="217">
        <v>72.92014121300001</v>
      </c>
      <c r="M9" s="214">
        <v>49.40869987</v>
      </c>
      <c r="N9" s="214">
        <v>53.789542870000005</v>
      </c>
      <c r="O9" s="214">
        <v>50.65463077</v>
      </c>
      <c r="P9" s="217">
        <v>-23.51144134300001</v>
      </c>
      <c r="Q9" s="214">
        <v>-32.24272601766226</v>
      </c>
      <c r="R9" s="214">
        <v>-3.134912100000008</v>
      </c>
      <c r="S9" s="215">
        <v>-5.8281069753214805</v>
      </c>
    </row>
    <row r="10" spans="1:19" s="3" customFormat="1" ht="12.75">
      <c r="A10" s="207" t="s">
        <v>171</v>
      </c>
      <c r="B10" s="216">
        <v>12714.617603721103</v>
      </c>
      <c r="C10" s="210">
        <v>14152.583104344998</v>
      </c>
      <c r="D10" s="210">
        <v>15442.179896470003</v>
      </c>
      <c r="E10" s="210">
        <v>19052.63457461694</v>
      </c>
      <c r="F10" s="216">
        <v>1437.9655006238954</v>
      </c>
      <c r="G10" s="210">
        <v>11.309545795565693</v>
      </c>
      <c r="H10" s="210">
        <v>3610.454678146936</v>
      </c>
      <c r="I10" s="211">
        <v>23.38047285002985</v>
      </c>
      <c r="K10" s="207" t="s">
        <v>172</v>
      </c>
      <c r="L10" s="217">
        <v>5013.9364932234985</v>
      </c>
      <c r="M10" s="214">
        <v>6385.252556666498</v>
      </c>
      <c r="N10" s="214">
        <v>6799.226489263001</v>
      </c>
      <c r="O10" s="214">
        <v>6089.822646672</v>
      </c>
      <c r="P10" s="217">
        <v>1371.3160634429996</v>
      </c>
      <c r="Q10" s="214">
        <v>27.350088404517663</v>
      </c>
      <c r="R10" s="214">
        <v>-709.4038425910012</v>
      </c>
      <c r="S10" s="215">
        <v>-10.433596287919755</v>
      </c>
    </row>
    <row r="11" spans="1:19" s="3" customFormat="1" ht="12.75">
      <c r="A11" s="207" t="s">
        <v>173</v>
      </c>
      <c r="B11" s="216">
        <v>4555.6138217946</v>
      </c>
      <c r="C11" s="210">
        <v>5520.636749619999</v>
      </c>
      <c r="D11" s="210">
        <v>5791.252341764999</v>
      </c>
      <c r="E11" s="210">
        <v>1819.4143415600001</v>
      </c>
      <c r="F11" s="216">
        <v>965.0229278253992</v>
      </c>
      <c r="G11" s="210">
        <v>21.183159187212368</v>
      </c>
      <c r="H11" s="210">
        <v>-3971.838000204999</v>
      </c>
      <c r="I11" s="211">
        <v>-68.58340417255074</v>
      </c>
      <c r="K11" s="207" t="s">
        <v>174</v>
      </c>
      <c r="L11" s="218">
        <v>2382.39365437</v>
      </c>
      <c r="M11" s="219">
        <v>2251.1326195735005</v>
      </c>
      <c r="N11" s="219">
        <v>3028.9220512300003</v>
      </c>
      <c r="O11" s="219">
        <v>2131.70371948</v>
      </c>
      <c r="P11" s="214">
        <v>-131.26103479649964</v>
      </c>
      <c r="Q11" s="214">
        <v>-5.509628291518023</v>
      </c>
      <c r="R11" s="214">
        <v>-897.2183317500003</v>
      </c>
      <c r="S11" s="215">
        <v>-29.621704242459895</v>
      </c>
    </row>
    <row r="12" spans="1:19" s="3" customFormat="1" ht="12.75">
      <c r="A12" s="207" t="s">
        <v>175</v>
      </c>
      <c r="B12" s="220">
        <v>14161.132013743556</v>
      </c>
      <c r="C12" s="221">
        <v>19043.126994259997</v>
      </c>
      <c r="D12" s="221">
        <v>19781.678259906756</v>
      </c>
      <c r="E12" s="221">
        <v>29325.585104002006</v>
      </c>
      <c r="F12" s="210">
        <v>4881.9949805164415</v>
      </c>
      <c r="G12" s="210">
        <v>34.47460962710046</v>
      </c>
      <c r="H12" s="210">
        <v>9543.90684409525</v>
      </c>
      <c r="I12" s="211">
        <v>48.24619387040944</v>
      </c>
      <c r="K12" s="200" t="s">
        <v>176</v>
      </c>
      <c r="L12" s="204">
        <v>43842.45526349191</v>
      </c>
      <c r="M12" s="205">
        <v>46926.975428178994</v>
      </c>
      <c r="N12" s="205">
        <v>47291.67585999333</v>
      </c>
      <c r="O12" s="205">
        <v>56292.1190938977</v>
      </c>
      <c r="P12" s="205">
        <v>3084.5201646870846</v>
      </c>
      <c r="Q12" s="205">
        <v>7.035464018037326</v>
      </c>
      <c r="R12" s="205">
        <v>9000.44323390437</v>
      </c>
      <c r="S12" s="206">
        <v>19.031770539386507</v>
      </c>
    </row>
    <row r="13" spans="1:19" s="193" customFormat="1" ht="12.75">
      <c r="A13" s="200" t="s">
        <v>177</v>
      </c>
      <c r="B13" s="201">
        <v>3897.3030115307</v>
      </c>
      <c r="C13" s="202">
        <v>4202.38591626095</v>
      </c>
      <c r="D13" s="202">
        <v>3587.9108865739513</v>
      </c>
      <c r="E13" s="202">
        <v>3494.7600971600004</v>
      </c>
      <c r="F13" s="202">
        <v>305.08290473024954</v>
      </c>
      <c r="G13" s="202">
        <v>7.82805195869093</v>
      </c>
      <c r="H13" s="202">
        <v>-93.15078941395086</v>
      </c>
      <c r="I13" s="203">
        <v>-2.596240329226775</v>
      </c>
      <c r="K13" s="207" t="s">
        <v>178</v>
      </c>
      <c r="L13" s="212">
        <v>9029.5684589333</v>
      </c>
      <c r="M13" s="213">
        <v>9250.470689187498</v>
      </c>
      <c r="N13" s="213">
        <v>9033.107553747499</v>
      </c>
      <c r="O13" s="213">
        <v>10066.958917509499</v>
      </c>
      <c r="P13" s="214">
        <v>220.902230254198</v>
      </c>
      <c r="Q13" s="214">
        <v>2.446431756499403</v>
      </c>
      <c r="R13" s="214">
        <v>1033.851363762</v>
      </c>
      <c r="S13" s="215">
        <v>11.445135105615936</v>
      </c>
    </row>
    <row r="14" spans="1:19" s="3" customFormat="1" ht="12.75">
      <c r="A14" s="207" t="s">
        <v>179</v>
      </c>
      <c r="B14" s="208">
        <v>1948.9025297156995</v>
      </c>
      <c r="C14" s="209">
        <v>1721.0891778300002</v>
      </c>
      <c r="D14" s="209">
        <v>1109.246546085001</v>
      </c>
      <c r="E14" s="209">
        <v>1029.1122842999998</v>
      </c>
      <c r="F14" s="210">
        <v>-227.81335188569938</v>
      </c>
      <c r="G14" s="210">
        <v>-11.689314802158533</v>
      </c>
      <c r="H14" s="210">
        <v>-80.13426178500117</v>
      </c>
      <c r="I14" s="211">
        <v>-7.224206563259429</v>
      </c>
      <c r="K14" s="207" t="s">
        <v>180</v>
      </c>
      <c r="L14" s="217">
        <v>5683.5520515822</v>
      </c>
      <c r="M14" s="214">
        <v>5265.1717492200005</v>
      </c>
      <c r="N14" s="214">
        <v>5518.7037887878</v>
      </c>
      <c r="O14" s="214">
        <v>5743.359812698201</v>
      </c>
      <c r="P14" s="217">
        <v>-418.3803023621995</v>
      </c>
      <c r="Q14" s="214">
        <v>-7.361246955514902</v>
      </c>
      <c r="R14" s="214">
        <v>224.65602391040102</v>
      </c>
      <c r="S14" s="215">
        <v>4.070811417109006</v>
      </c>
    </row>
    <row r="15" spans="1:19" s="3" customFormat="1" ht="12.75">
      <c r="A15" s="207" t="s">
        <v>181</v>
      </c>
      <c r="B15" s="216">
        <v>155.98002048</v>
      </c>
      <c r="C15" s="210">
        <v>467.52818201</v>
      </c>
      <c r="D15" s="210">
        <v>500.08196992</v>
      </c>
      <c r="E15" s="210">
        <v>655.30975178</v>
      </c>
      <c r="F15" s="216">
        <v>311.54816153</v>
      </c>
      <c r="G15" s="210">
        <v>199.73594090529508</v>
      </c>
      <c r="H15" s="210">
        <v>155.22778186000005</v>
      </c>
      <c r="I15" s="211">
        <v>31.040467602707693</v>
      </c>
      <c r="K15" s="207" t="s">
        <v>182</v>
      </c>
      <c r="L15" s="217">
        <v>0</v>
      </c>
      <c r="M15" s="214">
        <v>0</v>
      </c>
      <c r="N15" s="214">
        <v>0</v>
      </c>
      <c r="O15" s="214">
        <v>0</v>
      </c>
      <c r="P15" s="222">
        <v>0</v>
      </c>
      <c r="Q15" s="223"/>
      <c r="R15" s="223">
        <v>0</v>
      </c>
      <c r="S15" s="224"/>
    </row>
    <row r="16" spans="1:19" s="3" customFormat="1" ht="12.75">
      <c r="A16" s="207" t="s">
        <v>183</v>
      </c>
      <c r="B16" s="216">
        <v>263.44842455</v>
      </c>
      <c r="C16" s="210">
        <v>254.73835215000003</v>
      </c>
      <c r="D16" s="210">
        <v>296.53626492999996</v>
      </c>
      <c r="E16" s="210">
        <v>256.2736411</v>
      </c>
      <c r="F16" s="216">
        <v>-8.710072400000001</v>
      </c>
      <c r="G16" s="210">
        <v>-3.3061774481581354</v>
      </c>
      <c r="H16" s="210">
        <v>-40.26262382999994</v>
      </c>
      <c r="I16" s="211">
        <v>-13.57763909230606</v>
      </c>
      <c r="K16" s="207" t="s">
        <v>184</v>
      </c>
      <c r="L16" s="217">
        <v>0</v>
      </c>
      <c r="M16" s="214">
        <v>0</v>
      </c>
      <c r="N16" s="214">
        <v>0</v>
      </c>
      <c r="O16" s="214">
        <v>0</v>
      </c>
      <c r="P16" s="222">
        <v>0</v>
      </c>
      <c r="Q16" s="223"/>
      <c r="R16" s="223">
        <v>0</v>
      </c>
      <c r="S16" s="224"/>
    </row>
    <row r="17" spans="1:19" s="3" customFormat="1" ht="12.75">
      <c r="A17" s="207" t="s">
        <v>185</v>
      </c>
      <c r="B17" s="216">
        <v>5.864945105999999</v>
      </c>
      <c r="C17" s="210">
        <v>9.688252</v>
      </c>
      <c r="D17" s="210">
        <v>0.4576</v>
      </c>
      <c r="E17" s="210">
        <v>3.0201450999999997</v>
      </c>
      <c r="F17" s="216">
        <v>3.8233068940000017</v>
      </c>
      <c r="G17" s="210">
        <v>65.1891334854721</v>
      </c>
      <c r="H17" s="210">
        <v>2.5625450999999995</v>
      </c>
      <c r="I17" s="211">
        <v>559.9967438811187</v>
      </c>
      <c r="J17" s="169"/>
      <c r="K17" s="207" t="s">
        <v>186</v>
      </c>
      <c r="L17" s="217">
        <v>17761.652337967025</v>
      </c>
      <c r="M17" s="214">
        <v>21819.215812851493</v>
      </c>
      <c r="N17" s="214">
        <v>22866.757006658027</v>
      </c>
      <c r="O17" s="214">
        <v>28737.943752970004</v>
      </c>
      <c r="P17" s="217">
        <v>4057.5634748844677</v>
      </c>
      <c r="Q17" s="225">
        <v>22.844515801106436</v>
      </c>
      <c r="R17" s="225">
        <v>5871.186746311978</v>
      </c>
      <c r="S17" s="226">
        <v>25.675642351044736</v>
      </c>
    </row>
    <row r="18" spans="1:19" s="3" customFormat="1" ht="12.75">
      <c r="A18" s="207" t="s">
        <v>187</v>
      </c>
      <c r="B18" s="216">
        <v>8.479601876</v>
      </c>
      <c r="C18" s="210">
        <v>10.23004532</v>
      </c>
      <c r="D18" s="210">
        <v>5.009313099999999</v>
      </c>
      <c r="E18" s="210">
        <v>16.14969363</v>
      </c>
      <c r="F18" s="216">
        <v>1.750443444</v>
      </c>
      <c r="G18" s="210">
        <v>20.642990904494205</v>
      </c>
      <c r="H18" s="210">
        <v>11.140380530000002</v>
      </c>
      <c r="I18" s="211">
        <v>222.39337624953018</v>
      </c>
      <c r="K18" s="207" t="s">
        <v>188</v>
      </c>
      <c r="L18" s="217">
        <v>2932.5958265200006</v>
      </c>
      <c r="M18" s="214">
        <v>2615.2833149499997</v>
      </c>
      <c r="N18" s="214">
        <v>2598.2843517300007</v>
      </c>
      <c r="O18" s="214">
        <v>3001.850944190001</v>
      </c>
      <c r="P18" s="217">
        <v>-317.3125115700009</v>
      </c>
      <c r="Q18" s="225">
        <v>-10.820192428171852</v>
      </c>
      <c r="R18" s="225">
        <v>403.56659246000027</v>
      </c>
      <c r="S18" s="226">
        <v>15.532041063607831</v>
      </c>
    </row>
    <row r="19" spans="1:19" s="3" customFormat="1" ht="12.75">
      <c r="A19" s="207" t="s">
        <v>189</v>
      </c>
      <c r="B19" s="216">
        <v>614.85763415</v>
      </c>
      <c r="C19" s="210">
        <v>782.34958978</v>
      </c>
      <c r="D19" s="210">
        <v>818.1741856600001</v>
      </c>
      <c r="E19" s="210">
        <v>615.52411908</v>
      </c>
      <c r="F19" s="216">
        <v>167.49195563</v>
      </c>
      <c r="G19" s="210">
        <v>27.240770273845026</v>
      </c>
      <c r="H19" s="210">
        <v>-202.65006658000016</v>
      </c>
      <c r="I19" s="211">
        <v>-24.76857252793029</v>
      </c>
      <c r="K19" s="207" t="s">
        <v>190</v>
      </c>
      <c r="L19" s="218">
        <v>8435.086588489397</v>
      </c>
      <c r="M19" s="219">
        <v>7976.833861969999</v>
      </c>
      <c r="N19" s="219">
        <v>7274.823159070001</v>
      </c>
      <c r="O19" s="219">
        <v>8742.005666529998</v>
      </c>
      <c r="P19" s="214">
        <v>-458.2527265193985</v>
      </c>
      <c r="Q19" s="225">
        <v>-5.43269736133752</v>
      </c>
      <c r="R19" s="225">
        <v>1467.1825074599974</v>
      </c>
      <c r="S19" s="226">
        <v>20.16794739031923</v>
      </c>
    </row>
    <row r="20" spans="1:19" s="3" customFormat="1" ht="12.75">
      <c r="A20" s="207" t="s">
        <v>191</v>
      </c>
      <c r="B20" s="220">
        <v>899.769855653</v>
      </c>
      <c r="C20" s="221">
        <v>956.76231717095</v>
      </c>
      <c r="D20" s="221">
        <v>858.4050068789501</v>
      </c>
      <c r="E20" s="221">
        <v>919.3704621700001</v>
      </c>
      <c r="F20" s="210">
        <v>56.992461517950005</v>
      </c>
      <c r="G20" s="210">
        <v>6.334115458512247</v>
      </c>
      <c r="H20" s="210">
        <v>60.965455291050034</v>
      </c>
      <c r="I20" s="211">
        <v>7.102178435877556</v>
      </c>
      <c r="J20" s="169"/>
      <c r="K20" s="200" t="s">
        <v>192</v>
      </c>
      <c r="L20" s="204">
        <v>198296.38671579576</v>
      </c>
      <c r="M20" s="205">
        <v>234730.49437845038</v>
      </c>
      <c r="N20" s="205">
        <v>244239.8243797957</v>
      </c>
      <c r="O20" s="205">
        <v>291899.5663376615</v>
      </c>
      <c r="P20" s="205">
        <v>36434.10766265463</v>
      </c>
      <c r="Q20" s="227">
        <v>18.37356104469673</v>
      </c>
      <c r="R20" s="227">
        <v>47659.74195786583</v>
      </c>
      <c r="S20" s="228">
        <v>19.513501567113146</v>
      </c>
    </row>
    <row r="21" spans="1:19" s="193" customFormat="1" ht="12.75">
      <c r="A21" s="200" t="s">
        <v>193</v>
      </c>
      <c r="B21" s="201">
        <v>190574.76494553697</v>
      </c>
      <c r="C21" s="202">
        <v>219974.8352577197</v>
      </c>
      <c r="D21" s="202">
        <v>222679.3593088955</v>
      </c>
      <c r="E21" s="202">
        <v>258204.07165655334</v>
      </c>
      <c r="F21" s="202">
        <v>29400.07031218274</v>
      </c>
      <c r="G21" s="202">
        <v>15.42705316760316</v>
      </c>
      <c r="H21" s="202">
        <v>35524.71234765783</v>
      </c>
      <c r="I21" s="203">
        <v>15.953302747911536</v>
      </c>
      <c r="J21" s="185"/>
      <c r="K21" s="207" t="s">
        <v>194</v>
      </c>
      <c r="L21" s="212">
        <v>59422.31350268829</v>
      </c>
      <c r="M21" s="213">
        <v>58010.434891705416</v>
      </c>
      <c r="N21" s="213">
        <v>57395.93432424599</v>
      </c>
      <c r="O21" s="213">
        <v>68643.14009867999</v>
      </c>
      <c r="P21" s="214">
        <v>-1411.8786109828725</v>
      </c>
      <c r="Q21" s="225">
        <v>-2.376007475573967</v>
      </c>
      <c r="R21" s="225">
        <v>11247.205774433998</v>
      </c>
      <c r="S21" s="226">
        <v>19.595823130773216</v>
      </c>
    </row>
    <row r="22" spans="1:19" s="3" customFormat="1" ht="12.75">
      <c r="A22" s="207" t="s">
        <v>195</v>
      </c>
      <c r="B22" s="208">
        <v>35818.93544723611</v>
      </c>
      <c r="C22" s="209">
        <v>38726.376352773</v>
      </c>
      <c r="D22" s="209">
        <v>41324.93941762301</v>
      </c>
      <c r="E22" s="209">
        <v>47001.83547577701</v>
      </c>
      <c r="F22" s="210">
        <v>2907.4409055368887</v>
      </c>
      <c r="G22" s="210">
        <v>8.117050016240041</v>
      </c>
      <c r="H22" s="210">
        <v>5676.896058153994</v>
      </c>
      <c r="I22" s="211">
        <v>13.737215681756288</v>
      </c>
      <c r="J22" s="169"/>
      <c r="K22" s="207" t="s">
        <v>196</v>
      </c>
      <c r="L22" s="217">
        <v>31382.743460360285</v>
      </c>
      <c r="M22" s="214">
        <v>39391.982468803515</v>
      </c>
      <c r="N22" s="214">
        <v>41644.00051949662</v>
      </c>
      <c r="O22" s="214">
        <v>48207.41561344691</v>
      </c>
      <c r="P22" s="217">
        <v>8009.23900844323</v>
      </c>
      <c r="Q22" s="225">
        <v>25.521156295846932</v>
      </c>
      <c r="R22" s="225">
        <v>6563.415093950287</v>
      </c>
      <c r="S22" s="226">
        <v>15.760769887795648</v>
      </c>
    </row>
    <row r="23" spans="1:19" s="3" customFormat="1" ht="12.75">
      <c r="A23" s="207" t="s">
        <v>197</v>
      </c>
      <c r="B23" s="216">
        <v>10014.889118135101</v>
      </c>
      <c r="C23" s="210">
        <v>10344.050966840005</v>
      </c>
      <c r="D23" s="210">
        <v>11307.456106658003</v>
      </c>
      <c r="E23" s="210">
        <v>14309.201363931996</v>
      </c>
      <c r="F23" s="216">
        <v>329.1618487049036</v>
      </c>
      <c r="G23" s="210">
        <v>3.2867248436016405</v>
      </c>
      <c r="H23" s="210">
        <v>3001.745257273993</v>
      </c>
      <c r="I23" s="211">
        <v>26.546601012287102</v>
      </c>
      <c r="K23" s="207" t="s">
        <v>198</v>
      </c>
      <c r="L23" s="217">
        <v>15911.836528133997</v>
      </c>
      <c r="M23" s="214">
        <v>19098.558255350003</v>
      </c>
      <c r="N23" s="214">
        <v>17874.016371721</v>
      </c>
      <c r="O23" s="214">
        <v>24529.651080329473</v>
      </c>
      <c r="P23" s="217">
        <v>3186.721727216005</v>
      </c>
      <c r="Q23" s="225">
        <v>20.027365927129193</v>
      </c>
      <c r="R23" s="225">
        <v>6655.634708608472</v>
      </c>
      <c r="S23" s="226">
        <v>37.23636909686702</v>
      </c>
    </row>
    <row r="24" spans="1:19" s="3" customFormat="1" ht="12.75">
      <c r="A24" s="207" t="s">
        <v>199</v>
      </c>
      <c r="B24" s="216">
        <v>8311.154326327762</v>
      </c>
      <c r="C24" s="210">
        <v>9765.175214243636</v>
      </c>
      <c r="D24" s="210">
        <v>10020.960872068636</v>
      </c>
      <c r="E24" s="210">
        <v>9993.254857257696</v>
      </c>
      <c r="F24" s="216">
        <v>1454.0208879158745</v>
      </c>
      <c r="G24" s="210">
        <v>17.49481276397289</v>
      </c>
      <c r="H24" s="210">
        <v>-27.70601481093945</v>
      </c>
      <c r="I24" s="229">
        <v>-0.2764806206175723</v>
      </c>
      <c r="K24" s="207" t="s">
        <v>200</v>
      </c>
      <c r="L24" s="217">
        <v>64686.43784130118</v>
      </c>
      <c r="M24" s="214">
        <v>88100.45310874532</v>
      </c>
      <c r="N24" s="214">
        <v>95943.01699015798</v>
      </c>
      <c r="O24" s="214">
        <v>113695.44146882903</v>
      </c>
      <c r="P24" s="217">
        <v>23414.01526744414</v>
      </c>
      <c r="Q24" s="225">
        <v>36.196173492946144</v>
      </c>
      <c r="R24" s="225">
        <v>17752.424478671048</v>
      </c>
      <c r="S24" s="226">
        <v>18.503091767994043</v>
      </c>
    </row>
    <row r="25" spans="1:19" s="3" customFormat="1" ht="12.75">
      <c r="A25" s="207" t="s">
        <v>201</v>
      </c>
      <c r="B25" s="216">
        <v>4204.276519867561</v>
      </c>
      <c r="C25" s="210">
        <v>5161.271999643637</v>
      </c>
      <c r="D25" s="210">
        <v>5925.236432443638</v>
      </c>
      <c r="E25" s="210">
        <v>5114.2342083076965</v>
      </c>
      <c r="F25" s="216">
        <v>956.9954797760765</v>
      </c>
      <c r="G25" s="210">
        <v>22.762429522742785</v>
      </c>
      <c r="H25" s="210">
        <v>-811.0022241359411</v>
      </c>
      <c r="I25" s="211">
        <v>-13.687255072140205</v>
      </c>
      <c r="K25" s="207" t="s">
        <v>202</v>
      </c>
      <c r="L25" s="217">
        <v>25532.756692248986</v>
      </c>
      <c r="M25" s="214">
        <v>28691.5355023761</v>
      </c>
      <c r="N25" s="214">
        <v>30101.9835634031</v>
      </c>
      <c r="O25" s="214">
        <v>35567.775125876105</v>
      </c>
      <c r="P25" s="217">
        <v>3158.7788101271144</v>
      </c>
      <c r="Q25" s="225">
        <v>12.371475779918544</v>
      </c>
      <c r="R25" s="225">
        <v>5465.791562473005</v>
      </c>
      <c r="S25" s="226">
        <v>18.1575793866226</v>
      </c>
    </row>
    <row r="26" spans="1:19" s="3" customFormat="1" ht="12.75">
      <c r="A26" s="207" t="s">
        <v>203</v>
      </c>
      <c r="B26" s="216">
        <v>4106.877806460201</v>
      </c>
      <c r="C26" s="210">
        <v>4603.903214599999</v>
      </c>
      <c r="D26" s="210">
        <v>4095.7244396249994</v>
      </c>
      <c r="E26" s="210">
        <v>4879.02064895</v>
      </c>
      <c r="F26" s="216">
        <v>497.02540813979795</v>
      </c>
      <c r="G26" s="210">
        <v>12.10226920698656</v>
      </c>
      <c r="H26" s="210">
        <v>783.2962093250003</v>
      </c>
      <c r="I26" s="211">
        <v>19.124729235854502</v>
      </c>
      <c r="K26" s="207" t="s">
        <v>204</v>
      </c>
      <c r="L26" s="218">
        <v>1360.298691063</v>
      </c>
      <c r="M26" s="219">
        <v>1437.5301514700004</v>
      </c>
      <c r="N26" s="219">
        <v>1280.872610771</v>
      </c>
      <c r="O26" s="219">
        <v>1256.1429505000003</v>
      </c>
      <c r="P26" s="214">
        <v>77.23146040700044</v>
      </c>
      <c r="Q26" s="225">
        <v>5.677536919972203</v>
      </c>
      <c r="R26" s="225">
        <v>-24.729660270999602</v>
      </c>
      <c r="S26" s="226">
        <v>-1.9306885058705405</v>
      </c>
    </row>
    <row r="27" spans="1:19" s="3" customFormat="1" ht="12.75">
      <c r="A27" s="207" t="s">
        <v>205</v>
      </c>
      <c r="B27" s="216">
        <v>228.080774604</v>
      </c>
      <c r="C27" s="210">
        <v>1666.92695554</v>
      </c>
      <c r="D27" s="210">
        <v>1117.4021679950006</v>
      </c>
      <c r="E27" s="210">
        <v>2287.8313237100006</v>
      </c>
      <c r="F27" s="216">
        <v>1438.846180936</v>
      </c>
      <c r="G27" s="210">
        <v>630.8493924725412</v>
      </c>
      <c r="H27" s="210">
        <v>1170.429155715</v>
      </c>
      <c r="I27" s="211">
        <v>104.74555976700384</v>
      </c>
      <c r="K27" s="200" t="s">
        <v>206</v>
      </c>
      <c r="L27" s="204">
        <v>84621.61685791</v>
      </c>
      <c r="M27" s="205">
        <v>89656.4244640011</v>
      </c>
      <c r="N27" s="205">
        <v>90656.92182198001</v>
      </c>
      <c r="O27" s="205">
        <v>100704.29830602999</v>
      </c>
      <c r="P27" s="205">
        <v>5034.807606091097</v>
      </c>
      <c r="Q27" s="227">
        <v>5.949788946416791</v>
      </c>
      <c r="R27" s="227">
        <v>10047.376484049979</v>
      </c>
      <c r="S27" s="228">
        <v>11.082856424112522</v>
      </c>
    </row>
    <row r="28" spans="1:19" s="3" customFormat="1" ht="12.75">
      <c r="A28" s="207" t="s">
        <v>207</v>
      </c>
      <c r="B28" s="216">
        <v>5536.231373994398</v>
      </c>
      <c r="C28" s="210">
        <v>5170.3815298220015</v>
      </c>
      <c r="D28" s="210">
        <v>5965.848269225006</v>
      </c>
      <c r="E28" s="210">
        <v>5949.371409010003</v>
      </c>
      <c r="F28" s="216">
        <v>-365.84984417239684</v>
      </c>
      <c r="G28" s="210">
        <v>-6.6082831344607555</v>
      </c>
      <c r="H28" s="210">
        <v>-16.4768602150034</v>
      </c>
      <c r="I28" s="211">
        <v>-0.2761863773840803</v>
      </c>
      <c r="K28" s="207" t="s">
        <v>208</v>
      </c>
      <c r="L28" s="212">
        <v>95.42742179999999</v>
      </c>
      <c r="M28" s="213">
        <v>684.145588880091</v>
      </c>
      <c r="N28" s="213">
        <v>159.51203882000001</v>
      </c>
      <c r="O28" s="213">
        <v>565.8478643899999</v>
      </c>
      <c r="P28" s="214">
        <v>588.718167080091</v>
      </c>
      <c r="Q28" s="225">
        <v>616.927667095467</v>
      </c>
      <c r="R28" s="225">
        <v>406.3358255699999</v>
      </c>
      <c r="S28" s="226">
        <v>254.73677634358748</v>
      </c>
    </row>
    <row r="29" spans="1:19" s="3" customFormat="1" ht="12.75">
      <c r="A29" s="207" t="s">
        <v>209</v>
      </c>
      <c r="B29" s="216">
        <v>0</v>
      </c>
      <c r="C29" s="210">
        <v>0</v>
      </c>
      <c r="D29" s="210">
        <v>0</v>
      </c>
      <c r="E29" s="210">
        <v>0</v>
      </c>
      <c r="F29" s="230">
        <v>0</v>
      </c>
      <c r="G29" s="231"/>
      <c r="H29" s="231">
        <v>0</v>
      </c>
      <c r="I29" s="232"/>
      <c r="J29" s="169"/>
      <c r="K29" s="233" t="s">
        <v>210</v>
      </c>
      <c r="L29" s="217">
        <v>42.752855</v>
      </c>
      <c r="M29" s="214">
        <v>90.86181905</v>
      </c>
      <c r="N29" s="214">
        <v>140.63570449</v>
      </c>
      <c r="O29" s="214">
        <v>109.59304717</v>
      </c>
      <c r="P29" s="217">
        <v>48.10896405</v>
      </c>
      <c r="Q29" s="225">
        <v>112.52807338831524</v>
      </c>
      <c r="R29" s="225">
        <v>-31.04265731999999</v>
      </c>
      <c r="S29" s="226">
        <v>-22.07309831637193</v>
      </c>
    </row>
    <row r="30" spans="1:19" s="3" customFormat="1" ht="12.75">
      <c r="A30" s="207" t="s">
        <v>211</v>
      </c>
      <c r="B30" s="216">
        <v>10318.766238829001</v>
      </c>
      <c r="C30" s="210">
        <v>10825.972056869505</v>
      </c>
      <c r="D30" s="210">
        <v>11334.190188690505</v>
      </c>
      <c r="E30" s="210">
        <v>12611.210660037</v>
      </c>
      <c r="F30" s="216">
        <v>507.2058180405038</v>
      </c>
      <c r="G30" s="234">
        <v>4.9153726938004825</v>
      </c>
      <c r="H30" s="234">
        <v>1277.0204713464955</v>
      </c>
      <c r="I30" s="235">
        <v>11.266975849944123</v>
      </c>
      <c r="K30" s="207" t="s">
        <v>212</v>
      </c>
      <c r="L30" s="217">
        <v>965.32206457</v>
      </c>
      <c r="M30" s="214">
        <v>551.74777127</v>
      </c>
      <c r="N30" s="214">
        <v>509.33917166</v>
      </c>
      <c r="O30" s="214">
        <v>436.87068494</v>
      </c>
      <c r="P30" s="217">
        <v>-413.5742932999999</v>
      </c>
      <c r="Q30" s="225">
        <v>-42.843141007475616</v>
      </c>
      <c r="R30" s="225">
        <v>-72.46848671999999</v>
      </c>
      <c r="S30" s="226">
        <v>-14.227942941010435</v>
      </c>
    </row>
    <row r="31" spans="1:19" s="3" customFormat="1" ht="12.75">
      <c r="A31" s="207" t="s">
        <v>213</v>
      </c>
      <c r="B31" s="216">
        <v>9189.805889198198</v>
      </c>
      <c r="C31" s="210">
        <v>9447.28199587</v>
      </c>
      <c r="D31" s="210">
        <v>9800.926100849107</v>
      </c>
      <c r="E31" s="210">
        <v>10817.049697419998</v>
      </c>
      <c r="F31" s="216">
        <v>257.476106671802</v>
      </c>
      <c r="G31" s="234">
        <v>2.8017578366311557</v>
      </c>
      <c r="H31" s="234">
        <v>1016.1235965708911</v>
      </c>
      <c r="I31" s="235">
        <v>10.367628386493587</v>
      </c>
      <c r="K31" s="207" t="s">
        <v>214</v>
      </c>
      <c r="L31" s="217">
        <v>15071.635542429998</v>
      </c>
      <c r="M31" s="214">
        <v>19898.6217217</v>
      </c>
      <c r="N31" s="214">
        <v>22735.644327280002</v>
      </c>
      <c r="O31" s="214">
        <v>28273.65969670999</v>
      </c>
      <c r="P31" s="217">
        <v>4826.986179270003</v>
      </c>
      <c r="Q31" s="225">
        <v>32.0269566344075</v>
      </c>
      <c r="R31" s="225">
        <v>5538.015369429988</v>
      </c>
      <c r="S31" s="226">
        <v>24.35829523769003</v>
      </c>
    </row>
    <row r="32" spans="1:19" s="3" customFormat="1" ht="12.75">
      <c r="A32" s="207" t="s">
        <v>215</v>
      </c>
      <c r="B32" s="216">
        <v>2972.0707567019003</v>
      </c>
      <c r="C32" s="210">
        <v>3467.6620704099987</v>
      </c>
      <c r="D32" s="210">
        <v>3367.954711386999</v>
      </c>
      <c r="E32" s="210">
        <v>4144.542210841</v>
      </c>
      <c r="F32" s="216">
        <v>495.59131370809837</v>
      </c>
      <c r="G32" s="234">
        <v>16.674950035780938</v>
      </c>
      <c r="H32" s="234">
        <v>776.5874994540013</v>
      </c>
      <c r="I32" s="235">
        <v>23.058133674671215</v>
      </c>
      <c r="K32" s="207" t="s">
        <v>216</v>
      </c>
      <c r="L32" s="217">
        <v>1738.7345512500005</v>
      </c>
      <c r="M32" s="214">
        <v>2053.0250634500003</v>
      </c>
      <c r="N32" s="214">
        <v>1972.53856156</v>
      </c>
      <c r="O32" s="214">
        <v>3076.3057146700003</v>
      </c>
      <c r="P32" s="217">
        <v>314.29051219999974</v>
      </c>
      <c r="Q32" s="225">
        <v>18.075819104995176</v>
      </c>
      <c r="R32" s="225">
        <v>1103.7671531100002</v>
      </c>
      <c r="S32" s="226">
        <v>55.95668316045877</v>
      </c>
    </row>
    <row r="33" spans="1:19" s="3" customFormat="1" ht="12.75">
      <c r="A33" s="207" t="s">
        <v>217</v>
      </c>
      <c r="B33" s="216">
        <v>4880.383515715399</v>
      </c>
      <c r="C33" s="210">
        <v>6130.743569229999</v>
      </c>
      <c r="D33" s="210">
        <v>6010.591573545</v>
      </c>
      <c r="E33" s="210">
        <v>6713.488984529999</v>
      </c>
      <c r="F33" s="216">
        <v>1250.3600535145997</v>
      </c>
      <c r="G33" s="234">
        <v>25.620118777311163</v>
      </c>
      <c r="H33" s="234">
        <v>702.8974109849987</v>
      </c>
      <c r="I33" s="235">
        <v>11.694313319819123</v>
      </c>
      <c r="K33" s="207" t="s">
        <v>218</v>
      </c>
      <c r="L33" s="217">
        <v>973.1144404699999</v>
      </c>
      <c r="M33" s="214">
        <v>52.987001379999995</v>
      </c>
      <c r="N33" s="214">
        <v>41.79744922999999</v>
      </c>
      <c r="O33" s="214">
        <v>89.38513387</v>
      </c>
      <c r="P33" s="217">
        <v>-920.1274390899998</v>
      </c>
      <c r="Q33" s="225">
        <v>-94.55490544828335</v>
      </c>
      <c r="R33" s="225">
        <v>47.58768464000001</v>
      </c>
      <c r="S33" s="226">
        <v>113.85308318251177</v>
      </c>
    </row>
    <row r="34" spans="1:19" s="3" customFormat="1" ht="12.75">
      <c r="A34" s="207" t="s">
        <v>219</v>
      </c>
      <c r="B34" s="216">
        <v>0</v>
      </c>
      <c r="C34" s="210">
        <v>0</v>
      </c>
      <c r="D34" s="210">
        <v>0</v>
      </c>
      <c r="E34" s="210">
        <v>0</v>
      </c>
      <c r="F34" s="230">
        <v>0</v>
      </c>
      <c r="G34" s="231"/>
      <c r="H34" s="231">
        <v>0</v>
      </c>
      <c r="I34" s="232"/>
      <c r="K34" s="207" t="s">
        <v>220</v>
      </c>
      <c r="L34" s="217">
        <v>2665.4848295599995</v>
      </c>
      <c r="M34" s="214">
        <v>3620.4826395100004</v>
      </c>
      <c r="N34" s="214">
        <v>3313.9280454500017</v>
      </c>
      <c r="O34" s="214">
        <v>3650.4114774100003</v>
      </c>
      <c r="P34" s="217">
        <v>954.9978099500008</v>
      </c>
      <c r="Q34" s="225">
        <v>35.8282965770113</v>
      </c>
      <c r="R34" s="225">
        <v>336.4834319599986</v>
      </c>
      <c r="S34" s="226">
        <v>10.15361309434548</v>
      </c>
    </row>
    <row r="35" spans="1:19" s="3" customFormat="1" ht="12.75">
      <c r="A35" s="207" t="s">
        <v>221</v>
      </c>
      <c r="B35" s="216">
        <v>6218.924523527301</v>
      </c>
      <c r="C35" s="210">
        <v>7079.5696949600015</v>
      </c>
      <c r="D35" s="210">
        <v>7156.898515025001</v>
      </c>
      <c r="E35" s="210">
        <v>8594.712165699999</v>
      </c>
      <c r="F35" s="216">
        <v>860.6451714327004</v>
      </c>
      <c r="G35" s="210">
        <v>13.839131962073607</v>
      </c>
      <c r="H35" s="210">
        <v>1437.813650674998</v>
      </c>
      <c r="I35" s="211">
        <v>20.08989854552905</v>
      </c>
      <c r="K35" s="207" t="s">
        <v>222</v>
      </c>
      <c r="L35" s="217">
        <v>0</v>
      </c>
      <c r="M35" s="214">
        <v>0</v>
      </c>
      <c r="N35" s="214">
        <v>0</v>
      </c>
      <c r="O35" s="214">
        <v>0</v>
      </c>
      <c r="P35" s="222">
        <v>0</v>
      </c>
      <c r="Q35" s="223"/>
      <c r="R35" s="223">
        <v>0</v>
      </c>
      <c r="S35" s="224"/>
    </row>
    <row r="36" spans="1:19" s="3" customFormat="1" ht="12.75">
      <c r="A36" s="207" t="s">
        <v>223</v>
      </c>
      <c r="B36" s="216">
        <v>1440.01335025</v>
      </c>
      <c r="C36" s="210">
        <v>1207.040017083</v>
      </c>
      <c r="D36" s="210">
        <v>1469.9452409685</v>
      </c>
      <c r="E36" s="210">
        <v>1653.4374066829996</v>
      </c>
      <c r="F36" s="216">
        <v>-232.97333316699996</v>
      </c>
      <c r="G36" s="210">
        <v>-16.178553700669067</v>
      </c>
      <c r="H36" s="210">
        <v>183.4921657144996</v>
      </c>
      <c r="I36" s="211">
        <v>12.482925254657955</v>
      </c>
      <c r="K36" s="207" t="s">
        <v>224</v>
      </c>
      <c r="L36" s="217">
        <v>4275.9443457</v>
      </c>
      <c r="M36" s="214">
        <v>3260.5526088499996</v>
      </c>
      <c r="N36" s="214">
        <v>3290.27345412</v>
      </c>
      <c r="O36" s="214">
        <v>2996.82426846</v>
      </c>
      <c r="P36" s="217">
        <v>-1015.3917368500001</v>
      </c>
      <c r="Q36" s="225">
        <v>-23.7466078778856</v>
      </c>
      <c r="R36" s="225">
        <v>-293.44918566000024</v>
      </c>
      <c r="S36" s="226">
        <v>-8.918686843263751</v>
      </c>
    </row>
    <row r="37" spans="1:19" s="3" customFormat="1" ht="12.75">
      <c r="A37" s="207" t="s">
        <v>225</v>
      </c>
      <c r="B37" s="216">
        <v>523.3728365700001</v>
      </c>
      <c r="C37" s="210">
        <v>577.73719794</v>
      </c>
      <c r="D37" s="210">
        <v>437.643276845</v>
      </c>
      <c r="E37" s="210">
        <v>775.02422732</v>
      </c>
      <c r="F37" s="216">
        <v>54.36436136999987</v>
      </c>
      <c r="G37" s="210">
        <v>10.387310454681716</v>
      </c>
      <c r="H37" s="210">
        <v>337.380950475</v>
      </c>
      <c r="I37" s="211">
        <v>77.09039949321331</v>
      </c>
      <c r="K37" s="207" t="s">
        <v>226</v>
      </c>
      <c r="L37" s="217">
        <v>943.9997264699999</v>
      </c>
      <c r="M37" s="214">
        <v>963.67628766</v>
      </c>
      <c r="N37" s="214">
        <v>522.98073641</v>
      </c>
      <c r="O37" s="214">
        <v>1295.31719931</v>
      </c>
      <c r="P37" s="217">
        <v>19.67656119000003</v>
      </c>
      <c r="Q37" s="225">
        <v>2.084382085954486</v>
      </c>
      <c r="R37" s="225">
        <v>772.3364629</v>
      </c>
      <c r="S37" s="226">
        <v>147.67971535657352</v>
      </c>
    </row>
    <row r="38" spans="1:19" s="3" customFormat="1" ht="12.75">
      <c r="A38" s="207" t="s">
        <v>227</v>
      </c>
      <c r="B38" s="216">
        <v>422.6574516499999</v>
      </c>
      <c r="C38" s="210">
        <v>551.799236089</v>
      </c>
      <c r="D38" s="210">
        <v>590.317351435</v>
      </c>
      <c r="E38" s="210">
        <v>600.02685361</v>
      </c>
      <c r="F38" s="216">
        <v>129.1417844390001</v>
      </c>
      <c r="G38" s="210">
        <v>30.55471610280318</v>
      </c>
      <c r="H38" s="210">
        <v>9.709502175000011</v>
      </c>
      <c r="I38" s="211">
        <v>1.6447936269190162</v>
      </c>
      <c r="K38" s="207" t="s">
        <v>228</v>
      </c>
      <c r="L38" s="217">
        <v>54132.479926579996</v>
      </c>
      <c r="M38" s="214">
        <v>44141.34181466</v>
      </c>
      <c r="N38" s="214">
        <v>42852.56196691</v>
      </c>
      <c r="O38" s="214">
        <v>54528.055720059994</v>
      </c>
      <c r="P38" s="217">
        <v>-9991.138111919994</v>
      </c>
      <c r="Q38" s="225">
        <v>-18.456826891121555</v>
      </c>
      <c r="R38" s="225">
        <v>11675.493753149996</v>
      </c>
      <c r="S38" s="226">
        <v>27.24573098375217</v>
      </c>
    </row>
    <row r="39" spans="1:19" s="3" customFormat="1" ht="12.75">
      <c r="A39" s="207" t="s">
        <v>229</v>
      </c>
      <c r="B39" s="216">
        <v>1158.7748106039999</v>
      </c>
      <c r="C39" s="210">
        <v>1237.2915696000002</v>
      </c>
      <c r="D39" s="210">
        <v>1248.796771355</v>
      </c>
      <c r="E39" s="210">
        <v>1547.37165622</v>
      </c>
      <c r="F39" s="216">
        <v>78.51675899600036</v>
      </c>
      <c r="G39" s="210">
        <v>6.7758427502470715</v>
      </c>
      <c r="H39" s="210">
        <v>298.57488486500006</v>
      </c>
      <c r="I39" s="211">
        <v>23.909005189133623</v>
      </c>
      <c r="K39" s="207" t="s">
        <v>230</v>
      </c>
      <c r="L39" s="218">
        <v>3716.7211540799995</v>
      </c>
      <c r="M39" s="219">
        <v>14338.982147591</v>
      </c>
      <c r="N39" s="219">
        <v>15117.71036605</v>
      </c>
      <c r="O39" s="219">
        <v>5682.027499040003</v>
      </c>
      <c r="P39" s="214">
        <v>10622.260993511</v>
      </c>
      <c r="Q39" s="225">
        <v>285.7965543594924</v>
      </c>
      <c r="R39" s="225">
        <v>-9435.682867009997</v>
      </c>
      <c r="S39" s="226">
        <v>-62.41476148530937</v>
      </c>
    </row>
    <row r="40" spans="1:19" s="3" customFormat="1" ht="12.75">
      <c r="A40" s="207" t="s">
        <v>231</v>
      </c>
      <c r="B40" s="216">
        <v>9878.140187305002</v>
      </c>
      <c r="C40" s="210">
        <v>11403.440034571999</v>
      </c>
      <c r="D40" s="210">
        <v>10559.0287117775</v>
      </c>
      <c r="E40" s="210">
        <v>11581.344241320001</v>
      </c>
      <c r="F40" s="216">
        <v>1525.299847266997</v>
      </c>
      <c r="G40" s="210">
        <v>15.441164210518622</v>
      </c>
      <c r="H40" s="210">
        <v>1022.3155295425004</v>
      </c>
      <c r="I40" s="211">
        <v>9.681908795287331</v>
      </c>
      <c r="K40" s="200" t="s">
        <v>232</v>
      </c>
      <c r="L40" s="204">
        <v>71808.49962001608</v>
      </c>
      <c r="M40" s="205">
        <v>82150.97963122101</v>
      </c>
      <c r="N40" s="205">
        <v>87566.273708083</v>
      </c>
      <c r="O40" s="205">
        <v>103504.79415691398</v>
      </c>
      <c r="P40" s="205">
        <v>10342.480011204927</v>
      </c>
      <c r="Q40" s="227">
        <v>14.40286326261305</v>
      </c>
      <c r="R40" s="227">
        <v>15938.520448830983</v>
      </c>
      <c r="S40" s="228">
        <v>18.20166574857889</v>
      </c>
    </row>
    <row r="41" spans="1:19" s="3" customFormat="1" ht="12.75">
      <c r="A41" s="207" t="s">
        <v>233</v>
      </c>
      <c r="B41" s="216">
        <v>23501.181649237995</v>
      </c>
      <c r="C41" s="210">
        <v>29909.726157169996</v>
      </c>
      <c r="D41" s="210">
        <v>29698.033114945003</v>
      </c>
      <c r="E41" s="210">
        <v>35413.83043224</v>
      </c>
      <c r="F41" s="216">
        <v>6408.544507932002</v>
      </c>
      <c r="G41" s="210">
        <v>27.269030994191702</v>
      </c>
      <c r="H41" s="210">
        <v>5715.797317294997</v>
      </c>
      <c r="I41" s="211">
        <v>19.246383405837825</v>
      </c>
      <c r="K41" s="207" t="s">
        <v>234</v>
      </c>
      <c r="L41" s="212">
        <v>5372.1953086981</v>
      </c>
      <c r="M41" s="213">
        <v>7125.004989827</v>
      </c>
      <c r="N41" s="213">
        <v>7491.278704437999</v>
      </c>
      <c r="O41" s="213">
        <v>10785.412041931999</v>
      </c>
      <c r="P41" s="214">
        <v>1752.8096811288997</v>
      </c>
      <c r="Q41" s="225">
        <v>32.62743776814913</v>
      </c>
      <c r="R41" s="225">
        <v>3294.1333374939995</v>
      </c>
      <c r="S41" s="226">
        <v>43.972911267371245</v>
      </c>
    </row>
    <row r="42" spans="1:19" s="3" customFormat="1" ht="12.75">
      <c r="A42" s="207" t="s">
        <v>235</v>
      </c>
      <c r="B42" s="216">
        <v>3816.6646512419998</v>
      </c>
      <c r="C42" s="210">
        <v>4383.96020204</v>
      </c>
      <c r="D42" s="210">
        <v>4300.898186126249</v>
      </c>
      <c r="E42" s="210">
        <v>4777.27795166</v>
      </c>
      <c r="F42" s="216">
        <v>567.295550798</v>
      </c>
      <c r="G42" s="210">
        <v>14.863646734417538</v>
      </c>
      <c r="H42" s="210">
        <v>476.3797655337512</v>
      </c>
      <c r="I42" s="211">
        <v>11.07628557845074</v>
      </c>
      <c r="K42" s="207" t="s">
        <v>236</v>
      </c>
      <c r="L42" s="217">
        <v>17392.70516889301</v>
      </c>
      <c r="M42" s="214">
        <v>21004.088295622</v>
      </c>
      <c r="N42" s="214">
        <v>22990.984896433998</v>
      </c>
      <c r="O42" s="214">
        <v>28540.118299365997</v>
      </c>
      <c r="P42" s="217">
        <v>3611.3831267289897</v>
      </c>
      <c r="Q42" s="225">
        <v>20.763780514074238</v>
      </c>
      <c r="R42" s="225">
        <v>5549.133402931999</v>
      </c>
      <c r="S42" s="226">
        <v>24.136127390491623</v>
      </c>
    </row>
    <row r="43" spans="1:19" s="3" customFormat="1" ht="12.75">
      <c r="A43" s="207" t="s">
        <v>237</v>
      </c>
      <c r="B43" s="216">
        <v>30861.842249155005</v>
      </c>
      <c r="C43" s="210">
        <v>36030.711875900015</v>
      </c>
      <c r="D43" s="210">
        <v>34474.26013685199</v>
      </c>
      <c r="E43" s="210">
        <v>41894.498057606004</v>
      </c>
      <c r="F43" s="216">
        <v>5168.8696267450105</v>
      </c>
      <c r="G43" s="210">
        <v>16.748415681136255</v>
      </c>
      <c r="H43" s="210">
        <v>7420.237920754014</v>
      </c>
      <c r="I43" s="211">
        <v>21.523994688495122</v>
      </c>
      <c r="K43" s="207" t="s">
        <v>238</v>
      </c>
      <c r="L43" s="217">
        <v>914.1013088680002</v>
      </c>
      <c r="M43" s="214">
        <v>735.79229734</v>
      </c>
      <c r="N43" s="214">
        <v>734.54777678</v>
      </c>
      <c r="O43" s="214">
        <v>890.24301753</v>
      </c>
      <c r="P43" s="217">
        <v>-178.30901152800016</v>
      </c>
      <c r="Q43" s="225">
        <v>-19.506482465145304</v>
      </c>
      <c r="R43" s="225">
        <v>155.69524074999993</v>
      </c>
      <c r="S43" s="226">
        <v>21.196067250045093</v>
      </c>
    </row>
    <row r="44" spans="1:19" s="3" customFormat="1" ht="12.75">
      <c r="A44" s="207" t="s">
        <v>239</v>
      </c>
      <c r="B44" s="216">
        <v>4426.329825808601</v>
      </c>
      <c r="C44" s="210">
        <v>4194.2905843212</v>
      </c>
      <c r="D44" s="210">
        <v>3906.360325489999</v>
      </c>
      <c r="E44" s="210">
        <v>4222.3508708588</v>
      </c>
      <c r="F44" s="216">
        <v>-232.03924148740043</v>
      </c>
      <c r="G44" s="210">
        <v>-5.242249236250974</v>
      </c>
      <c r="H44" s="210">
        <v>315.99054536880067</v>
      </c>
      <c r="I44" s="211">
        <v>8.089129497524375</v>
      </c>
      <c r="K44" s="207" t="s">
        <v>240</v>
      </c>
      <c r="L44" s="217">
        <v>2147.3281492892665</v>
      </c>
      <c r="M44" s="214">
        <v>1599.7198379300003</v>
      </c>
      <c r="N44" s="214">
        <v>1740.6561667300052</v>
      </c>
      <c r="O44" s="214">
        <v>2816.4355538499995</v>
      </c>
      <c r="P44" s="217">
        <v>-547.6083113592663</v>
      </c>
      <c r="Q44" s="225">
        <v>-25.501845702554427</v>
      </c>
      <c r="R44" s="225">
        <v>1075.7793871199942</v>
      </c>
      <c r="S44" s="226">
        <v>61.80309515927848</v>
      </c>
    </row>
    <row r="45" spans="1:19" s="3" customFormat="1" ht="12.75">
      <c r="A45" s="207" t="s">
        <v>241</v>
      </c>
      <c r="B45" s="220">
        <v>21056.5459694452</v>
      </c>
      <c r="C45" s="221">
        <v>27854.69797644639</v>
      </c>
      <c r="D45" s="221">
        <v>28586.908270035</v>
      </c>
      <c r="E45" s="221">
        <v>33316.4118108208</v>
      </c>
      <c r="F45" s="210">
        <v>6798.15200700119</v>
      </c>
      <c r="G45" s="210">
        <v>32.28521912789436</v>
      </c>
      <c r="H45" s="210">
        <v>4729.503540785798</v>
      </c>
      <c r="I45" s="211">
        <v>16.5442988661467</v>
      </c>
      <c r="K45" s="207" t="s">
        <v>242</v>
      </c>
      <c r="L45" s="217">
        <v>11088.357774517854</v>
      </c>
      <c r="M45" s="214">
        <v>13592.322546579999</v>
      </c>
      <c r="N45" s="214">
        <v>15312.859680540003</v>
      </c>
      <c r="O45" s="214">
        <v>17926.161419613756</v>
      </c>
      <c r="P45" s="217">
        <v>2503.964772062145</v>
      </c>
      <c r="Q45" s="225">
        <v>22.581926223705594</v>
      </c>
      <c r="R45" s="225">
        <v>2613.301739073753</v>
      </c>
      <c r="S45" s="226">
        <v>17.066059466311234</v>
      </c>
    </row>
    <row r="46" spans="1:19" s="193" customFormat="1" ht="12.75">
      <c r="A46" s="200" t="s">
        <v>243</v>
      </c>
      <c r="B46" s="201">
        <v>96067.50773841665</v>
      </c>
      <c r="C46" s="202">
        <v>112445.84524197898</v>
      </c>
      <c r="D46" s="202">
        <v>119562.23078561232</v>
      </c>
      <c r="E46" s="202">
        <v>146262.46075450626</v>
      </c>
      <c r="F46" s="202">
        <v>16378.337503562332</v>
      </c>
      <c r="G46" s="202">
        <v>17.04877943556015</v>
      </c>
      <c r="H46" s="202">
        <v>26700.22996889394</v>
      </c>
      <c r="I46" s="203">
        <v>22.331659248454695</v>
      </c>
      <c r="K46" s="207" t="s">
        <v>244</v>
      </c>
      <c r="L46" s="217">
        <v>17317.432060056362</v>
      </c>
      <c r="M46" s="214">
        <v>20297.02196713</v>
      </c>
      <c r="N46" s="214">
        <v>21069.005518539998</v>
      </c>
      <c r="O46" s="214">
        <v>22982.309547599994</v>
      </c>
      <c r="P46" s="217">
        <v>2979.5899070736377</v>
      </c>
      <c r="Q46" s="225">
        <v>17.205725980275275</v>
      </c>
      <c r="R46" s="225">
        <v>1913.3040290599965</v>
      </c>
      <c r="S46" s="226">
        <v>9.081131178101193</v>
      </c>
    </row>
    <row r="47" spans="1:19" s="3" customFormat="1" ht="12.75">
      <c r="A47" s="207" t="s">
        <v>245</v>
      </c>
      <c r="B47" s="208">
        <v>76131.41699176302</v>
      </c>
      <c r="C47" s="209">
        <v>88909.20348912399</v>
      </c>
      <c r="D47" s="209">
        <v>96118.09947642233</v>
      </c>
      <c r="E47" s="209">
        <v>119540.33660259125</v>
      </c>
      <c r="F47" s="210">
        <v>12777.786497360968</v>
      </c>
      <c r="G47" s="210">
        <v>16.78385481613123</v>
      </c>
      <c r="H47" s="210">
        <v>23422.237126168926</v>
      </c>
      <c r="I47" s="211">
        <v>24.368185860681084</v>
      </c>
      <c r="K47" s="207" t="s">
        <v>246</v>
      </c>
      <c r="L47" s="217">
        <v>2327.531839657</v>
      </c>
      <c r="M47" s="214">
        <v>2686.5472988800007</v>
      </c>
      <c r="N47" s="214">
        <v>2713.4745796810003</v>
      </c>
      <c r="O47" s="214">
        <v>3150.68569906</v>
      </c>
      <c r="P47" s="217">
        <v>359.01545922300056</v>
      </c>
      <c r="Q47" s="225">
        <v>15.424728165089563</v>
      </c>
      <c r="R47" s="225">
        <v>437.2111193789997</v>
      </c>
      <c r="S47" s="226">
        <v>16.112593154655563</v>
      </c>
    </row>
    <row r="48" spans="1:19" s="3" customFormat="1" ht="12.75">
      <c r="A48" s="207" t="s">
        <v>247</v>
      </c>
      <c r="B48" s="216">
        <v>9336.069629888998</v>
      </c>
      <c r="C48" s="210">
        <v>11190.28713112</v>
      </c>
      <c r="D48" s="210">
        <v>11157.8985131</v>
      </c>
      <c r="E48" s="210">
        <v>12027.72698927</v>
      </c>
      <c r="F48" s="216">
        <v>1854.2175012310017</v>
      </c>
      <c r="G48" s="210">
        <v>19.86079340384105</v>
      </c>
      <c r="H48" s="210">
        <v>869.8284761699997</v>
      </c>
      <c r="I48" s="211">
        <v>7.795629931109089</v>
      </c>
      <c r="K48" s="207" t="s">
        <v>248</v>
      </c>
      <c r="L48" s="218">
        <v>15248.848010036509</v>
      </c>
      <c r="M48" s="219">
        <v>15110.482397912005</v>
      </c>
      <c r="N48" s="219">
        <v>15513.466384940002</v>
      </c>
      <c r="O48" s="219">
        <v>16413.428577962248</v>
      </c>
      <c r="P48" s="214">
        <v>-138.36561212450397</v>
      </c>
      <c r="Q48" s="223">
        <v>-0.9073840334262253</v>
      </c>
      <c r="R48" s="225">
        <v>899.9621930222456</v>
      </c>
      <c r="S48" s="226">
        <v>5.801167648101532</v>
      </c>
    </row>
    <row r="49" spans="1:19" s="3" customFormat="1" ht="12.75">
      <c r="A49" s="207" t="s">
        <v>249</v>
      </c>
      <c r="B49" s="220">
        <v>10600.0211167646</v>
      </c>
      <c r="C49" s="221">
        <v>12346.354621735001</v>
      </c>
      <c r="D49" s="221">
        <v>12286.232796089997</v>
      </c>
      <c r="E49" s="221">
        <v>14694.397162645002</v>
      </c>
      <c r="F49" s="210">
        <v>1746.333504970402</v>
      </c>
      <c r="G49" s="210">
        <v>16.474811566256843</v>
      </c>
      <c r="H49" s="210">
        <v>2408.1643665550055</v>
      </c>
      <c r="I49" s="211">
        <v>19.60051064083196</v>
      </c>
      <c r="K49" s="200" t="s">
        <v>250</v>
      </c>
      <c r="L49" s="204">
        <v>44441.295981759795</v>
      </c>
      <c r="M49" s="205">
        <v>48321.47310042259</v>
      </c>
      <c r="N49" s="205">
        <v>52557.46850573962</v>
      </c>
      <c r="O49" s="205">
        <v>58593.59102234448</v>
      </c>
      <c r="P49" s="205">
        <v>3880.1771186627957</v>
      </c>
      <c r="Q49" s="227">
        <v>8.731017025820648</v>
      </c>
      <c r="R49" s="227">
        <v>6036.122516604861</v>
      </c>
      <c r="S49" s="228">
        <v>11.484804516308994</v>
      </c>
    </row>
    <row r="50" spans="1:19" s="193" customFormat="1" ht="12.75">
      <c r="A50" s="200" t="s">
        <v>251</v>
      </c>
      <c r="B50" s="201">
        <v>13050.615188376902</v>
      </c>
      <c r="C50" s="202">
        <v>14549.8264291669</v>
      </c>
      <c r="D50" s="202">
        <v>14096.226503636</v>
      </c>
      <c r="E50" s="202">
        <v>16510.6209086292</v>
      </c>
      <c r="F50" s="202">
        <v>1499.2112407899986</v>
      </c>
      <c r="G50" s="202">
        <v>11.487667203038992</v>
      </c>
      <c r="H50" s="202">
        <v>2414.3944049931997</v>
      </c>
      <c r="I50" s="203">
        <v>17.12794842201512</v>
      </c>
      <c r="K50" s="207" t="s">
        <v>252</v>
      </c>
      <c r="L50" s="212">
        <v>27452.72882057</v>
      </c>
      <c r="M50" s="213">
        <v>31086.878197659815</v>
      </c>
      <c r="N50" s="213">
        <v>32043.60831100969</v>
      </c>
      <c r="O50" s="213">
        <v>32489.95629108</v>
      </c>
      <c r="P50" s="214">
        <v>3634.149377089816</v>
      </c>
      <c r="Q50" s="225">
        <v>13.237843861870632</v>
      </c>
      <c r="R50" s="225">
        <v>446.34798007030986</v>
      </c>
      <c r="S50" s="226">
        <v>1.3929391962919218</v>
      </c>
    </row>
    <row r="51" spans="1:19" s="3" customFormat="1" ht="12.75">
      <c r="A51" s="207" t="s">
        <v>253</v>
      </c>
      <c r="B51" s="208">
        <v>1624.8554856638025</v>
      </c>
      <c r="C51" s="209">
        <v>2609.9691646225</v>
      </c>
      <c r="D51" s="209">
        <v>2728.635840231</v>
      </c>
      <c r="E51" s="209">
        <v>3750.4582511859994</v>
      </c>
      <c r="F51" s="210">
        <v>985.1136789586976</v>
      </c>
      <c r="G51" s="210">
        <v>60.62777198651909</v>
      </c>
      <c r="H51" s="210">
        <v>1021.8224109549992</v>
      </c>
      <c r="I51" s="211">
        <v>37.44810486944619</v>
      </c>
      <c r="K51" s="207" t="s">
        <v>254</v>
      </c>
      <c r="L51" s="217">
        <v>8419.615560945296</v>
      </c>
      <c r="M51" s="214">
        <v>7975.866676160043</v>
      </c>
      <c r="N51" s="214">
        <v>8460.906970401</v>
      </c>
      <c r="O51" s="214">
        <v>8477.864582978</v>
      </c>
      <c r="P51" s="217">
        <v>-443.7488847852528</v>
      </c>
      <c r="Q51" s="225">
        <v>-5.270417414823531</v>
      </c>
      <c r="R51" s="225">
        <v>16.957612576999963</v>
      </c>
      <c r="S51" s="226">
        <v>0.2004231063681849</v>
      </c>
    </row>
    <row r="52" spans="1:19" s="3" customFormat="1" ht="12.75">
      <c r="A52" s="207" t="s">
        <v>255</v>
      </c>
      <c r="B52" s="216">
        <v>124.51034241950003</v>
      </c>
      <c r="C52" s="210">
        <v>133.70554713999996</v>
      </c>
      <c r="D52" s="210">
        <v>88</v>
      </c>
      <c r="E52" s="210">
        <v>84</v>
      </c>
      <c r="F52" s="216">
        <v>9.19520472049993</v>
      </c>
      <c r="G52" s="210">
        <v>7.385093110995921</v>
      </c>
      <c r="H52" s="210">
        <v>-4</v>
      </c>
      <c r="I52" s="211">
        <v>-4.545454545454546</v>
      </c>
      <c r="K52" s="207" t="s">
        <v>256</v>
      </c>
      <c r="L52" s="217">
        <v>8195.364030595</v>
      </c>
      <c r="M52" s="214">
        <v>8790.061391047999</v>
      </c>
      <c r="N52" s="214">
        <v>11642.070250589</v>
      </c>
      <c r="O52" s="214">
        <v>17106.37216048</v>
      </c>
      <c r="P52" s="217">
        <v>594.6973604529994</v>
      </c>
      <c r="Q52" s="225">
        <v>7.256509390343985</v>
      </c>
      <c r="R52" s="225">
        <v>5464.301909891001</v>
      </c>
      <c r="S52" s="226">
        <v>46.93582663800323</v>
      </c>
    </row>
    <row r="53" spans="1:19" s="3" customFormat="1" ht="12.75">
      <c r="A53" s="207" t="s">
        <v>257</v>
      </c>
      <c r="B53" s="216">
        <v>1450.2576203029998</v>
      </c>
      <c r="C53" s="210">
        <v>1167.8296624300006</v>
      </c>
      <c r="D53" s="210">
        <v>908.9005225300001</v>
      </c>
      <c r="E53" s="210">
        <v>1010.2488729100002</v>
      </c>
      <c r="F53" s="216">
        <v>-282.4279578729993</v>
      </c>
      <c r="G53" s="210">
        <v>-19.474330209965878</v>
      </c>
      <c r="H53" s="210">
        <v>101.34835038000006</v>
      </c>
      <c r="I53" s="211">
        <v>11.150653769885455</v>
      </c>
      <c r="K53" s="207" t="s">
        <v>258</v>
      </c>
      <c r="L53" s="218">
        <v>373.5875696494924</v>
      </c>
      <c r="M53" s="219">
        <v>468.7143724647282</v>
      </c>
      <c r="N53" s="219">
        <v>410.88297373892766</v>
      </c>
      <c r="O53" s="219">
        <v>519.3979878064803</v>
      </c>
      <c r="P53" s="214">
        <v>95.1268028152358</v>
      </c>
      <c r="Q53" s="225">
        <v>25.463053523029615</v>
      </c>
      <c r="R53" s="225">
        <v>108.51501406755261</v>
      </c>
      <c r="S53" s="226">
        <v>26.41019974132643</v>
      </c>
    </row>
    <row r="54" spans="1:19" s="3" customFormat="1" ht="12.75">
      <c r="A54" s="207" t="s">
        <v>259</v>
      </c>
      <c r="B54" s="216">
        <v>888.2142757400002</v>
      </c>
      <c r="C54" s="210">
        <v>560.1582708</v>
      </c>
      <c r="D54" s="210">
        <v>468.31326961</v>
      </c>
      <c r="E54" s="210">
        <v>495.70669205</v>
      </c>
      <c r="F54" s="216">
        <v>-328.0560049400002</v>
      </c>
      <c r="G54" s="210">
        <v>-36.934331489626885</v>
      </c>
      <c r="H54" s="210">
        <v>27.393422439999995</v>
      </c>
      <c r="I54" s="211">
        <v>5.849379938094126</v>
      </c>
      <c r="K54" s="200" t="s">
        <v>260</v>
      </c>
      <c r="L54" s="204">
        <v>1255.4869270099998</v>
      </c>
      <c r="M54" s="205">
        <v>1189.7181828311009</v>
      </c>
      <c r="N54" s="205">
        <v>1181.2053794421</v>
      </c>
      <c r="O54" s="205">
        <v>1643.22331933</v>
      </c>
      <c r="P54" s="205">
        <v>-65.76874417889894</v>
      </c>
      <c r="Q54" s="227">
        <v>-5.238504899093633</v>
      </c>
      <c r="R54" s="227">
        <v>462.0179398879002</v>
      </c>
      <c r="S54" s="228">
        <v>39.114107328745646</v>
      </c>
    </row>
    <row r="55" spans="1:19" s="3" customFormat="1" ht="12.75">
      <c r="A55" s="207" t="s">
        <v>261</v>
      </c>
      <c r="B55" s="216">
        <v>338.189744698</v>
      </c>
      <c r="C55" s="210">
        <v>302.6292180999999</v>
      </c>
      <c r="D55" s="210">
        <v>313.80593701</v>
      </c>
      <c r="E55" s="210">
        <v>297.96677573</v>
      </c>
      <c r="F55" s="216">
        <v>-35.56052659800014</v>
      </c>
      <c r="G55" s="210">
        <v>-10.514963021647898</v>
      </c>
      <c r="H55" s="210">
        <v>-15.839161279999985</v>
      </c>
      <c r="I55" s="211">
        <v>-5.04743837255547</v>
      </c>
      <c r="K55" s="200" t="s">
        <v>262</v>
      </c>
      <c r="L55" s="204">
        <v>149741.33122370986</v>
      </c>
      <c r="M55" s="204">
        <v>158520.26650551532</v>
      </c>
      <c r="N55" s="204">
        <v>176637.06983665196</v>
      </c>
      <c r="O55" s="204">
        <v>210278.2126331889</v>
      </c>
      <c r="P55" s="205">
        <v>8778.935281805461</v>
      </c>
      <c r="Q55" s="227">
        <v>5.862733561978255</v>
      </c>
      <c r="R55" s="227">
        <v>33641.14279653694</v>
      </c>
      <c r="S55" s="228">
        <v>19.045346952169854</v>
      </c>
    </row>
    <row r="56" spans="1:19" s="3" customFormat="1" ht="13.5" thickBot="1">
      <c r="A56" s="207" t="s">
        <v>263</v>
      </c>
      <c r="B56" s="216">
        <v>1231.6148890784998</v>
      </c>
      <c r="C56" s="210">
        <v>1128.9609776500001</v>
      </c>
      <c r="D56" s="210">
        <v>1114.9768798520006</v>
      </c>
      <c r="E56" s="210">
        <v>1620.6275459199999</v>
      </c>
      <c r="F56" s="216">
        <v>-102.65391142849967</v>
      </c>
      <c r="G56" s="210">
        <v>-8.334903413298763</v>
      </c>
      <c r="H56" s="210">
        <v>505.6506660679993</v>
      </c>
      <c r="I56" s="211">
        <v>45.350775895471315</v>
      </c>
      <c r="K56" s="236" t="s">
        <v>264</v>
      </c>
      <c r="L56" s="237">
        <v>955537.0444882152</v>
      </c>
      <c r="M56" s="237">
        <v>1081156.1010811985</v>
      </c>
      <c r="N56" s="237">
        <v>1133347.9896207498</v>
      </c>
      <c r="O56" s="237">
        <v>1330003.2358804466</v>
      </c>
      <c r="P56" s="237">
        <v>125618.95659298357</v>
      </c>
      <c r="Q56" s="238">
        <v>13.146424549167005</v>
      </c>
      <c r="R56" s="238">
        <v>196655.24625969658</v>
      </c>
      <c r="S56" s="239">
        <v>17.351709100882857</v>
      </c>
    </row>
    <row r="57" spans="1:11" s="3" customFormat="1" ht="13.5" thickTop="1">
      <c r="A57" s="207" t="s">
        <v>265</v>
      </c>
      <c r="B57" s="216">
        <v>3235.5353183466</v>
      </c>
      <c r="C57" s="210">
        <v>3304.313286039999</v>
      </c>
      <c r="D57" s="210">
        <v>3203.131745606</v>
      </c>
      <c r="E57" s="210">
        <v>3355.2082383731977</v>
      </c>
      <c r="F57" s="216">
        <v>68.7779676933992</v>
      </c>
      <c r="G57" s="210">
        <v>2.1257059783401044</v>
      </c>
      <c r="H57" s="210">
        <v>152.07649276719758</v>
      </c>
      <c r="I57" s="211">
        <v>4.74774392204796</v>
      </c>
      <c r="K57" s="240" t="s">
        <v>160</v>
      </c>
    </row>
    <row r="58" spans="1:9" s="3" customFormat="1" ht="12.75">
      <c r="A58" s="207" t="s">
        <v>266</v>
      </c>
      <c r="B58" s="216">
        <v>1872.9235212053002</v>
      </c>
      <c r="C58" s="210">
        <v>1923.5204364544002</v>
      </c>
      <c r="D58" s="210">
        <v>1949.2470419510007</v>
      </c>
      <c r="E58" s="210">
        <v>2555.1896890300004</v>
      </c>
      <c r="F58" s="216">
        <v>50.59691524909999</v>
      </c>
      <c r="G58" s="210">
        <v>2.7014939305444186</v>
      </c>
      <c r="H58" s="210">
        <v>605.9426470789997</v>
      </c>
      <c r="I58" s="211">
        <v>31.085985205472568</v>
      </c>
    </row>
    <row r="59" spans="1:9" s="3" customFormat="1" ht="12.75">
      <c r="A59" s="207" t="s">
        <v>267</v>
      </c>
      <c r="B59" s="216">
        <v>577.281321707</v>
      </c>
      <c r="C59" s="210">
        <v>582.12618868</v>
      </c>
      <c r="D59" s="210">
        <v>714.2748082699997</v>
      </c>
      <c r="E59" s="210">
        <v>836.4689083099998</v>
      </c>
      <c r="F59" s="216">
        <v>4.84486697300008</v>
      </c>
      <c r="G59" s="210">
        <v>0.8392557996981409</v>
      </c>
      <c r="H59" s="210">
        <v>122.1941000400002</v>
      </c>
      <c r="I59" s="211">
        <v>17.107435209140146</v>
      </c>
    </row>
    <row r="60" spans="1:9" s="3" customFormat="1" ht="12.75">
      <c r="A60" s="207" t="s">
        <v>268</v>
      </c>
      <c r="B60" s="216">
        <v>1285.1882368817</v>
      </c>
      <c r="C60" s="210">
        <v>2172.3339980200003</v>
      </c>
      <c r="D60" s="210">
        <v>1983.981852081</v>
      </c>
      <c r="E60" s="210">
        <v>1596.3646944300003</v>
      </c>
      <c r="F60" s="216">
        <v>887.1457611383003</v>
      </c>
      <c r="G60" s="210">
        <v>69.02846880164535</v>
      </c>
      <c r="H60" s="210">
        <v>-387.6171576509996</v>
      </c>
      <c r="I60" s="211">
        <v>-19.537333834199526</v>
      </c>
    </row>
    <row r="61" spans="1:9" s="3" customFormat="1" ht="12.75">
      <c r="A61" s="207" t="s">
        <v>269</v>
      </c>
      <c r="B61" s="216">
        <v>380.224902153</v>
      </c>
      <c r="C61" s="210">
        <v>574.8517334100002</v>
      </c>
      <c r="D61" s="210">
        <v>553.7359723510002</v>
      </c>
      <c r="E61" s="210">
        <v>784.14086321</v>
      </c>
      <c r="F61" s="216">
        <v>194.62683125700016</v>
      </c>
      <c r="G61" s="210">
        <v>51.18729208816618</v>
      </c>
      <c r="H61" s="210">
        <v>230.4048908589998</v>
      </c>
      <c r="I61" s="211">
        <v>41.60916074871718</v>
      </c>
    </row>
    <row r="62" spans="1:9" s="3" customFormat="1" ht="12.75">
      <c r="A62" s="207" t="s">
        <v>270</v>
      </c>
      <c r="B62" s="216">
        <v>40.862175320000006</v>
      </c>
      <c r="C62" s="210">
        <v>86.67177182</v>
      </c>
      <c r="D62" s="210">
        <v>66.699491021</v>
      </c>
      <c r="E62" s="210">
        <v>84.13005555000002</v>
      </c>
      <c r="F62" s="216">
        <v>45.8095965</v>
      </c>
      <c r="G62" s="210">
        <v>112.1075815011211</v>
      </c>
      <c r="H62" s="210">
        <v>17.430564529000023</v>
      </c>
      <c r="I62" s="211">
        <v>26.132979820658747</v>
      </c>
    </row>
    <row r="63" spans="1:9" s="3" customFormat="1" ht="13.5" thickBot="1">
      <c r="A63" s="241" t="s">
        <v>271</v>
      </c>
      <c r="B63" s="242">
        <v>0.9676972799999999</v>
      </c>
      <c r="C63" s="242">
        <v>2.76172114</v>
      </c>
      <c r="D63" s="242">
        <v>2.5243661310000003</v>
      </c>
      <c r="E63" s="242">
        <v>40.11032193</v>
      </c>
      <c r="F63" s="242">
        <v>1.7940238600000002</v>
      </c>
      <c r="G63" s="242">
        <v>185.39102021657027</v>
      </c>
      <c r="H63" s="242">
        <v>37.585955799</v>
      </c>
      <c r="I63" s="243">
        <v>1488.9264808869357</v>
      </c>
    </row>
    <row r="64" spans="1:5" ht="13.5" thickTop="1">
      <c r="A64" s="240" t="s">
        <v>160</v>
      </c>
      <c r="B64" s="150"/>
      <c r="C64" s="150"/>
      <c r="D64" s="150"/>
      <c r="E64" s="150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2015-05-22T06:01:19Z</cp:lastPrinted>
  <dcterms:created xsi:type="dcterms:W3CDTF">2015-05-21T06:55:27Z</dcterms:created>
  <dcterms:modified xsi:type="dcterms:W3CDTF">2015-06-07T05:39:41Z</dcterms:modified>
  <cp:category/>
  <cp:version/>
  <cp:contentType/>
  <cp:contentStatus/>
</cp:coreProperties>
</file>