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255" windowHeight="7935" activeTab="0"/>
  </bookViews>
  <sheets>
    <sheet name="Cover " sheetId="1" r:id="rId1"/>
    <sheet name="CPI_new" sheetId="2" r:id="rId2"/>
    <sheet name="CPI_Y-O-Y" sheetId="3" r:id="rId3"/>
    <sheet name="CPI_Nep &amp; Ind." sheetId="4" r:id="rId4"/>
    <sheet name="WPI" sheetId="5" r:id="rId5"/>
    <sheet name="WPI YOY" sheetId="6" r:id="rId6"/>
    <sheet name="NSWI" sheetId="7" r:id="rId7"/>
    <sheet name="Direction" sheetId="8" r:id="rId8"/>
    <sheet name="X-India" sheetId="9" r:id="rId9"/>
    <sheet name="X-China" sheetId="10" r:id="rId10"/>
    <sheet name="X-Other" sheetId="11" r:id="rId11"/>
    <sheet name="M-India" sheetId="12" r:id="rId12"/>
    <sheet name="M-China" sheetId="13" r:id="rId13"/>
    <sheet name="M-Other" sheetId="14" r:id="rId14"/>
    <sheet name="Customwise Trade" sheetId="15" r:id="rId15"/>
    <sheet name="M_India$" sheetId="16" r:id="rId16"/>
    <sheet name="X&amp;MPrice Index &amp;TOT" sheetId="17" r:id="rId17"/>
    <sheet name="BoP" sheetId="18" r:id="rId18"/>
    <sheet name="ReserveRs" sheetId="19" r:id="rId19"/>
    <sheet name="Reserves $" sheetId="20" r:id="rId20"/>
    <sheet name="Exchange Rate" sheetId="21" r:id="rId21"/>
    <sheet name="GBO" sheetId="22" r:id="rId22"/>
    <sheet name="Revenue" sheetId="23" r:id="rId23"/>
    <sheet name="ODD" sheetId="24" r:id="rId24"/>
    <sheet name="MS" sheetId="25" r:id="rId25"/>
    <sheet name="CBS" sheetId="26" r:id="rId26"/>
    <sheet name="ODCS" sheetId="27" r:id="rId27"/>
    <sheet name="CALCB" sheetId="28" r:id="rId28"/>
    <sheet name="CALDB" sheetId="29" r:id="rId29"/>
    <sheet name="CALFC" sheetId="30" r:id="rId30"/>
    <sheet name="Deposits" sheetId="31" r:id="rId31"/>
    <sheet name="Sect credit" sheetId="32" r:id="rId32"/>
    <sheet name="Secu Credit" sheetId="33" r:id="rId33"/>
    <sheet name="Product credit" sheetId="34" r:id="rId34"/>
    <sheet name="Loan to Gov Ent" sheetId="35" r:id="rId35"/>
    <sheet name="Monetary Operation" sheetId="36" r:id="rId36"/>
    <sheet name="Purchase &amp; Sale of FC" sheetId="37" r:id="rId37"/>
    <sheet name="Inter bank" sheetId="38" r:id="rId38"/>
    <sheet name="Int Rate" sheetId="39" r:id="rId39"/>
    <sheet name="TBs 91_364" sheetId="40" r:id="rId40"/>
    <sheet name="Stock Mkt Indicator" sheetId="41" r:id="rId41"/>
    <sheet name="Issue Approval" sheetId="42" r:id="rId42"/>
    <sheet name="Listed Co" sheetId="43" r:id="rId43"/>
    <sheet name="Share Mkt Acti" sheetId="44" r:id="rId44"/>
    <sheet name="Turnover Detail" sheetId="45" r:id="rId45"/>
    <sheet name="Securities List" sheetId="46" r:id="rId46"/>
  </sheets>
  <externalReferences>
    <externalReference r:id="rId49"/>
    <externalReference r:id="rId50"/>
    <externalReference r:id="rId51"/>
    <externalReference r:id="rId52"/>
    <externalReference r:id="rId53"/>
  </externalReferences>
  <definedNames>
    <definedName name="a" localSheetId="0">#REF!</definedName>
    <definedName name="a" localSheetId="16">#REF!</definedName>
    <definedName name="a">#REF!</definedName>
    <definedName name="b" localSheetId="0">#REF!</definedName>
    <definedName name="b" localSheetId="16">#REF!</definedName>
    <definedName name="b">#REF!</definedName>
    <definedName name="manoj" localSheetId="0">#REF!</definedName>
    <definedName name="manoj" localSheetId="16">#REF!</definedName>
    <definedName name="manoj">#REF!</definedName>
    <definedName name="_xlnm.Print_Area" localSheetId="17">'BoP'!$A$1:$L$68</definedName>
    <definedName name="_xlnm.Print_Area" localSheetId="27">'CALCB'!$A$1:$K$46</definedName>
    <definedName name="_xlnm.Print_Area" localSheetId="28">'CALDB'!$A$1:$K$46</definedName>
    <definedName name="_xlnm.Print_Area" localSheetId="29">'CALFC'!$A$1:$K$46</definedName>
    <definedName name="_xlnm.Print_Area" localSheetId="25">'CBS'!$A$1:$K$55</definedName>
    <definedName name="_xlnm.Print_Area" localSheetId="0">'Cover '!$A$1:$D$55</definedName>
    <definedName name="_xlnm.Print_Area" localSheetId="14">'Customwise Trade'!$B$1:$I$24</definedName>
    <definedName name="_xlnm.Print_Area" localSheetId="30">'Deposits'!$A$1:$I$29</definedName>
    <definedName name="_xlnm.Print_Area" localSheetId="7">'Direction'!$A$1:$H$59</definedName>
    <definedName name="_xlnm.Print_Area" localSheetId="20">'Exchange Rate'!$B$1:$L$84</definedName>
    <definedName name="_xlnm.Print_Area" localSheetId="21">'GBO'!$A$1:$H$49</definedName>
    <definedName name="_xlnm.Print_Area" localSheetId="38">'Int Rate'!$A$1:$BE$33</definedName>
    <definedName name="_xlnm.Print_Area" localSheetId="37">'Inter bank'!$A$1:$M$20</definedName>
    <definedName name="_xlnm.Print_Area" localSheetId="41">'Issue Approval'!$A$1:$C$23</definedName>
    <definedName name="_xlnm.Print_Area" localSheetId="42">'Listed Co'!$A$1:$L$21</definedName>
    <definedName name="_xlnm.Print_Area" localSheetId="34">'Loan to Gov Ent'!$A$1:$I$22</definedName>
    <definedName name="_xlnm.Print_Area" localSheetId="15">'M_India$'!$A$1:$M$19</definedName>
    <definedName name="_xlnm.Print_Area" localSheetId="12">'M-China'!$B$1:$H$49</definedName>
    <definedName name="_xlnm.Print_Area" localSheetId="11">'M-India'!$B$1:$H$58</definedName>
    <definedName name="_xlnm.Print_Area" localSheetId="35">'Monetary Operation'!$A$1:$K$69</definedName>
    <definedName name="_xlnm.Print_Area" localSheetId="13">'M-Other'!$B$1:$H$73</definedName>
    <definedName name="_xlnm.Print_Area" localSheetId="24">'MS'!$A$1:$K$37</definedName>
    <definedName name="_xlnm.Print_Area" localSheetId="6">'NSWI'!$A$1:$M$51</definedName>
    <definedName name="_xlnm.Print_Area" localSheetId="26">'ODCS'!$A$1:$I$46</definedName>
    <definedName name="_xlnm.Print_Area" localSheetId="23">'ODD'!$A$1:$H$39</definedName>
    <definedName name="_xlnm.Print_Area" localSheetId="33">'Product credit'!$A$1:$I$53</definedName>
    <definedName name="_xlnm.Print_Area" localSheetId="36">'Purchase &amp; Sale of FC'!$A$1:$Q$20</definedName>
    <definedName name="_xlnm.Print_Area" localSheetId="18">'ReserveRs'!$A$1:$H$50</definedName>
    <definedName name="_xlnm.Print_Area" localSheetId="19">'Reserves $'!$B$1:$I$49</definedName>
    <definedName name="_xlnm.Print_Area" localSheetId="22">'Revenue'!$A$1:$J$22</definedName>
    <definedName name="_xlnm.Print_Area" localSheetId="32">'Secu Credit'!$A$1:$I$49</definedName>
    <definedName name="_xlnm.Print_Area" localSheetId="45">'Securities List'!$A$1:$J$27</definedName>
    <definedName name="_xlnm.Print_Area" localSheetId="43">'Share Mkt Acti'!$A$1:$J$23</definedName>
    <definedName name="_xlnm.Print_Area" localSheetId="40">'Stock Mkt Indicator'!$A$1:$F$25</definedName>
    <definedName name="_xlnm.Print_Area" localSheetId="39">'TBs 91_364'!$A$1:$K$19</definedName>
    <definedName name="_xlnm.Print_Area" localSheetId="44">'Turnover Detail'!$A$1:$J$21</definedName>
    <definedName name="_xlnm.Print_Area" localSheetId="4">'WPI'!$A$1:$L$28</definedName>
    <definedName name="_xlnm.Print_Area" localSheetId="5">'WPI YOY'!$A$1:$I$19</definedName>
    <definedName name="_xlnm.Print_Area" localSheetId="16">'X&amp;MPrice Index &amp;TOT'!$A$1:$S$20</definedName>
    <definedName name="_xlnm.Print_Area" localSheetId="9">'X-China'!$B$1:$H$28</definedName>
    <definedName name="_xlnm.Print_Area" localSheetId="8">'X-India'!$B$1:$H$62</definedName>
    <definedName name="_xlnm.Print_Area" localSheetId="10">'X-Other'!$B$1:$H$21</definedName>
    <definedName name="_xlnm.Print_Titles" localSheetId="1">'CPI_new'!$1:$8</definedName>
    <definedName name="q" localSheetId="0">#REF!</definedName>
    <definedName name="q">#REF!</definedName>
  </definedNames>
  <calcPr fullCalcOnLoad="1"/>
</workbook>
</file>

<file path=xl/sharedStrings.xml><?xml version="1.0" encoding="utf-8"?>
<sst xmlns="http://schemas.openxmlformats.org/spreadsheetml/2006/main" count="2839" uniqueCount="1248">
  <si>
    <t>Government Budgetary Operation+</t>
  </si>
  <si>
    <t xml:space="preserve"> (Rs. in million)</t>
  </si>
  <si>
    <t>Heads</t>
  </si>
  <si>
    <t>-</t>
  </si>
  <si>
    <t>Total Expenditure</t>
  </si>
  <si>
    <t>Total Resources</t>
  </si>
  <si>
    <t>Revenue and Grants</t>
  </si>
  <si>
    <t xml:space="preserve">   Revenue</t>
  </si>
  <si>
    <t xml:space="preserve">   Foreign Grants</t>
  </si>
  <si>
    <t>Deficits(-) Surplus(+)</t>
  </si>
  <si>
    <t>Sources of Financing</t>
  </si>
  <si>
    <t xml:space="preserve"> #  Change in outstanding amount disbursed to VDC/DDC remaining unspent.</t>
  </si>
  <si>
    <t xml:space="preserve"> ++ Minus (-) indicates surplus.</t>
  </si>
  <si>
    <t xml:space="preserve"> P :  Provisional.</t>
  </si>
  <si>
    <t>Amount</t>
  </si>
  <si>
    <t xml:space="preserve"> Internal Loans</t>
  </si>
  <si>
    <t xml:space="preserve">      Others@</t>
  </si>
  <si>
    <t xml:space="preserve">  Recurrent</t>
  </si>
  <si>
    <t xml:space="preserve">  Capital</t>
  </si>
  <si>
    <t xml:space="preserve">  Financial</t>
  </si>
  <si>
    <t>2015/16</t>
  </si>
  <si>
    <t>Non-Budgetary Receipts, net</t>
  </si>
  <si>
    <t xml:space="preserve">Others </t>
  </si>
  <si>
    <t>V. A. T. Fund Account</t>
  </si>
  <si>
    <t>Customs Fund Account</t>
  </si>
  <si>
    <t>Reconstruction Fund Account</t>
  </si>
  <si>
    <t>Expenditure of Budget</t>
  </si>
  <si>
    <t>b.Foreign Loans</t>
  </si>
  <si>
    <t>c.Foreign Grants</t>
  </si>
  <si>
    <t xml:space="preserve">a.Domestic Resources </t>
  </si>
  <si>
    <t xml:space="preserve">      Domestic Borrowings</t>
  </si>
  <si>
    <t>Local Authorities' Accounts (LAA)#</t>
  </si>
  <si>
    <t>Annual</t>
  </si>
  <si>
    <t>(i) Treasury Bills</t>
  </si>
  <si>
    <t>(ii) Development Bonds</t>
  </si>
  <si>
    <t>(iii) National Savings Certificates</t>
  </si>
  <si>
    <t>(iv) Citizen Saving Certificates</t>
  </si>
  <si>
    <t>(v) Foreign Employment Bond</t>
  </si>
  <si>
    <t>Foreign Loans</t>
  </si>
  <si>
    <t>Principal Refund and Share Divestment</t>
  </si>
  <si>
    <t>2016/17</t>
  </si>
  <si>
    <t xml:space="preserve"> +  Based on data reported by 6 offices of NRB,  76 branches of Rastriya Banijya Bank Limited, 49 branches of Nepal Bank Limited, 25 branches of Agriculture Development Bank, 12  branches of Everest Bank Limited, 10 brances of Nepal Investment Bank, 9 branches of Global IME Bank Limited, 8 branches of NIC Asis Bank Limited, 2 branches of  Bank of Kathmandu Limited and 1 branch each from NMB Bank Limited and Century Commercial Bank conducting government transactions and release report from 79  DTCOs and payment centres.</t>
  </si>
  <si>
    <t>Name of Bonds &amp; Ownership</t>
  </si>
  <si>
    <t>Treasury Bills</t>
  </si>
  <si>
    <t xml:space="preserve">    a. Nepal Rastra Bank</t>
  </si>
  <si>
    <t xml:space="preserve">    b. Commercial Banks</t>
  </si>
  <si>
    <t xml:space="preserve">    c. Development Banks</t>
  </si>
  <si>
    <t xml:space="preserve">    d. Finance Companies</t>
  </si>
  <si>
    <t xml:space="preserve">    e. Others</t>
  </si>
  <si>
    <t>Development Bonds</t>
  </si>
  <si>
    <t xml:space="preserve">    c. Others</t>
  </si>
  <si>
    <t>National Saving Certificates</t>
  </si>
  <si>
    <t>Citizen Saving Bonds</t>
  </si>
  <si>
    <t xml:space="preserve">    a. Nepal Rastra Bank (Secondary Market)</t>
  </si>
  <si>
    <t>Foreign Employment Bond</t>
  </si>
  <si>
    <t xml:space="preserve">    b. Others</t>
  </si>
  <si>
    <t>Total Domestic Debt</t>
  </si>
  <si>
    <t>Balance at Nepal Rastra Bank</t>
  </si>
  <si>
    <t>Mid-Jul</t>
  </si>
  <si>
    <t>Mid-Aug</t>
  </si>
  <si>
    <t>No.</t>
  </si>
  <si>
    <t>Amount Change
 (Mid Aug to Mid-Jul)</t>
  </si>
  <si>
    <t>Table 23</t>
  </si>
  <si>
    <t>Outstanding Domestic Debt of GoN</t>
  </si>
  <si>
    <t>(Rs. in million)</t>
  </si>
  <si>
    <t>Government Revenue Collection</t>
  </si>
  <si>
    <t>First month</t>
  </si>
  <si>
    <t>Growth Rate During First month</t>
  </si>
  <si>
    <t>Composition During First month</t>
  </si>
  <si>
    <t>2013/14</t>
  </si>
  <si>
    <t>2017/18P</t>
  </si>
  <si>
    <t xml:space="preserve">Annual </t>
  </si>
  <si>
    <t>2017/18</t>
  </si>
  <si>
    <t xml:space="preserve">   Value Added Tax</t>
  </si>
  <si>
    <t xml:space="preserve">   Customs</t>
  </si>
  <si>
    <t xml:space="preserve">   Income Tax</t>
  </si>
  <si>
    <t xml:space="preserve">   Excise</t>
  </si>
  <si>
    <t xml:space="preserve">   Registration Fee</t>
  </si>
  <si>
    <t xml:space="preserve">   Vehicle Tax</t>
  </si>
  <si>
    <t xml:space="preserve">   Educational Service Tax</t>
  </si>
  <si>
    <t xml:space="preserve">   Health Service Tax</t>
  </si>
  <si>
    <t xml:space="preserve">  Other Tax*</t>
  </si>
  <si>
    <t xml:space="preserve">   Non-Tax Revenue</t>
  </si>
  <si>
    <t>Total  Revenue</t>
  </si>
  <si>
    <t>* Other tax includes road maintenance and improvement duty, road construction and maintenance duty, firm and agency registration fee and ownership certificate charge .</t>
  </si>
  <si>
    <t>P: Provisional</t>
  </si>
  <si>
    <t>Source: Ministry of Finance</t>
  </si>
  <si>
    <t>Table 22</t>
  </si>
  <si>
    <t>Table 1</t>
  </si>
  <si>
    <t xml:space="preserve">National Consumer Price Index </t>
  </si>
  <si>
    <t>(2014/15=100)</t>
  </si>
  <si>
    <t>Groups &amp; Sub-Groups</t>
  </si>
  <si>
    <t>Weight %</t>
  </si>
  <si>
    <t>Percentage Change</t>
  </si>
  <si>
    <t>July/August</t>
  </si>
  <si>
    <t>June/July</t>
  </si>
  <si>
    <t>May/June</t>
  </si>
  <si>
    <t>Column 5</t>
  </si>
  <si>
    <t>Column 8</t>
  </si>
  <si>
    <t>Over 3</t>
  </si>
  <si>
    <t>Over 4</t>
  </si>
  <si>
    <t>Over 5</t>
  </si>
  <si>
    <t>Over 7</t>
  </si>
  <si>
    <t>Overall Index</t>
  </si>
  <si>
    <t>Food and Beverage</t>
  </si>
  <si>
    <t>Cereal grains and their products</t>
  </si>
  <si>
    <t>Pulses and Legumes</t>
  </si>
  <si>
    <t>Vegetable</t>
  </si>
  <si>
    <t>Meat and Fish</t>
  </si>
  <si>
    <t>Milk products and Eggs</t>
  </si>
  <si>
    <t>Ghee and Oil</t>
  </si>
  <si>
    <t>Fruit</t>
  </si>
  <si>
    <t>Sugar and Sugar products</t>
  </si>
  <si>
    <t>Spices</t>
  </si>
  <si>
    <t>Non-alcoholic drinks</t>
  </si>
  <si>
    <t>Alcoholic drinks</t>
  </si>
  <si>
    <t>Tobacco products</t>
  </si>
  <si>
    <t>Restaurant and Hotel</t>
  </si>
  <si>
    <t>Non-food and Services</t>
  </si>
  <si>
    <t>Clothes and Footwear</t>
  </si>
  <si>
    <t>Housing and Utilities</t>
  </si>
  <si>
    <t>Furnishing and Household equipment</t>
  </si>
  <si>
    <t>Health</t>
  </si>
  <si>
    <t>Transportation</t>
  </si>
  <si>
    <t>Communication</t>
  </si>
  <si>
    <t>Recreation and Culture</t>
  </si>
  <si>
    <t>Education</t>
  </si>
  <si>
    <t>Miscellaneous goods and services</t>
  </si>
  <si>
    <t>CPI : Kathmandu Valley</t>
  </si>
  <si>
    <t>CPI : Terai</t>
  </si>
  <si>
    <t>CPI : Hill</t>
  </si>
  <si>
    <t>CPI : Mountain</t>
  </si>
  <si>
    <t>Table 3</t>
  </si>
  <si>
    <t>National Consumer Price Index (Monthly Series)</t>
  </si>
  <si>
    <t>(2014/15 = 100)</t>
  </si>
  <si>
    <t>(y-o-y)</t>
  </si>
  <si>
    <t>Mid-months</t>
  </si>
  <si>
    <t>2014/15</t>
  </si>
  <si>
    <t>Index</t>
  </si>
  <si>
    <t>Percent Change</t>
  </si>
  <si>
    <t xml:space="preserve"> August</t>
  </si>
  <si>
    <t xml:space="preserve"> September</t>
  </si>
  <si>
    <t xml:space="preserve"> October</t>
  </si>
  <si>
    <t xml:space="preserve"> November</t>
  </si>
  <si>
    <t xml:space="preserve"> December</t>
  </si>
  <si>
    <t xml:space="preserve"> January</t>
  </si>
  <si>
    <t xml:space="preserve"> February</t>
  </si>
  <si>
    <t xml:space="preserve"> March</t>
  </si>
  <si>
    <t xml:space="preserve"> April</t>
  </si>
  <si>
    <t xml:space="preserve"> May</t>
  </si>
  <si>
    <t xml:space="preserve"> June</t>
  </si>
  <si>
    <t xml:space="preserve"> July</t>
  </si>
  <si>
    <t>Average</t>
  </si>
  <si>
    <t>Table 4</t>
  </si>
  <si>
    <t>Consumer Price Inflation in Nepal and India (Monthly Series)</t>
  </si>
  <si>
    <t>(y-o-y changes)</t>
  </si>
  <si>
    <t>Months</t>
  </si>
  <si>
    <t>2012/13 (2069/70)</t>
  </si>
  <si>
    <t>Nepal</t>
  </si>
  <si>
    <t>India</t>
  </si>
  <si>
    <t>Deviation</t>
  </si>
  <si>
    <t>Table 5</t>
  </si>
  <si>
    <t>National Wholesale Price Index</t>
  </si>
  <si>
    <t>(1999/00=100)</t>
  </si>
  <si>
    <t xml:space="preserve">Groups and Sub-groups </t>
  </si>
  <si>
    <t xml:space="preserve">Weight % </t>
  </si>
  <si>
    <t>1. Overall Index</t>
  </si>
  <si>
    <t>1.1 Agricultural Commodities</t>
  </si>
  <si>
    <t xml:space="preserve">        Foodgrains </t>
  </si>
  <si>
    <t xml:space="preserve">       Cash Crops </t>
  </si>
  <si>
    <t xml:space="preserve">        Pulses </t>
  </si>
  <si>
    <t xml:space="preserve">        Fruits and Vegetables</t>
  </si>
  <si>
    <t xml:space="preserve">        Spices </t>
  </si>
  <si>
    <t xml:space="preserve">        Livestock Production</t>
  </si>
  <si>
    <t>1.2 Domestic Manufactured Commodities</t>
  </si>
  <si>
    <t xml:space="preserve">        Food-Related Products</t>
  </si>
  <si>
    <t xml:space="preserve">        Beverages and Tobacco </t>
  </si>
  <si>
    <t xml:space="preserve">        Construction Materials</t>
  </si>
  <si>
    <t xml:space="preserve">        Others </t>
  </si>
  <si>
    <t>1.3 Imported Commodities</t>
  </si>
  <si>
    <t xml:space="preserve">        Petroleum Products and Coal</t>
  </si>
  <si>
    <t xml:space="preserve">        Chemical Fertilizers and Chemical Goods</t>
  </si>
  <si>
    <t xml:space="preserve">        Transport Vehicles and Machinery Goods</t>
  </si>
  <si>
    <t xml:space="preserve">        Electric and Electronic Goods</t>
  </si>
  <si>
    <t xml:space="preserve">        Drugs and Medicine</t>
  </si>
  <si>
    <t xml:space="preserve">        Textile-Related Products</t>
  </si>
  <si>
    <t xml:space="preserve">        Others</t>
  </si>
  <si>
    <t>`</t>
  </si>
  <si>
    <t xml:space="preserve"> </t>
  </si>
  <si>
    <t>National Wholesale Price Index (Monthly Series)</t>
  </si>
  <si>
    <t>(1999/00 = 100)</t>
  </si>
  <si>
    <t>National Salary and Wage Rate Index</t>
  </si>
  <si>
    <t>(2004/05=100)</t>
  </si>
  <si>
    <t>S.No.</t>
  </si>
  <si>
    <t>Groups/Sub-groups</t>
  </si>
  <si>
    <t>Weight</t>
  </si>
  <si>
    <t>2017/18 P</t>
  </si>
  <si>
    <t>%</t>
  </si>
  <si>
    <t>5 over 3</t>
  </si>
  <si>
    <t>5 over 4</t>
  </si>
  <si>
    <t>8 over 5</t>
  </si>
  <si>
    <t>8 over 7</t>
  </si>
  <si>
    <t>Salary Index</t>
  </si>
  <si>
    <t>Officers</t>
  </si>
  <si>
    <t>Non Officers</t>
  </si>
  <si>
    <t>Civil Service</t>
  </si>
  <si>
    <t>Public Corporations</t>
  </si>
  <si>
    <t>Bank &amp; Financial Institutions</t>
  </si>
  <si>
    <t>Army  &amp; Police Forces</t>
  </si>
  <si>
    <t>Private Institutions #</t>
  </si>
  <si>
    <t>NA</t>
  </si>
  <si>
    <t>Wage Rate Index</t>
  </si>
  <si>
    <t>Agricultural Labourer</t>
  </si>
  <si>
    <t>Male</t>
  </si>
  <si>
    <t>Female</t>
  </si>
  <si>
    <t>Industrial Labourer</t>
  </si>
  <si>
    <t>High Skilled</t>
  </si>
  <si>
    <t>Skilled</t>
  </si>
  <si>
    <t>Semi Skilled</t>
  </si>
  <si>
    <t>Unskilled</t>
  </si>
  <si>
    <t>Construction Labourer</t>
  </si>
  <si>
    <t>Mason</t>
  </si>
  <si>
    <t>Carpenter</t>
  </si>
  <si>
    <t>Worker</t>
  </si>
  <si>
    <t xml:space="preserve">P </t>
  </si>
  <si>
    <t>Provisional</t>
  </si>
  <si>
    <t xml:space="preserve"># </t>
  </si>
  <si>
    <t xml:space="preserve">Current Macroeconomic and Financial Situation </t>
  </si>
  <si>
    <t>Table No.</t>
  </si>
  <si>
    <t>Prices</t>
  </si>
  <si>
    <t xml:space="preserve">National Wholesale Price Index </t>
  </si>
  <si>
    <t xml:space="preserve">National Salary and Wage Rate Index </t>
  </si>
  <si>
    <t>External Sector</t>
  </si>
  <si>
    <t>Direction of Foreign Trade</t>
  </si>
  <si>
    <t>Exports of Major Commodities to India</t>
  </si>
  <si>
    <t>Exports of Major Commodities to China</t>
  </si>
  <si>
    <t>Exports of Major Commodities to Other Countries</t>
  </si>
  <si>
    <t>Imports of Major Commodities from India</t>
  </si>
  <si>
    <t>Imports of Major Commodities from China</t>
  </si>
  <si>
    <t>Imports of Major Commodities from Other Countries</t>
  </si>
  <si>
    <t>Imports from India against Payment  in US Dollar</t>
  </si>
  <si>
    <t>Export and Import Unit Value Price Index and Terms of Trade</t>
  </si>
  <si>
    <t>Summary of Balance of Payments Presentation</t>
  </si>
  <si>
    <t>Exchange Rate of US Dollar</t>
  </si>
  <si>
    <t>Price of Oil and Gold in the International Market</t>
  </si>
  <si>
    <t>Government Finance</t>
  </si>
  <si>
    <t>Government Budgetary Operation</t>
  </si>
  <si>
    <t>Outstanding Domestic Debt of the GoN</t>
  </si>
  <si>
    <t>Monetary and Credit Aggregates</t>
  </si>
  <si>
    <t>Monetary Survey</t>
  </si>
  <si>
    <t>Central Bank Survey</t>
  </si>
  <si>
    <t>Other Depository Corporation Survey</t>
  </si>
  <si>
    <t>Condensed Assets and Liabilities of Commercial Banks</t>
  </si>
  <si>
    <t>Condensed Assets and Liabilities of Development Banks</t>
  </si>
  <si>
    <t>Condensed Assets and Liabilities of Finance Companies</t>
  </si>
  <si>
    <t>Deposit Details of Banks and Financial Institutions</t>
  </si>
  <si>
    <t>Sectorwise Outstanding Credit  of  Banks and Financial Institutions</t>
  </si>
  <si>
    <t>Securitywise Outstanding Credit of Banks and Financial Institutions</t>
  </si>
  <si>
    <t>Loan of Commercial Banks to Government Enterprises</t>
  </si>
  <si>
    <t>Monetary Operations</t>
  </si>
  <si>
    <t>Purchase/Sale of Foreign Currency</t>
  </si>
  <si>
    <t>Inter-bank Transaction and Interest Rates</t>
  </si>
  <si>
    <t>Inter-bank Transaction Amount &amp; Weighted Average Interest Rate</t>
  </si>
  <si>
    <t>Structure of Interest Rates</t>
  </si>
  <si>
    <t xml:space="preserve">Weighted Average Treasury Bills Rate </t>
  </si>
  <si>
    <t xml:space="preserve">                                    </t>
  </si>
  <si>
    <t>Percent Change During First Month</t>
  </si>
  <si>
    <r>
      <t>2017/18</t>
    </r>
    <r>
      <rPr>
        <b/>
        <vertAlign val="superscript"/>
        <sz val="10"/>
        <rFont val="Times New Roman"/>
        <family val="1"/>
      </rPr>
      <t>P</t>
    </r>
  </si>
  <si>
    <r>
      <t xml:space="preserve">      Overdrafts</t>
    </r>
    <r>
      <rPr>
        <vertAlign val="superscript"/>
        <sz val="10"/>
        <rFont val="Times New Roman"/>
        <family val="1"/>
      </rPr>
      <t>++</t>
    </r>
  </si>
  <si>
    <t>First Month</t>
  </si>
  <si>
    <r>
      <t>(</t>
    </r>
    <r>
      <rPr>
        <b/>
        <sz val="12"/>
        <rFont val="Times New Roman"/>
        <family val="1"/>
      </rPr>
      <t>On Cash Basis)</t>
    </r>
  </si>
  <si>
    <t>Table 2</t>
  </si>
  <si>
    <t>Table 6</t>
  </si>
  <si>
    <t>Table 24</t>
  </si>
  <si>
    <t>(Based on the First month's Data of 2017/18)</t>
  </si>
  <si>
    <t>Table 35</t>
  </si>
  <si>
    <t>Changes during one month</t>
  </si>
  <si>
    <t>Monetary Aggregates</t>
  </si>
  <si>
    <t xml:space="preserve">Jul </t>
  </si>
  <si>
    <t>Aug</t>
  </si>
  <si>
    <t>Jul (R)</t>
  </si>
  <si>
    <t>Percent</t>
  </si>
  <si>
    <t>1. Foreign Assets, Net</t>
  </si>
  <si>
    <t>1/</t>
  </si>
  <si>
    <t>2/</t>
  </si>
  <si>
    <t xml:space="preserve">     1.1 Foreign Assets</t>
  </si>
  <si>
    <t xml:space="preserve">     1.2 Foreign Liabilities</t>
  </si>
  <si>
    <t xml:space="preserve">           a. Deposits</t>
  </si>
  <si>
    <t xml:space="preserve">           b. Other </t>
  </si>
  <si>
    <t>2. Net Domestic Assets</t>
  </si>
  <si>
    <t xml:space="preserve">   2.1 Domestic Credit</t>
  </si>
  <si>
    <t xml:space="preserve">        a. Net Claims on Government</t>
  </si>
  <si>
    <t xml:space="preserve">              Claims on Government</t>
  </si>
  <si>
    <t xml:space="preserve">              Government Deposits</t>
  </si>
  <si>
    <t xml:space="preserve">       b. Claims on Non-Financial Government Enterprises</t>
  </si>
  <si>
    <t xml:space="preserve">       c. Claims on Financial Institutions</t>
  </si>
  <si>
    <t xml:space="preserve">              Government </t>
  </si>
  <si>
    <t xml:space="preserve">              Non-Government</t>
  </si>
  <si>
    <t xml:space="preserve">       d. Claims on Private Sector </t>
  </si>
  <si>
    <t xml:space="preserve">   2.2 Net Non-Monetary Liabilities</t>
  </si>
  <si>
    <t>3. Broad Money (M2)</t>
  </si>
  <si>
    <t xml:space="preserve">  3.1 Money Supply (a+b), M1+</t>
  </si>
  <si>
    <t xml:space="preserve">      a. Money Supply (M1)</t>
  </si>
  <si>
    <t xml:space="preserve">             Currency</t>
  </si>
  <si>
    <t xml:space="preserve">             Demand Deposits</t>
  </si>
  <si>
    <t xml:space="preserve">      b. Saving and Call Deposits</t>
  </si>
  <si>
    <t xml:space="preserve">  3.2 Time Deposits</t>
  </si>
  <si>
    <t>4. Broad Money Liquidity (M3)</t>
  </si>
  <si>
    <r>
      <t>1</t>
    </r>
    <r>
      <rPr>
        <b/>
        <sz val="10"/>
        <rFont val="Times New Roman"/>
        <family val="1"/>
      </rPr>
      <t>/</t>
    </r>
    <r>
      <rPr>
        <sz val="10"/>
        <rFont val="Times New Roman"/>
        <family val="1"/>
      </rPr>
      <t xml:space="preserve"> Adjusting the exchange valuation gain (+)/loss (-) of  Rs. </t>
    </r>
  </si>
  <si>
    <t>million</t>
  </si>
  <si>
    <r>
      <t>2/</t>
    </r>
    <r>
      <rPr>
        <sz val="10"/>
        <rFont val="Times New Roman"/>
        <family val="1"/>
      </rPr>
      <t xml:space="preserve"> Adjusting the exchange valuation gain (+)/loss (-) of  Rs. </t>
    </r>
  </si>
  <si>
    <t>R= Revised, P = Provisional</t>
  </si>
  <si>
    <t>Memorandum Items</t>
  </si>
  <si>
    <t>Money multiplier (M1)</t>
  </si>
  <si>
    <t>Money multiplier (M1+)</t>
  </si>
  <si>
    <t>Money multiplier (M2)</t>
  </si>
  <si>
    <t>Headings</t>
  </si>
  <si>
    <t>1. Foreign Assets</t>
  </si>
  <si>
    <t xml:space="preserve">     1.1 Gold Investment</t>
  </si>
  <si>
    <t xml:space="preserve">     1.2 SDR Holdings</t>
  </si>
  <si>
    <t xml:space="preserve">     1.3 Reserve Position in the Fund</t>
  </si>
  <si>
    <t xml:space="preserve">     1.4 Foreign Exchange</t>
  </si>
  <si>
    <t>2. Claims on Government</t>
  </si>
  <si>
    <t xml:space="preserve">     2.1 Treasury Bills</t>
  </si>
  <si>
    <t xml:space="preserve">     2.2 Development Bonds</t>
  </si>
  <si>
    <t xml:space="preserve">     2.3 Other Government Papers</t>
  </si>
  <si>
    <t xml:space="preserve">     2.4 Loans and Advances</t>
  </si>
  <si>
    <t>3. Claims on Non-Financial Government Enterprises</t>
  </si>
  <si>
    <t>4. Claims on Non-Banking Financial Institutions</t>
  </si>
  <si>
    <t xml:space="preserve">     4.1 Government </t>
  </si>
  <si>
    <t xml:space="preserve">     4.2 Non-Government</t>
  </si>
  <si>
    <t>5. Claims on Banks and Financial Institutons</t>
  </si>
  <si>
    <t xml:space="preserve">     5.1 Refinance</t>
  </si>
  <si>
    <t xml:space="preserve">     5.2 Repo Lending and SLF</t>
  </si>
  <si>
    <t>6. Claims on Private Sector</t>
  </si>
  <si>
    <t>7. Other Assets</t>
  </si>
  <si>
    <t xml:space="preserve">   Assets = Liabilities</t>
  </si>
  <si>
    <t>8.  Reserve Money</t>
  </si>
  <si>
    <t xml:space="preserve">     8.1 Currency Outside ODCs</t>
  </si>
  <si>
    <t xml:space="preserve">     8.2 Currency Held by ODCs</t>
  </si>
  <si>
    <t xml:space="preserve">     8.3 Deposits of Commercial Banks</t>
  </si>
  <si>
    <t xml:space="preserve">     8.4 Deposits of Development Banks</t>
  </si>
  <si>
    <t xml:space="preserve">     8.5 Deposits of  Finance Companies</t>
  </si>
  <si>
    <t xml:space="preserve">     8.6 Other Deposits</t>
  </si>
  <si>
    <t>9.  Govt. Deposits</t>
  </si>
  <si>
    <t>10. Deposit Auction</t>
  </si>
  <si>
    <t>11. Reverse Repo</t>
  </si>
  <si>
    <t>12.  NRB Bond</t>
  </si>
  <si>
    <t>13.  Foreign Liabilities</t>
  </si>
  <si>
    <t xml:space="preserve">     13.1 Foreign Deposits</t>
  </si>
  <si>
    <t xml:space="preserve">     13.2 IMF Trust Fund</t>
  </si>
  <si>
    <t xml:space="preserve">     13.3 Use of Fund Resources</t>
  </si>
  <si>
    <t xml:space="preserve">     13.4 SAF</t>
  </si>
  <si>
    <t xml:space="preserve">     13.5 ESAF</t>
  </si>
  <si>
    <t xml:space="preserve">     13.6 ECF</t>
  </si>
  <si>
    <t xml:space="preserve">     13.7 RCF</t>
  </si>
  <si>
    <t xml:space="preserve">     13.8 CSI </t>
  </si>
  <si>
    <t>14. Capital and Reserve</t>
  </si>
  <si>
    <t>15. Other Liabilities</t>
  </si>
  <si>
    <t>Net Foreign Assets</t>
  </si>
  <si>
    <t>Net Domestic Assets</t>
  </si>
  <si>
    <t>Other Items, Net</t>
  </si>
  <si>
    <t>1. Total Deposits</t>
  </si>
  <si>
    <t xml:space="preserve">    1.1 Demand Deposits</t>
  </si>
  <si>
    <t xml:space="preserve">           a.  Domestic Deposits</t>
  </si>
  <si>
    <t xml:space="preserve">           b. Foreign Deposits</t>
  </si>
  <si>
    <t xml:space="preserve">    1.2 Saving Deposits</t>
  </si>
  <si>
    <t xml:space="preserve">    1.3 Fixed Deposits</t>
  </si>
  <si>
    <t xml:space="preserve">    1.4 Call Deposits</t>
  </si>
  <si>
    <t xml:space="preserve">   1.5 Margin Deposits</t>
  </si>
  <si>
    <t>2. Borrowings from Nepal Rastra Bank</t>
  </si>
  <si>
    <t>3. Foreign Liabilities</t>
  </si>
  <si>
    <t>4. Other Liabilities</t>
  </si>
  <si>
    <t xml:space="preserve">     4.1 Paid-up Capital</t>
  </si>
  <si>
    <t xml:space="preserve">     4.2 General Reserves</t>
  </si>
  <si>
    <t xml:space="preserve">     4.3 Other Liabilities</t>
  </si>
  <si>
    <t>Assets =  Liabilities</t>
  </si>
  <si>
    <t>5. Liquid Funds</t>
  </si>
  <si>
    <t xml:space="preserve">    5.1 Cash in Hand</t>
  </si>
  <si>
    <t xml:space="preserve">    5.2 Balance with Nepal  Rastra Bank</t>
  </si>
  <si>
    <t xml:space="preserve">    5.3 Foreign Currency in Hand</t>
  </si>
  <si>
    <t xml:space="preserve">    5.4 Balance Held Abroad</t>
  </si>
  <si>
    <t xml:space="preserve">    5.5 Cash in Transit</t>
  </si>
  <si>
    <t>6. Loans and Advances</t>
  </si>
  <si>
    <t xml:space="preserve">    6.1 Claims on Government</t>
  </si>
  <si>
    <t xml:space="preserve">    6.2 Claims on  Non-Financial Government Enterprises</t>
  </si>
  <si>
    <t xml:space="preserve">    6.3 Claims on Financial Enterprises</t>
  </si>
  <si>
    <t>a.Government</t>
  </si>
  <si>
    <t>b.Non-Government</t>
  </si>
  <si>
    <t xml:space="preserve">    6.4 Claims on Private Sector</t>
  </si>
  <si>
    <t xml:space="preserve">            a.  Principal</t>
  </si>
  <si>
    <t xml:space="preserve">            b.  Interest Accrued</t>
  </si>
  <si>
    <t xml:space="preserve">    6.5 Foreign Bills Purchased &amp; Discounted</t>
  </si>
  <si>
    <t>7. NRB Bond</t>
  </si>
  <si>
    <t>8. Other Assets</t>
  </si>
  <si>
    <t xml:space="preserve">    5.2 Balance with Nepal Rastra Bank</t>
  </si>
  <si>
    <t>1. Foreign Deposits</t>
  </si>
  <si>
    <t>2. Local Government/VDC</t>
  </si>
  <si>
    <t>3. Non-banks Financial Institutions</t>
  </si>
  <si>
    <t xml:space="preserve">     3.1 Insurance Companies</t>
  </si>
  <si>
    <t xml:space="preserve">     3.2 Employees Provident Fund</t>
  </si>
  <si>
    <t xml:space="preserve">     3.3  Citizen Investment Trust</t>
  </si>
  <si>
    <t xml:space="preserve">     3.4 Others</t>
  </si>
  <si>
    <t>4. Government Corporations</t>
  </si>
  <si>
    <t>5. Non-government Corporations</t>
  </si>
  <si>
    <t>6. Inter-bank Deposits*</t>
  </si>
  <si>
    <t>7. Non-profit Organisations</t>
  </si>
  <si>
    <t>8. Individuals</t>
  </si>
  <si>
    <t>9. Miscellaneous</t>
  </si>
  <si>
    <t>Total</t>
  </si>
  <si>
    <t>Current Account increase due to increase in deposits by foreign airlines, foreign residents and foreign operated govt</t>
  </si>
  <si>
    <t>Projects</t>
  </si>
  <si>
    <t>Change in Saving account</t>
  </si>
  <si>
    <t>Increase in insurance companies deposits (non depository financial institutions by 3.79 billion)</t>
  </si>
  <si>
    <t>Change in call deposits</t>
  </si>
  <si>
    <t>due to increase in deposits of Rural Development banks and finance companies Rs 2/2 billion</t>
  </si>
  <si>
    <t>*Deposits among "A", "B" and "C" class financial institutions</t>
  </si>
  <si>
    <t>Sectorwise Outstanding Credit of Banks and Financial Insitutions</t>
  </si>
  <si>
    <t xml:space="preserve"> 1. Agriculture</t>
  </si>
  <si>
    <t xml:space="preserve"> 6. Transportation Equipment Production and Fitting</t>
  </si>
  <si>
    <t xml:space="preserve">     1.1 Farming /Farming Service</t>
  </si>
  <si>
    <t xml:space="preserve">     6.1 Vehicles and Vehicle Parts</t>
  </si>
  <si>
    <t xml:space="preserve">     1.2 Tea</t>
  </si>
  <si>
    <t xml:space="preserve">     6.2 Jet Boat/Water Transportation</t>
  </si>
  <si>
    <t xml:space="preserve">     1.3 Animals Farming/Service</t>
  </si>
  <si>
    <t xml:space="preserve">     6.3 Aircraft  and Aircraft Parts</t>
  </si>
  <si>
    <t xml:space="preserve">     1.4 Forest, Fish Farming, and Slaughter</t>
  </si>
  <si>
    <t xml:space="preserve">     6.4 Other Parts about Transportation</t>
  </si>
  <si>
    <t xml:space="preserve">     1.5 Other Agriculture and Agricultural Services</t>
  </si>
  <si>
    <t xml:space="preserve"> 7. Transportation, Communications and Public Services</t>
  </si>
  <si>
    <t xml:space="preserve"> 2. Mines</t>
  </si>
  <si>
    <t xml:space="preserve">     7.1 Railways and Passengers Vehicles</t>
  </si>
  <si>
    <t xml:space="preserve">     2.1 Metals (Iron, Lead, etc.)</t>
  </si>
  <si>
    <t xml:space="preserve">     7.2 Truck Services and Store Arrangements</t>
  </si>
  <si>
    <t xml:space="preserve">     2.2 Charcoal</t>
  </si>
  <si>
    <t xml:space="preserve">     7.3 Pipe Lines Except Natural Gas</t>
  </si>
  <si>
    <t xml:space="preserve">     2.3 Graphite</t>
  </si>
  <si>
    <t xml:space="preserve">     7.4 Communications</t>
  </si>
  <si>
    <t xml:space="preserve">     2.4 Magnesite</t>
  </si>
  <si>
    <t xml:space="preserve">     7.5 Electricity</t>
  </si>
  <si>
    <t xml:space="preserve">     2.5 Chalks</t>
  </si>
  <si>
    <t xml:space="preserve">     7.6 Gas and Gas Pipe Line Services</t>
  </si>
  <si>
    <t xml:space="preserve">     2.6 Oil and Gas Extraction</t>
  </si>
  <si>
    <t xml:space="preserve">     7.7 Other Services</t>
  </si>
  <si>
    <t xml:space="preserve">     2.7 About Mines Others</t>
  </si>
  <si>
    <t xml:space="preserve"> 8. Wholesaler and Retailers</t>
  </si>
  <si>
    <t xml:space="preserve"> 3. Productions</t>
  </si>
  <si>
    <t xml:space="preserve">     8.1 Wholesale Business - Durable Commodities</t>
  </si>
  <si>
    <t xml:space="preserve">     3.1 Food Production (Packing and Processing)</t>
  </si>
  <si>
    <t xml:space="preserve">     8.2 Wholesale Business - Non Durable Commodities</t>
  </si>
  <si>
    <t xml:space="preserve">     3.2 Agriculture and Forest Production</t>
  </si>
  <si>
    <t xml:space="preserve">     8.3 Automative Dealer/ Franchise</t>
  </si>
  <si>
    <t xml:space="preserve">     3.3 Drinking Materials (Bear, Alcohol, Soda, etc.)</t>
  </si>
  <si>
    <t xml:space="preserve">     8.4 Other Retail Business</t>
  </si>
  <si>
    <t xml:space="preserve">         3.3.1 Alcohol</t>
  </si>
  <si>
    <t xml:space="preserve">     8.5 Import Business</t>
  </si>
  <si>
    <t xml:space="preserve">         3.3.2 Non-Alcohol</t>
  </si>
  <si>
    <t xml:space="preserve">     8.6 Export Business</t>
  </si>
  <si>
    <t xml:space="preserve">     3.4 Tobacco</t>
  </si>
  <si>
    <t xml:space="preserve"> 9. Finance, Insurance, and Fixed Assets</t>
  </si>
  <si>
    <t xml:space="preserve">     3.5 Handicrafts</t>
  </si>
  <si>
    <t xml:space="preserve">     9.1 Commercial Banks</t>
  </si>
  <si>
    <t xml:space="preserve">     3.6 Sunpat</t>
  </si>
  <si>
    <t xml:space="preserve">     9.2 Finance Companies</t>
  </si>
  <si>
    <t xml:space="preserve">     3.7 Textile Production and Ready Made Clothings</t>
  </si>
  <si>
    <t xml:space="preserve">     9.3 Development Banks</t>
  </si>
  <si>
    <t xml:space="preserve">     3.8 Loging and Timber Production / Furniture</t>
  </si>
  <si>
    <t xml:space="preserve">     9.4 Microfinance Development Banks</t>
  </si>
  <si>
    <t xml:space="preserve">     3.9 Paper</t>
  </si>
  <si>
    <t xml:space="preserve">     9.5 Saving and Credit Cooperatives</t>
  </si>
  <si>
    <t xml:space="preserve">     3.10 Printing and Publishing</t>
  </si>
  <si>
    <t xml:space="preserve">     9.6 Pension Fund and Insurance Companies</t>
  </si>
  <si>
    <t xml:space="preserve">     3.11 Industrial and Agricultural</t>
  </si>
  <si>
    <t xml:space="preserve">     9.7 Other Financial Institutions</t>
  </si>
  <si>
    <t xml:space="preserve">     3.12 Medicine</t>
  </si>
  <si>
    <t xml:space="preserve">     9.8 Local Government (VDC/Municipality/DDC)</t>
  </si>
  <si>
    <t xml:space="preserve">     3.13 Processed Oil and Charcoal Production</t>
  </si>
  <si>
    <t xml:space="preserve">     9.9 Non Financial Government Institutions</t>
  </si>
  <si>
    <t xml:space="preserve">     3.14 Rasin and Tarpin</t>
  </si>
  <si>
    <t xml:space="preserve">     9.10 Private Non Financial Institutions</t>
  </si>
  <si>
    <t xml:space="preserve">     3.15 Rubber Tyre</t>
  </si>
  <si>
    <t xml:space="preserve">     9.11 Real Estates</t>
  </si>
  <si>
    <t xml:space="preserve">     3.16 Leather</t>
  </si>
  <si>
    <t xml:space="preserve">     9.12 Other Investment Institutions</t>
  </si>
  <si>
    <t xml:space="preserve">     3.17 Plastic</t>
  </si>
  <si>
    <t xml:space="preserve"> 10. Service Industries</t>
  </si>
  <si>
    <t xml:space="preserve">     3.18 Cement</t>
  </si>
  <si>
    <t xml:space="preserve">     10.1 Tourism (Treaking, Mountaining, Resort, Rafting, Camping, etc.)</t>
  </si>
  <si>
    <t xml:space="preserve">     3.19 Stone, Soil and Lead Production</t>
  </si>
  <si>
    <t xml:space="preserve">     10.2 Hotel</t>
  </si>
  <si>
    <t xml:space="preserve">     3.20 Metals - Basic Iron and Steel Plants</t>
  </si>
  <si>
    <t xml:space="preserve">     10.3 Advertising Agency</t>
  </si>
  <si>
    <t xml:space="preserve">     3.21 Metals - Other Plants</t>
  </si>
  <si>
    <t xml:space="preserve">     10.4 Automotive Services</t>
  </si>
  <si>
    <t xml:space="preserve">     3.22 Miscellaneous Productions</t>
  </si>
  <si>
    <t xml:space="preserve">     10.5 Hospitals, Clinic, etc./Health Service </t>
  </si>
  <si>
    <t xml:space="preserve"> 4. Construction</t>
  </si>
  <si>
    <t xml:space="preserve">     10.6 Educational Services</t>
  </si>
  <si>
    <t xml:space="preserve">     4.1 Residential</t>
  </si>
  <si>
    <t xml:space="preserve">     10.7 Entertainment, Recreation, Films</t>
  </si>
  <si>
    <t xml:space="preserve">     4.2 Non Residential</t>
  </si>
  <si>
    <t xml:space="preserve">     10.8 Other Service Companies</t>
  </si>
  <si>
    <t xml:space="preserve">     4.3 Heavy Constructions (Highway, Bridges, etc.)</t>
  </si>
  <si>
    <t xml:space="preserve"> 11. Consumable Loan</t>
  </si>
  <si>
    <t xml:space="preserve"> 5. Metal Productions, Machinary, and Electrical Tools and fitting</t>
  </si>
  <si>
    <t xml:space="preserve">     11.1 Gold and Silver</t>
  </si>
  <si>
    <t xml:space="preserve">     5.1 Fabricated Metal Equipments</t>
  </si>
  <si>
    <t xml:space="preserve">     11.2 Fixed A/c Receipt</t>
  </si>
  <si>
    <t xml:space="preserve">     5.2 Machine Tools</t>
  </si>
  <si>
    <t xml:space="preserve">     11.3 Guarantee Bond</t>
  </si>
  <si>
    <t xml:space="preserve">     5.3 Machinary - Agricultural</t>
  </si>
  <si>
    <t xml:space="preserve">     11.4 Credit Card</t>
  </si>
  <si>
    <t xml:space="preserve">     5.4 Machinary - Construction, Oil, and Mines</t>
  </si>
  <si>
    <t xml:space="preserve"> 12. Local Government</t>
  </si>
  <si>
    <t xml:space="preserve">     5.5 Machinary - Office and Computing</t>
  </si>
  <si>
    <t xml:space="preserve"> 13. Others</t>
  </si>
  <si>
    <t xml:space="preserve">     5.6 Machinary - Others</t>
  </si>
  <si>
    <t>Total (1 to 13)</t>
  </si>
  <si>
    <t xml:space="preserve">     5.7 Electrical Equipments</t>
  </si>
  <si>
    <t xml:space="preserve">     5.8 Home Equipments</t>
  </si>
  <si>
    <t xml:space="preserve">     5.9 Communications Equipments</t>
  </si>
  <si>
    <t xml:space="preserve">     5.10 Electronic Parts</t>
  </si>
  <si>
    <t xml:space="preserve">     5.11 Medical Equipments</t>
  </si>
  <si>
    <t xml:space="preserve">     5.12 Generators</t>
  </si>
  <si>
    <t xml:space="preserve">     5.13 Turbines</t>
  </si>
  <si>
    <t xml:space="preserve"> 1. Gold/Silver</t>
  </si>
  <si>
    <t xml:space="preserve"> 2. Government Securities</t>
  </si>
  <si>
    <t xml:space="preserve"> 3. Non Government Securities</t>
  </si>
  <si>
    <t xml:space="preserve"> 4. Fixed A/c Receipt</t>
  </si>
  <si>
    <t xml:space="preserve">    4.1 On Own Bank</t>
  </si>
  <si>
    <t xml:space="preserve">    4.2 On Other Banks</t>
  </si>
  <si>
    <t xml:space="preserve"> 5. Asset Guarantee</t>
  </si>
  <si>
    <t xml:space="preserve">    5.1 Fixed Assets</t>
  </si>
  <si>
    <t xml:space="preserve">         5.1.1 Lands  and Buildings</t>
  </si>
  <si>
    <t xml:space="preserve">         5.1.2 Machinary and Tools</t>
  </si>
  <si>
    <t xml:space="preserve">         5.1.3 Furniture and Fixture</t>
  </si>
  <si>
    <t xml:space="preserve">         5.1.4 Vehicles</t>
  </si>
  <si>
    <t xml:space="preserve">         5.1.5 Other Fixed Assets</t>
  </si>
  <si>
    <t xml:space="preserve">    5.2 Current  Assets</t>
  </si>
  <si>
    <t xml:space="preserve">         5.2.1 Agricultural Products</t>
  </si>
  <si>
    <t xml:space="preserve">                 a.  Rice</t>
  </si>
  <si>
    <t xml:space="preserve">                 b.  Raw Jute</t>
  </si>
  <si>
    <t xml:space="preserve">                 c.  Other Agricultural Products</t>
  </si>
  <si>
    <t xml:space="preserve">         5.2.2 Other Non Agricultural Products</t>
  </si>
  <si>
    <t xml:space="preserve">                 a.  Raw Materials</t>
  </si>
  <si>
    <t xml:space="preserve">                 b.  Semi Ready Made Goods</t>
  </si>
  <si>
    <t xml:space="preserve">                 c.  Readymade Goods</t>
  </si>
  <si>
    <t xml:space="preserve">                     i.   Salt, Sugar, Ghee, and Oil</t>
  </si>
  <si>
    <t xml:space="preserve">                     ii.  Clothing</t>
  </si>
  <si>
    <t xml:space="preserve">                     iii. Other Goods</t>
  </si>
  <si>
    <t xml:space="preserve"> 6. On Bills Guarantee</t>
  </si>
  <si>
    <t xml:space="preserve">    6.1 Domestic Bills</t>
  </si>
  <si>
    <t xml:space="preserve">    6.2 Foreign Bills</t>
  </si>
  <si>
    <t xml:space="preserve">         6.2.1 Import Bill and Letter of Credit</t>
  </si>
  <si>
    <t xml:space="preserve">         6.2.2 Export Bill</t>
  </si>
  <si>
    <t xml:space="preserve">         6.2.3 Against  Export Bill</t>
  </si>
  <si>
    <t xml:space="preserve">         6.2.4 Other Foreign Bills</t>
  </si>
  <si>
    <t>7. Guarantee</t>
  </si>
  <si>
    <t xml:space="preserve">   7.1 Government Guarantee</t>
  </si>
  <si>
    <t xml:space="preserve">   7.2 Institutional Guarantee</t>
  </si>
  <si>
    <t xml:space="preserve">   7.3 Personal Guarantee</t>
  </si>
  <si>
    <t xml:space="preserve">   7.4 Group Guarantee</t>
  </si>
  <si>
    <t xml:space="preserve">   7.5 On Other Guarantee</t>
  </si>
  <si>
    <t>8. Credit Card</t>
  </si>
  <si>
    <t>9. Earthquake Victim Loan</t>
  </si>
  <si>
    <t>10. Others</t>
  </si>
  <si>
    <t xml:space="preserve">Total </t>
  </si>
  <si>
    <t>Productwise Outstanding Credit of Banks and Financial Institutions</t>
  </si>
  <si>
    <t>Jul</t>
  </si>
  <si>
    <t>Aug (P)</t>
  </si>
  <si>
    <t>1. Term Loan</t>
  </si>
  <si>
    <t>a. Industrial Institutions</t>
  </si>
  <si>
    <t>b. Business Institutions</t>
  </si>
  <si>
    <t>c. Service Sector Institutions</t>
  </si>
  <si>
    <t>d. Others</t>
  </si>
  <si>
    <t>2. Overdraft</t>
  </si>
  <si>
    <t>3. Trust Receipt Loan / Import Loan</t>
  </si>
  <si>
    <t>4. Demand &amp; Other Working Capital Loan</t>
  </si>
  <si>
    <t>5. Residential Personal Home Loan (Up to Rs. 10 million)</t>
  </si>
  <si>
    <t>6. Real Estate Loan</t>
  </si>
  <si>
    <t>a. Residential Real Estate                                                                                                                                                                                                                                                                                                                                                                                                      except Residential Personal Home Loan Up to Rs. 10 million</t>
  </si>
  <si>
    <t>b. Commercial Complex &amp; Residential
     Apartment Construction Loan</t>
  </si>
  <si>
    <t>c. Lending on Income Generated Commercial Complex</t>
  </si>
  <si>
    <t>d. Other Real Estate (Including Land Purchase &amp; Plotting)</t>
  </si>
  <si>
    <t>i. Land Purchase and Plotting Loan</t>
  </si>
  <si>
    <t>ii. Loan of 5M or and above without specified purpose
      (P/L,M/L and Flexi Loan etc.)</t>
  </si>
  <si>
    <t>iii. Others</t>
  </si>
  <si>
    <t>7. Margin Nature Loan</t>
  </si>
  <si>
    <t>a. Loan above Rs. 1 Crore</t>
  </si>
  <si>
    <t>b. Loan above Rs. 50 Lakh to 1 Crore</t>
  </si>
  <si>
    <t>c. Loan above Rs. 25 Lakh to 50 Lakh</t>
  </si>
  <si>
    <t>d. Loan below Rs. 25 Lakh</t>
  </si>
  <si>
    <t>8. Hire Purchase Loan</t>
  </si>
  <si>
    <t>a. Business Purpose</t>
  </si>
  <si>
    <t>b. Personal Purpose</t>
  </si>
  <si>
    <t>9. Deprived Sector Loan</t>
  </si>
  <si>
    <t>10. Bills Purchased</t>
  </si>
  <si>
    <t>11. Other Product</t>
  </si>
  <si>
    <t>a. Credit Card</t>
  </si>
  <si>
    <t>b. Education Loan</t>
  </si>
  <si>
    <t>c. Small &amp; Medium Industrial Loan</t>
  </si>
  <si>
    <t>d.Other Personal Loans</t>
  </si>
  <si>
    <t>e Other Loans</t>
  </si>
  <si>
    <t>Total (1 to 11)</t>
  </si>
  <si>
    <t xml:space="preserve"> R = Revised, P = Provisional</t>
  </si>
  <si>
    <t>Loan of  Commercial Banks to Government Enterprises</t>
  </si>
  <si>
    <t>A.  Non-Financial</t>
  </si>
  <si>
    <t xml:space="preserve">      1. Principal</t>
  </si>
  <si>
    <t xml:space="preserve">         1.1 Industrial</t>
  </si>
  <si>
    <t xml:space="preserve">         1.2 Trading</t>
  </si>
  <si>
    <t xml:space="preserve">         1.3 Service</t>
  </si>
  <si>
    <t xml:space="preserve">         1.4 Other Corporations</t>
  </si>
  <si>
    <t xml:space="preserve">            1.4.1 Public Utilities</t>
  </si>
  <si>
    <t xml:space="preserve">            1.4.2 Others</t>
  </si>
  <si>
    <t xml:space="preserve">      2. Interest</t>
  </si>
  <si>
    <t xml:space="preserve">B. Financial </t>
  </si>
  <si>
    <t xml:space="preserve">C. Total </t>
  </si>
  <si>
    <t>Table 25</t>
  </si>
  <si>
    <t>Table 26</t>
  </si>
  <si>
    <t>Table 27</t>
  </si>
  <si>
    <t>Table 28</t>
  </si>
  <si>
    <t>Table 29</t>
  </si>
  <si>
    <t>Table 30</t>
  </si>
  <si>
    <t>Table 31</t>
  </si>
  <si>
    <t>Table 32</t>
  </si>
  <si>
    <t>Table 33</t>
  </si>
  <si>
    <t>Table 34</t>
  </si>
  <si>
    <t>Outright Sale Auction</t>
  </si>
  <si>
    <t>Outright Purchase Auction</t>
  </si>
  <si>
    <t>Mid-month</t>
  </si>
  <si>
    <t>Interest Rate* (%)</t>
  </si>
  <si>
    <t>Reverse Repo Auction</t>
  </si>
  <si>
    <t>Repo Auction (7 days)</t>
  </si>
  <si>
    <t>Deposit Auction (90 days)</t>
  </si>
  <si>
    <t>Deposit Auction (30 days)</t>
  </si>
  <si>
    <t>Standing Liquidity Facility</t>
  </si>
  <si>
    <t xml:space="preserve"> Interest Rate(%)*</t>
  </si>
  <si>
    <t>Under Interest Rate Corridor System</t>
  </si>
  <si>
    <t>14 Days Deposit Auction</t>
  </si>
  <si>
    <t>14 Days Repo Auction</t>
  </si>
  <si>
    <t>Interest Rate(%)*</t>
  </si>
  <si>
    <t>*Weighted average interest rate.</t>
  </si>
  <si>
    <t>Table 36</t>
  </si>
  <si>
    <t>( Amount in million)</t>
  </si>
  <si>
    <t>Purchase/Sale of Convertible Currency</t>
  </si>
  <si>
    <t>IC Purchase</t>
  </si>
  <si>
    <t>Purchase</t>
  </si>
  <si>
    <t>Sale</t>
  </si>
  <si>
    <t>Net 
Injection</t>
  </si>
  <si>
    <t>US$</t>
  </si>
  <si>
    <t>Nrs.</t>
  </si>
  <si>
    <t>US$ Sale</t>
  </si>
  <si>
    <t>Table 37</t>
  </si>
  <si>
    <t>Among Commercial Banks</t>
  </si>
  <si>
    <r>
      <t>Among Others</t>
    </r>
    <r>
      <rPr>
        <b/>
        <vertAlign val="superscript"/>
        <sz val="10"/>
        <rFont val="Times New Roman"/>
        <family val="1"/>
      </rPr>
      <t>#</t>
    </r>
  </si>
  <si>
    <t>Interest rate</t>
  </si>
  <si>
    <t># Interbank transaction among A &amp; B, A &amp; C, B &amp; B, B &amp; C and C &amp; C class banks and financial institutions.</t>
  </si>
  <si>
    <t>Table 38</t>
  </si>
  <si>
    <t>Structure of Interest Rate</t>
  </si>
  <si>
    <t>(Percent per annum)</t>
  </si>
  <si>
    <t>Year</t>
  </si>
  <si>
    <t>Jun</t>
  </si>
  <si>
    <t>Sep</t>
  </si>
  <si>
    <t>Oct</t>
  </si>
  <si>
    <t>Nov</t>
  </si>
  <si>
    <t>Dec</t>
  </si>
  <si>
    <t>Jan</t>
  </si>
  <si>
    <t>Feb</t>
  </si>
  <si>
    <t>Mar</t>
  </si>
  <si>
    <t>Apr</t>
  </si>
  <si>
    <t>May</t>
  </si>
  <si>
    <t>Sept</t>
  </si>
  <si>
    <t>June</t>
  </si>
  <si>
    <t>July</t>
  </si>
  <si>
    <t>A. Policy Rates</t>
  </si>
  <si>
    <t>CRR</t>
  </si>
  <si>
    <t>Commercial Banks</t>
  </si>
  <si>
    <t>Development Banks</t>
  </si>
  <si>
    <t>Finance Companies</t>
  </si>
  <si>
    <t>Bank Rate</t>
  </si>
  <si>
    <t>Refinance Rates Against Loans to:</t>
  </si>
  <si>
    <t>Special Refinance</t>
  </si>
  <si>
    <t>General Refinance</t>
  </si>
  <si>
    <t>Export Credit in Foreign Currency</t>
  </si>
  <si>
    <t>LIBOR+0.25</t>
  </si>
  <si>
    <t>Standing Liquidity Facility (SLF)  Rate ^</t>
  </si>
  <si>
    <t>Standing Liquidity Facility (SLF) Penal Rate#</t>
  </si>
  <si>
    <t>B. Government Securities</t>
  </si>
  <si>
    <t>T-bills (28 days)*</t>
  </si>
  <si>
    <t>T-bills (91 days)*</t>
  </si>
  <si>
    <t>T-bills (182 days)*</t>
  </si>
  <si>
    <t>T-bills (364 days)*</t>
  </si>
  <si>
    <t xml:space="preserve"> -</t>
  </si>
  <si>
    <t>5.0-9.0</t>
  </si>
  <si>
    <t>5.0-9.5</t>
  </si>
  <si>
    <t>3.25-9.5</t>
  </si>
  <si>
    <t>3.08-9.5</t>
  </si>
  <si>
    <t>2.65-9.5</t>
  </si>
  <si>
    <t>2.65-9.0</t>
  </si>
  <si>
    <t>2.65-6.5</t>
  </si>
  <si>
    <t>National/Citizen SCs</t>
  </si>
  <si>
    <t>6.0-9.5</t>
  </si>
  <si>
    <t>6.0-10.0</t>
  </si>
  <si>
    <t>6.0-10</t>
  </si>
  <si>
    <t>C. Interbank Rate of Commercial Banks</t>
  </si>
  <si>
    <t>D. Weighted Average Deposit Rate (Commercial Banks)</t>
  </si>
  <si>
    <t>E. Weighted Average Lending Rate (Commercial Banks)</t>
  </si>
  <si>
    <t>F. Base Rate (Commercial Banks)$</t>
  </si>
  <si>
    <t>^ The SLF rate is fixed as same as bank rate effective from  August 16, 2012</t>
  </si>
  <si>
    <r>
      <t>#</t>
    </r>
    <r>
      <rPr>
        <sz val="10"/>
        <rFont val="Times New Roman"/>
        <family val="1"/>
      </rPr>
      <t xml:space="preserve"> The SLF rate is determined at the penal rate added to the weighted average discount rate of  91-day Treasury Bills of the preceding week.</t>
    </r>
  </si>
  <si>
    <t>* Weighted average interest rate.</t>
  </si>
  <si>
    <t>$ Base rate has been compiled since January 2013.</t>
  </si>
  <si>
    <t>Table 39</t>
  </si>
  <si>
    <t>(In percent)</t>
  </si>
  <si>
    <t>TRB-91 Days</t>
  </si>
  <si>
    <t>TRB-364 Days</t>
  </si>
  <si>
    <t>Annual average</t>
  </si>
  <si>
    <t>Table 40</t>
  </si>
  <si>
    <t>2012/13</t>
  </si>
  <si>
    <t>Exports</t>
  </si>
  <si>
    <t>Imports</t>
  </si>
  <si>
    <t>Table 7</t>
  </si>
  <si>
    <t>Direction of Foreign Trade*</t>
  </si>
  <si>
    <r>
      <t>2016/17</t>
    </r>
    <r>
      <rPr>
        <b/>
        <vertAlign val="superscript"/>
        <sz val="10"/>
        <rFont val="Times New Roman"/>
        <family val="1"/>
      </rPr>
      <t>R</t>
    </r>
  </si>
  <si>
    <t>First  Month</t>
  </si>
  <si>
    <t>TOTAL EXPORTS</t>
  </si>
  <si>
    <t>To India</t>
  </si>
  <si>
    <t>To China</t>
  </si>
  <si>
    <t>To Other Countries</t>
  </si>
  <si>
    <t>TOTAL IMPORTS</t>
  </si>
  <si>
    <t>From India</t>
  </si>
  <si>
    <t>From China</t>
  </si>
  <si>
    <t>From Other Countries</t>
  </si>
  <si>
    <t>TOTAL TRADE BALANCE</t>
  </si>
  <si>
    <t>With India</t>
  </si>
  <si>
    <t>With China</t>
  </si>
  <si>
    <t>With Other Countries</t>
  </si>
  <si>
    <t>TOTAL FOREIGN TRADE</t>
  </si>
  <si>
    <t>1. Ratio of export to  import</t>
  </si>
  <si>
    <t>China</t>
  </si>
  <si>
    <t>Other Countries</t>
  </si>
  <si>
    <t>2. Share in  total export</t>
  </si>
  <si>
    <t>3. Share in  total import</t>
  </si>
  <si>
    <t>4. Share in trade balance</t>
  </si>
  <si>
    <t xml:space="preserve">5. Share in  total trade </t>
  </si>
  <si>
    <t>6. Share of  export and import in total trade</t>
  </si>
  <si>
    <t>Export</t>
  </si>
  <si>
    <t>Import</t>
  </si>
  <si>
    <t>* Based on customs data</t>
  </si>
  <si>
    <t xml:space="preserve">P= Provisional   </t>
  </si>
  <si>
    <t>R= Revised</t>
  </si>
  <si>
    <t>Table 8</t>
  </si>
  <si>
    <t xml:space="preserve"> Exports of Major Commodities to India</t>
  </si>
  <si>
    <t>A. Major Commodities</t>
  </si>
  <si>
    <t>Aluminium Section</t>
  </si>
  <si>
    <t>Biscuits</t>
  </si>
  <si>
    <t>Brans</t>
  </si>
  <si>
    <t>Brooms</t>
  </si>
  <si>
    <t>Cardamom</t>
  </si>
  <si>
    <t>Catechue</t>
  </si>
  <si>
    <t>Cattlefeed</t>
  </si>
  <si>
    <t>Chemicals</t>
  </si>
  <si>
    <t>Cinnamon</t>
  </si>
  <si>
    <t>Copper Wire Rod</t>
  </si>
  <si>
    <t>Fruits</t>
  </si>
  <si>
    <t>G.I. pipe</t>
  </si>
  <si>
    <t>Ghee (Vegetable)</t>
  </si>
  <si>
    <t>Ghee(Clarified)</t>
  </si>
  <si>
    <t>Ginger</t>
  </si>
  <si>
    <t>Handicraft Goods</t>
  </si>
  <si>
    <t>Herbs</t>
  </si>
  <si>
    <t>Juice</t>
  </si>
  <si>
    <t>Jute Goods</t>
  </si>
  <si>
    <t xml:space="preserve">         (a) Hessian</t>
  </si>
  <si>
    <t xml:space="preserve">         (b) Sackings</t>
  </si>
  <si>
    <t xml:space="preserve">         (c) Twines</t>
  </si>
  <si>
    <t>Live Animals</t>
  </si>
  <si>
    <t>M.S. Pipe</t>
  </si>
  <si>
    <t>Marble Slab</t>
  </si>
  <si>
    <t>Medicine (Ayurvedic)</t>
  </si>
  <si>
    <t>Mustard &amp; Linseed</t>
  </si>
  <si>
    <t>Noodles</t>
  </si>
  <si>
    <t>Oil Cakes</t>
  </si>
  <si>
    <t>Paper</t>
  </si>
  <si>
    <t>Particle Board</t>
  </si>
  <si>
    <t>Pashmina</t>
  </si>
  <si>
    <t>Plastic Utensils</t>
  </si>
  <si>
    <t>Polyster Yarn</t>
  </si>
  <si>
    <t>Pulses</t>
  </si>
  <si>
    <t>Raw Jute</t>
  </si>
  <si>
    <t>Readymade garments</t>
  </si>
  <si>
    <t>Ricebran Oil</t>
  </si>
  <si>
    <t>Rosin</t>
  </si>
  <si>
    <t>Shampoos and Hair Oils</t>
  </si>
  <si>
    <t>Shoes and Sandles</t>
  </si>
  <si>
    <t>Skin</t>
  </si>
  <si>
    <t>Soap</t>
  </si>
  <si>
    <t>Stone and Sand</t>
  </si>
  <si>
    <t>Turpentine</t>
  </si>
  <si>
    <t>Textiles*</t>
  </si>
  <si>
    <t>Thread</t>
  </si>
  <si>
    <t>Tooth Paste</t>
  </si>
  <si>
    <t>Turmeric</t>
  </si>
  <si>
    <t>Wire</t>
  </si>
  <si>
    <t>Zinc Sheet</t>
  </si>
  <si>
    <t xml:space="preserve"> B. Others</t>
  </si>
  <si>
    <t xml:space="preserve"> Total (A+B)</t>
  </si>
  <si>
    <t>Table 9</t>
  </si>
  <si>
    <t xml:space="preserve"> Exports of Major Commodities to China</t>
  </si>
  <si>
    <t xml:space="preserve">A. Major Commodities </t>
  </si>
  <si>
    <t>Agarbatti</t>
  </si>
  <si>
    <t>Aluminium, Copper and Brass Utensils</t>
  </si>
  <si>
    <t>Handicraft (Metal and Woolen)</t>
  </si>
  <si>
    <t>Human Hair</t>
  </si>
  <si>
    <t>Musical Instruments, Parts and Accessories</t>
  </si>
  <si>
    <t>Nepalese Paper &amp; Paper Products</t>
  </si>
  <si>
    <t>Other handicraft goods</t>
  </si>
  <si>
    <t>Readymade Garments</t>
  </si>
  <si>
    <t>Readymade Leather Goods</t>
  </si>
  <si>
    <t>Rudrakshya</t>
  </si>
  <si>
    <t xml:space="preserve">Silverware and Jewelleries </t>
  </si>
  <si>
    <t>Tanned Skin</t>
  </si>
  <si>
    <t>Tea</t>
  </si>
  <si>
    <t>Vegetables</t>
  </si>
  <si>
    <t>Wheat Flour</t>
  </si>
  <si>
    <t xml:space="preserve">Woolen Carpet </t>
  </si>
  <si>
    <t xml:space="preserve">B. Other </t>
  </si>
  <si>
    <t>Total (A+B)</t>
  </si>
  <si>
    <t>Table 10</t>
  </si>
  <si>
    <t xml:space="preserve"> Exports of Major Commodities to Other Countries</t>
  </si>
  <si>
    <t>Handicraft (Metal and Wooden)</t>
  </si>
  <si>
    <t>Nigerseed</t>
  </si>
  <si>
    <t>Silverware and Jewelleries</t>
  </si>
  <si>
    <t>Woolen Carpet</t>
  </si>
  <si>
    <t xml:space="preserve">    Total  (A+B)</t>
  </si>
  <si>
    <t>Table 11</t>
  </si>
  <si>
    <t>Agri. Equip.&amp; Parts</t>
  </si>
  <si>
    <t>Almunium Bars, Rods, Profiles, Foil etc.</t>
  </si>
  <si>
    <t>Baby Food &amp; Milk Products</t>
  </si>
  <si>
    <t>Bitumen</t>
  </si>
  <si>
    <t>Books and Magazines</t>
  </si>
  <si>
    <t>Cement</t>
  </si>
  <si>
    <t>Chemical Fertilizer</t>
  </si>
  <si>
    <t>Coal</t>
  </si>
  <si>
    <t>Coldrolled Sheet in Coil</t>
  </si>
  <si>
    <t>Cooking Stoves</t>
  </si>
  <si>
    <t>Cosmetics</t>
  </si>
  <si>
    <t>Cuminseeds and Peppers</t>
  </si>
  <si>
    <t>Dry Cell Battery</t>
  </si>
  <si>
    <t>Electrical Equipment</t>
  </si>
  <si>
    <t>Enamel &amp; Other Paints</t>
  </si>
  <si>
    <t>Glass Sheet and G.Wares</t>
  </si>
  <si>
    <t>Hotrolled Sheet in Coil</t>
  </si>
  <si>
    <t>Incense Sticks</t>
  </si>
  <si>
    <t>Insecticides</t>
  </si>
  <si>
    <t>M.S. Billet</t>
  </si>
  <si>
    <t>M.S. Wires, Rods, Coils, Bars</t>
  </si>
  <si>
    <t>Medicine</t>
  </si>
  <si>
    <t>Molasses Sugar</t>
  </si>
  <si>
    <t>Other Machinery &amp; Parts</t>
  </si>
  <si>
    <t>Other Stationery Goods</t>
  </si>
  <si>
    <t>Petroleum Products</t>
  </si>
  <si>
    <t>Pipe and Pipe Fittings</t>
  </si>
  <si>
    <t>Radio, TV, Deck &amp; Parts</t>
  </si>
  <si>
    <t>Raw Cotton</t>
  </si>
  <si>
    <t>Rice</t>
  </si>
  <si>
    <t>Salt</t>
  </si>
  <si>
    <t>Sanitaryware</t>
  </si>
  <si>
    <t>Shoes &amp; Sandles</t>
  </si>
  <si>
    <t>Steel Sheet</t>
  </si>
  <si>
    <t>Sugar</t>
  </si>
  <si>
    <t>Textiles</t>
  </si>
  <si>
    <t>Tobacco</t>
  </si>
  <si>
    <t>Tyre, Tubes &amp; Flapes</t>
  </si>
  <si>
    <t>Vehicles &amp; Spare Parts</t>
  </si>
  <si>
    <t>Wire Products</t>
  </si>
  <si>
    <t>Table 12</t>
  </si>
  <si>
    <t>Aluminium Scrap, Flake, Foil, Bars, &amp; Rods</t>
  </si>
  <si>
    <t>Bags</t>
  </si>
  <si>
    <t>Camera</t>
  </si>
  <si>
    <t>Chemical</t>
  </si>
  <si>
    <t>Cosmetic Goods</t>
  </si>
  <si>
    <t>Electrical Goods</t>
  </si>
  <si>
    <t>Fastener</t>
  </si>
  <si>
    <t>Garlic</t>
  </si>
  <si>
    <t>Glasswares</t>
  </si>
  <si>
    <t>Medical Equipment &amp; Tools</t>
  </si>
  <si>
    <t>Metal &amp; Wooden furniture</t>
  </si>
  <si>
    <t>Office Equipment &amp; Stationary</t>
  </si>
  <si>
    <t>Other Machinery and Parts</t>
  </si>
  <si>
    <t>Other Stationaries</t>
  </si>
  <si>
    <t>Parafin Wax</t>
  </si>
  <si>
    <t>Plywood &amp; Particle board</t>
  </si>
  <si>
    <t>Polyethylene Terephthalate (Plastic pet chips/Pet Resin)</t>
  </si>
  <si>
    <t>Raw Silk</t>
  </si>
  <si>
    <t>Raw Wool</t>
  </si>
  <si>
    <t>Seasoning Powder &amp; Flavour for Instant Noodles</t>
  </si>
  <si>
    <t>Smart Cards</t>
  </si>
  <si>
    <t>Solar Pannel</t>
  </si>
  <si>
    <t>Steel Rod &amp; Sheet</t>
  </si>
  <si>
    <t>Storage Battery</t>
  </si>
  <si>
    <t>Telecommunication Equipments and Parts</t>
  </si>
  <si>
    <t>Threads - Polyster</t>
  </si>
  <si>
    <t>Toys</t>
  </si>
  <si>
    <t>Transport Equipment &amp; Parts</t>
  </si>
  <si>
    <t>Tyre, Tubes and Flapes</t>
  </si>
  <si>
    <t>Video Television &amp; Parts</t>
  </si>
  <si>
    <t>Welding Rods</t>
  </si>
  <si>
    <t>Wheat Products</t>
  </si>
  <si>
    <t>Writing &amp; Printing Paper</t>
  </si>
  <si>
    <t xml:space="preserve">B. Other Commodities </t>
  </si>
  <si>
    <t>Total (A + B)</t>
  </si>
  <si>
    <t>Table 13</t>
  </si>
  <si>
    <t>Aircraft Spareparts</t>
  </si>
  <si>
    <t>Betelnut</t>
  </si>
  <si>
    <t>Button</t>
  </si>
  <si>
    <t>Cigarette Paper</t>
  </si>
  <si>
    <t>Clove</t>
  </si>
  <si>
    <t>Coconut Oil</t>
  </si>
  <si>
    <t>Computer and Parts</t>
  </si>
  <si>
    <t>Copper Wire Rod, Scrapes &amp; Sheets</t>
  </si>
  <si>
    <t>Crude Coconut Oil</t>
  </si>
  <si>
    <t>Crude Palm Oil</t>
  </si>
  <si>
    <t>Crude Soyabean Oil</t>
  </si>
  <si>
    <t>Cuminseed</t>
  </si>
  <si>
    <t>Door Locks</t>
  </si>
  <si>
    <t>Drycell Battery</t>
  </si>
  <si>
    <t>Edible Oil</t>
  </si>
  <si>
    <t>Flash Light</t>
  </si>
  <si>
    <t>G.I.Wire</t>
  </si>
  <si>
    <t>Gold</t>
  </si>
  <si>
    <t>M.S.Wire Rod</t>
  </si>
  <si>
    <t>Other Machinary &amp; Parts</t>
  </si>
  <si>
    <t>P.V.C.Compound</t>
  </si>
  <si>
    <t>Palm Oil</t>
  </si>
  <si>
    <t>Pipe &amp; Pipe Fittings</t>
  </si>
  <si>
    <t>Polythene Granules</t>
  </si>
  <si>
    <t>Powder Milk</t>
  </si>
  <si>
    <t>Shoes and Sandals</t>
  </si>
  <si>
    <t>Silver</t>
  </si>
  <si>
    <t>Small Cardamom</t>
  </si>
  <si>
    <t>Synthetic &amp; Natural Rubber</t>
  </si>
  <si>
    <t>Synthetic Carpet</t>
  </si>
  <si>
    <t>Telecommunication Equipment &amp; Parts</t>
  </si>
  <si>
    <t>Tello</t>
  </si>
  <si>
    <t>Textile Dyes</t>
  </si>
  <si>
    <t>Threads</t>
  </si>
  <si>
    <t>Tyre,Tube &amp; Flaps</t>
  </si>
  <si>
    <t>Umbrella and Parts</t>
  </si>
  <si>
    <t>Watches &amp; Bands</t>
  </si>
  <si>
    <t>X-Ray Film</t>
  </si>
  <si>
    <t>Zinc Ingot</t>
  </si>
  <si>
    <t>Table 14</t>
  </si>
  <si>
    <t>Composition of Foreign Trade*</t>
  </si>
  <si>
    <t>(Rs. in million )</t>
  </si>
  <si>
    <t>Custom Points</t>
  </si>
  <si>
    <t>Birgunj Customs Offic</t>
  </si>
  <si>
    <t>Dry Port Customs Office</t>
  </si>
  <si>
    <t>Bhairawa Customs Office</t>
  </si>
  <si>
    <t>Biratnagar Customs Office</t>
  </si>
  <si>
    <t>Tribhuwan Airport Customs Office</t>
  </si>
  <si>
    <t>Nepalgunj Customs Office</t>
  </si>
  <si>
    <t>Mechi Customs Office</t>
  </si>
  <si>
    <t>Krishnagar Customs Office</t>
  </si>
  <si>
    <t>Kailali Customs Office</t>
  </si>
  <si>
    <t>Jaleshwar Customs Office</t>
  </si>
  <si>
    <t>Tatopani Customs Office</t>
  </si>
  <si>
    <t>Kanchanpur Customs Office</t>
  </si>
  <si>
    <t>Rasuwa Customs Office</t>
  </si>
  <si>
    <t>Others</t>
  </si>
  <si>
    <t>Table 15</t>
  </si>
  <si>
    <t>Imports from India against Payment in US Dollar</t>
  </si>
  <si>
    <t>2007/08</t>
  </si>
  <si>
    <t>2008/09</t>
  </si>
  <si>
    <t>2009/10</t>
  </si>
  <si>
    <t>2010/11</t>
  </si>
  <si>
    <t>2011/12</t>
  </si>
  <si>
    <r>
      <t>2016/2017</t>
    </r>
    <r>
      <rPr>
        <b/>
        <vertAlign val="superscript"/>
        <sz val="11"/>
        <rFont val="Times New Roman"/>
        <family val="1"/>
      </rPr>
      <t>R</t>
    </r>
  </si>
  <si>
    <t>* The monthly data are updated based on the latest information from custom office and differ from earlier issues.</t>
  </si>
  <si>
    <t>Table 16</t>
  </si>
  <si>
    <t>(FY 2012/13 = 100)</t>
  </si>
  <si>
    <t>Export Unit Value Price Index</t>
  </si>
  <si>
    <t xml:space="preserve">Import Unit Value Price Index </t>
  </si>
  <si>
    <t xml:space="preserve">Terms of Trade </t>
  </si>
  <si>
    <t>Mid-Month</t>
  </si>
  <si>
    <t>Percent 
Change</t>
  </si>
  <si>
    <t>August</t>
  </si>
  <si>
    <t>September</t>
  </si>
  <si>
    <t>October</t>
  </si>
  <si>
    <t>November</t>
  </si>
  <si>
    <t>December</t>
  </si>
  <si>
    <t>January</t>
  </si>
  <si>
    <t>February</t>
  </si>
  <si>
    <t>March</t>
  </si>
  <si>
    <t>April</t>
  </si>
  <si>
    <t>Table 17</t>
  </si>
  <si>
    <t xml:space="preserve">Summary of Balance of Payments              </t>
  </si>
  <si>
    <t>Particulars</t>
  </si>
  <si>
    <r>
      <t xml:space="preserve">2017/18 </t>
    </r>
    <r>
      <rPr>
        <b/>
        <vertAlign val="superscript"/>
        <sz val="10"/>
        <rFont val="Times New Roman"/>
        <family val="1"/>
      </rPr>
      <t>P</t>
    </r>
  </si>
  <si>
    <t>During First Month</t>
  </si>
  <si>
    <t xml:space="preserve">First Month </t>
  </si>
  <si>
    <t>A. Current Account</t>
  </si>
  <si>
    <t>Goods: Exports f.o.b.</t>
  </si>
  <si>
    <t>Oil</t>
  </si>
  <si>
    <t>Other</t>
  </si>
  <si>
    <t>Goods: Imports f.o.b.</t>
  </si>
  <si>
    <t>Balance on Goods</t>
  </si>
  <si>
    <t>Services: Net</t>
  </si>
  <si>
    <t>Services: credit</t>
  </si>
  <si>
    <t>Travel</t>
  </si>
  <si>
    <t>Government n.i.e.</t>
  </si>
  <si>
    <t>Services: debit</t>
  </si>
  <si>
    <t>O/W Education</t>
  </si>
  <si>
    <t>Government services: debit</t>
  </si>
  <si>
    <t>Balance on Goods and Services</t>
  </si>
  <si>
    <t>Income: Net</t>
  </si>
  <si>
    <t>Income: credit</t>
  </si>
  <si>
    <t>Income: debit</t>
  </si>
  <si>
    <t>Balance on Goods, Services and Income</t>
  </si>
  <si>
    <t>Transfers: Net</t>
  </si>
  <si>
    <t>Current transfers: credit</t>
  </si>
  <si>
    <t>Grants</t>
  </si>
  <si>
    <t>Workers' remittances</t>
  </si>
  <si>
    <t>Pensions</t>
  </si>
  <si>
    <t>Other (Indian Excise Refund)</t>
  </si>
  <si>
    <t>Current transfers: debit</t>
  </si>
  <si>
    <t>B</t>
  </si>
  <si>
    <t>Capital Account (Capital Transfer)</t>
  </si>
  <si>
    <t xml:space="preserve">  Total, Groups A plus B</t>
  </si>
  <si>
    <t>C</t>
  </si>
  <si>
    <t>Financial Account (Excluding Group E)</t>
  </si>
  <si>
    <t>Direct investment in Nepal</t>
  </si>
  <si>
    <t>Portfolio Investment</t>
  </si>
  <si>
    <t>Other investment: assets</t>
  </si>
  <si>
    <t>Trade credits</t>
  </si>
  <si>
    <t>Other investment: liabilities</t>
  </si>
  <si>
    <t>Loans</t>
  </si>
  <si>
    <t>General Government</t>
  </si>
  <si>
    <t>Drawings</t>
  </si>
  <si>
    <t>Repayments</t>
  </si>
  <si>
    <t>Other sectors</t>
  </si>
  <si>
    <t>Currency and deposits</t>
  </si>
  <si>
    <t>Nepal Rastra Bank</t>
  </si>
  <si>
    <t>Deposit money banks</t>
  </si>
  <si>
    <t>Other liabilities</t>
  </si>
  <si>
    <t xml:space="preserve">  Total, Group A through C</t>
  </si>
  <si>
    <t>D.</t>
  </si>
  <si>
    <t>Miscellaneous Items, Net</t>
  </si>
  <si>
    <t xml:space="preserve">  Total, Group A through D</t>
  </si>
  <si>
    <t>E. Reserves and Related Items</t>
  </si>
  <si>
    <t>Reserve assets</t>
  </si>
  <si>
    <t>Use of Fund Credit and Loans</t>
  </si>
  <si>
    <t>Changes in reserve net (- increase)*</t>
  </si>
  <si>
    <t>Table 18</t>
  </si>
  <si>
    <t>Gross Foreign Assets of the Banking Sector</t>
  </si>
  <si>
    <t>(Rs in million)</t>
  </si>
  <si>
    <t>A. Nepal Rastra Bank (1+2)</t>
  </si>
  <si>
    <t xml:space="preserve">   1. Gold, SDR, IMF Reserve Position</t>
  </si>
  <si>
    <t xml:space="preserve">   2. Foreign Exchange Reserve </t>
  </si>
  <si>
    <t>Convertible</t>
  </si>
  <si>
    <t>Inconvertible</t>
  </si>
  <si>
    <t>B. Bank and Financial Institutions *</t>
  </si>
  <si>
    <t>C. Gross Foreign Exchange Reserve</t>
  </si>
  <si>
    <t xml:space="preserve">      Share in total (in percent)</t>
  </si>
  <si>
    <t>D. Gross Foreign Assets (A+B)</t>
  </si>
  <si>
    <t xml:space="preserve"> Import Capacity in Months </t>
  </si>
  <si>
    <t xml:space="preserve">   Gross Foreign Exchange Reserve</t>
  </si>
  <si>
    <t>Merchandise</t>
  </si>
  <si>
    <t>Merchandise and Services</t>
  </si>
  <si>
    <t xml:space="preserve">  Gross Foreign Assets</t>
  </si>
  <si>
    <t>E. Foreign Liabilities</t>
  </si>
  <si>
    <t>F. Net Foreign Assets(D-E)</t>
  </si>
  <si>
    <t>G. Change in NFA (before adj. ex. val.)*</t>
  </si>
  <si>
    <t xml:space="preserve">H. Exchange Valuation </t>
  </si>
  <si>
    <t>I. Change in NFA (6+7)***</t>
  </si>
  <si>
    <t>Sources : Nepal Rastra Bank and Commercial Banks;  Estimated.</t>
  </si>
  <si>
    <t>* indicates the "A","B" &amp; " C" class financial institutions licensed by NRB.</t>
  </si>
  <si>
    <t>**Change in NFA is derived by taking mid-July as base and minus (-) sign indicates increase.</t>
  </si>
  <si>
    <t>*** After adjusting exchange valuation gain/loss</t>
  </si>
  <si>
    <t>Period-end Buying Rate (Rs/USD)</t>
  </si>
  <si>
    <t>Table 19</t>
  </si>
  <si>
    <t>(USD in million)</t>
  </si>
  <si>
    <t>Exchange Rate of US Dollar (NRs/USD)</t>
  </si>
  <si>
    <t xml:space="preserve">FY </t>
  </si>
  <si>
    <t>Month End*</t>
  </si>
  <si>
    <t>Monthly Average*</t>
  </si>
  <si>
    <t>Buying</t>
  </si>
  <si>
    <t>Selling</t>
  </si>
  <si>
    <t xml:space="preserve">Middle </t>
  </si>
  <si>
    <t>Annual Average</t>
  </si>
  <si>
    <t xml:space="preserve">Feburary </t>
  </si>
  <si>
    <t xml:space="preserve">June </t>
  </si>
  <si>
    <t xml:space="preserve">February </t>
  </si>
  <si>
    <t>* As per Nepalese Calendar.</t>
  </si>
  <si>
    <t>Table 21</t>
  </si>
  <si>
    <t>Mid-July</t>
  </si>
  <si>
    <t>Mid-August</t>
  </si>
  <si>
    <t>Jul-Jul</t>
  </si>
  <si>
    <t>Aug-Aug</t>
  </si>
  <si>
    <t>2015</t>
  </si>
  <si>
    <t>2016</t>
  </si>
  <si>
    <t>Oil ($/barrel)*</t>
  </si>
  <si>
    <t>Gold ($/ounce)**</t>
  </si>
  <si>
    <t>* Crude Oil Brent</t>
  </si>
  <si>
    <t>** Refers to p.m. London historical fix.</t>
  </si>
  <si>
    <t xml:space="preserve">Sources: http://www.eia.gov/dnav/pet/hist/LeafHandler.ashx?n=PET&amp;s=RBRTE&amp;f=D </t>
  </si>
  <si>
    <t>http://www.kitco.com/gold.londonfix.html</t>
  </si>
  <si>
    <t>Table 20</t>
  </si>
  <si>
    <t>Gross Foreign Assets of the Banking Sector in US Dollar</t>
  </si>
  <si>
    <t xml:space="preserve">2017/18 </t>
  </si>
  <si>
    <t>R= Revised, P= Provisional</t>
  </si>
  <si>
    <t>R= Revised, P= Provisional, * includes Paddy</t>
  </si>
  <si>
    <t>P= Provisional</t>
  </si>
  <si>
    <t>Stock Market Indicators</t>
  </si>
  <si>
    <t>% Change</t>
  </si>
  <si>
    <t>2 Over 1</t>
  </si>
  <si>
    <t>3 Over 2</t>
  </si>
  <si>
    <t>NEPSE Index (Closing)*</t>
  </si>
  <si>
    <t>NEPSE Sensitive Index (Closing)**</t>
  </si>
  <si>
    <t>NEPSE Float Index (Closing)***</t>
  </si>
  <si>
    <t>Banking Sub-Index</t>
  </si>
  <si>
    <t>Market Capitalization (Rs. million)</t>
  </si>
  <si>
    <t>Total Paid-up Value of Listed Shares (Rs. million)</t>
  </si>
  <si>
    <t xml:space="preserve">Number of Listed  Companies  </t>
  </si>
  <si>
    <t>Number of Listed Shares ('000)</t>
  </si>
  <si>
    <t>Ratio of  Market Capitalization to GDP (in %) †</t>
  </si>
  <si>
    <t>Twelve Months Rolling Standard Deviation of NEPSE Index</t>
  </si>
  <si>
    <t>Ratio of Annual Traded Quantity of Shares (In Percent)</t>
  </si>
  <si>
    <t>Ratio of Annual Turnover to Market Capitalization
(In Percent)</t>
  </si>
  <si>
    <t>Market Concentration Ratio (In Percent)</t>
  </si>
  <si>
    <t>Data Source: Nepal Stock Exchange Ltd.</t>
  </si>
  <si>
    <t xml:space="preserve">                                                                                                                                                                                                                                                                                                                                                                                                                                                                                                                                                                                                                                                                                                                                                                                                                                                                                                                                                                                                                                                                                                                                                                                                                                                                                                                                                                                                                                                                                                                                                                                                                                                                                                                                                                                                                                                                                                                                                                                                                                                                                                                                                                                                                                                                                                                                                                                                                                                                                                                                                                                                                                                                                                                                                                                                                                                                                                                                                                                                                                                                                                                                                                                                                                                                                                                                                                                                                                                                                                                                                                                                                                                                                                                                                                                                                                                                                                                                                                                                                                                                                                                                                                                                                                                                                                                                                                                                                                                                                                                                                                                                                                                                                                                                                                                                                                                                                                                                                                                                                                                                                                                         </t>
  </si>
  <si>
    <t>*     Base: February 12, 1994</t>
  </si>
  <si>
    <t>**   Base: July 16, 2006</t>
  </si>
  <si>
    <t>*** Base: August 24, 2008</t>
  </si>
  <si>
    <t xml:space="preserve">†    GDP of 2015, 2016 and 2017 at Producer's Prices </t>
  </si>
  <si>
    <t>GDP at Current Price ( Rs. million)</t>
  </si>
  <si>
    <t>Public Issue Approval by SEBON</t>
  </si>
  <si>
    <t>(Rs. Million)</t>
  </si>
  <si>
    <t>Types of  Securities</t>
  </si>
  <si>
    <t>Amount of Public Issue</t>
  </si>
  <si>
    <t>Approval Date</t>
  </si>
  <si>
    <t>A. Right Share</t>
  </si>
  <si>
    <t>Muktinath Bikas Bank Ltd.</t>
  </si>
  <si>
    <t>Jebil's Finance Ltd.</t>
  </si>
  <si>
    <t>RSDC Laghubitta Bittiya Sanstha Ltd.</t>
  </si>
  <si>
    <t>General Finance Ltd.</t>
  </si>
  <si>
    <t>Kisan Microfinance Bittiya Sanstha Ltd.</t>
  </si>
  <si>
    <t>Summit Micro Finance Development Bank Ltd.</t>
  </si>
  <si>
    <t>Excel Development Bank Ltd.</t>
  </si>
  <si>
    <t>Mega Bank Ltd.</t>
  </si>
  <si>
    <t>Om Development Bank Ltd.</t>
  </si>
  <si>
    <t>2074/04/32</t>
  </si>
  <si>
    <t>B. Ordinary Share</t>
  </si>
  <si>
    <t>Support Microfinance Bittiya Sanstha Ltd.</t>
  </si>
  <si>
    <t>Nepal Grameen Bikas Bank Ltd</t>
  </si>
  <si>
    <t>C. Mutual Funds</t>
  </si>
  <si>
    <t>Source: Securities Board of Nepal (SEBON)</t>
  </si>
  <si>
    <t>Listed Companies and  Market Capitalization</t>
  </si>
  <si>
    <t xml:space="preserve">Particulars                                                                    </t>
  </si>
  <si>
    <t xml:space="preserve">No. of Listed Companies </t>
  </si>
  <si>
    <t>Market Capitalization of Listed Companies (Rs in million)</t>
  </si>
  <si>
    <t>3 Over</t>
  </si>
  <si>
    <t xml:space="preserve">5 Over </t>
  </si>
  <si>
    <t>Value</t>
  </si>
  <si>
    <t>Share %</t>
  </si>
  <si>
    <t>Financial Institutions</t>
  </si>
  <si>
    <t xml:space="preserve">    Commercial Banks</t>
  </si>
  <si>
    <r>
      <t xml:space="preserve">    Development Banks</t>
    </r>
    <r>
      <rPr>
        <i/>
        <vertAlign val="superscript"/>
        <sz val="10"/>
        <rFont val="Times New Roman"/>
        <family val="1"/>
      </rPr>
      <t>#</t>
    </r>
  </si>
  <si>
    <t xml:space="preserve">    Finance Companies</t>
  </si>
  <si>
    <t xml:space="preserve">    Insurance Companies</t>
  </si>
  <si>
    <t>Manufacturing &amp; Processing</t>
  </si>
  <si>
    <t>Hotel</t>
  </si>
  <si>
    <t>Trading</t>
  </si>
  <si>
    <t>Hydropower</t>
  </si>
  <si>
    <t>Data Source: Nepal Stock Exchange Limited</t>
  </si>
  <si>
    <t xml:space="preserve">#  Including Class "D" Bank and Financial Institutions </t>
  </si>
  <si>
    <t>Structure of Share Price Indices</t>
  </si>
  <si>
    <t>Group</t>
  </si>
  <si>
    <t>% change</t>
  </si>
  <si>
    <t>Closing</t>
  </si>
  <si>
    <t>High</t>
  </si>
  <si>
    <t>Low</t>
  </si>
  <si>
    <t>4 over 1</t>
  </si>
  <si>
    <t>7 over 4</t>
  </si>
  <si>
    <r>
      <t>Development Banks</t>
    </r>
    <r>
      <rPr>
        <vertAlign val="superscript"/>
        <sz val="10"/>
        <rFont val="Times New Roman"/>
        <family val="1"/>
      </rPr>
      <t>#</t>
    </r>
  </si>
  <si>
    <t>Insurance Companies</t>
  </si>
  <si>
    <t>Hydro Power</t>
  </si>
  <si>
    <t>NEPSE Overall Index*</t>
  </si>
  <si>
    <t xml:space="preserve"> NEPSE Sensitive Index**</t>
  </si>
  <si>
    <t>NEPSE Float Index***</t>
  </si>
  <si>
    <t xml:space="preserve"># Including Class "D" Bank and Financial Institutions </t>
  </si>
  <si>
    <t xml:space="preserve"> Securities Market Turnover </t>
  </si>
  <si>
    <t>Share Units ('000)</t>
  </si>
  <si>
    <t>Value (Rs                million)</t>
  </si>
  <si>
    <t>% Share of Value</t>
  </si>
  <si>
    <t>Mutual Fund</t>
  </si>
  <si>
    <t>Preferred Stock</t>
  </si>
  <si>
    <t>Promoter Share</t>
  </si>
  <si>
    <t xml:space="preserve">    Total</t>
  </si>
  <si>
    <t>Securities Listed  in Nepal Stock Exchange Ltd.</t>
  </si>
  <si>
    <t>Rs               in million</t>
  </si>
  <si>
    <t>Rs  in              million</t>
  </si>
  <si>
    <t xml:space="preserve">1. Institution-wise listing </t>
  </si>
  <si>
    <t xml:space="preserve">      Commercial Banks</t>
  </si>
  <si>
    <t xml:space="preserve">      Insurance Companies</t>
  </si>
  <si>
    <t xml:space="preserve">      Finance Companies</t>
  </si>
  <si>
    <t xml:space="preserve">      Manufacturing </t>
  </si>
  <si>
    <t xml:space="preserve">      Hotel</t>
  </si>
  <si>
    <t xml:space="preserve">      Trading</t>
  </si>
  <si>
    <t xml:space="preserve">      Hydropower</t>
  </si>
  <si>
    <t xml:space="preserve">      Others</t>
  </si>
  <si>
    <t xml:space="preserve">      Total</t>
  </si>
  <si>
    <t xml:space="preserve">2. Instrument-wise listing </t>
  </si>
  <si>
    <t xml:space="preserve">      Ordinary Share</t>
  </si>
  <si>
    <t xml:space="preserve">      Right Share</t>
  </si>
  <si>
    <t xml:space="preserve">      Bonus Share</t>
  </si>
  <si>
    <t xml:space="preserve">      Government Bond</t>
  </si>
  <si>
    <t xml:space="preserve">      Convertible Preference Share</t>
  </si>
  <si>
    <t xml:space="preserve">      Debenture</t>
  </si>
  <si>
    <t xml:space="preserve">  Others</t>
  </si>
  <si>
    <t xml:space="preserve">     Total</t>
  </si>
  <si>
    <t>Table 41</t>
  </si>
  <si>
    <t>Table 42</t>
  </si>
  <si>
    <t>Table 43</t>
  </si>
  <si>
    <t>Table 44</t>
  </si>
  <si>
    <t xml:space="preserve"> Table 45</t>
  </si>
  <si>
    <t>Table 46</t>
  </si>
  <si>
    <t>Stock Market</t>
  </si>
  <si>
    <t>Listed Companies and Market Capitalization</t>
  </si>
  <si>
    <t>Securities Market Turnover</t>
  </si>
  <si>
    <t>Securities Listed in Nepal Stock Exchange Ltd.</t>
  </si>
  <si>
    <t>Mid-August 2017</t>
  </si>
  <si>
    <t>Mid-Jul To Mid-Aug</t>
  </si>
  <si>
    <t>(Mid-Jul 2017 to Mid-Aug, 2017)</t>
  </si>
  <si>
    <t>(Mid-Jul / Mid-Aug)</t>
  </si>
  <si>
    <t>(Mid-Jul to Mid-Aug)</t>
  </si>
  <si>
    <t xml:space="preserve">Data from private institutions were not available since 2012/13 until 2016/17 and thus indicated by 'NA' . However, the data from 2 private institutions (out of 14 sampled institutions) became available in the first month of 2017/18. </t>
  </si>
  <si>
    <r>
      <t xml:space="preserve">      Development Banks</t>
    </r>
    <r>
      <rPr>
        <vertAlign val="superscript"/>
        <sz val="10"/>
        <rFont val="Times New Roman"/>
        <family val="1"/>
      </rPr>
      <t>#</t>
    </r>
  </si>
  <si>
    <t>Customwise</t>
  </si>
  <si>
    <t>First Month Data</t>
  </si>
  <si>
    <t xml:space="preserve">% Change </t>
  </si>
  <si>
    <t>2006/07</t>
  </si>
  <si>
    <t>Percentage 
Change</t>
  </si>
  <si>
    <t xml:space="preserve">* Change in reserve net is derived by netting out  reserves and related items (Group E) and currency and deposits </t>
  </si>
  <si>
    <t xml:space="preserve"> (under Group C)  with adjustment of valuation gain/loss.</t>
  </si>
  <si>
    <t>* Includes P.P. fabric</t>
  </si>
  <si>
    <t>Composition of Foreign Trade*( Customs Wise)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</si>
</sst>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
    <numFmt numFmtId="173" formatCode="0.0000"/>
    <numFmt numFmtId="174" formatCode="0.000"/>
    <numFmt numFmtId="175" formatCode="0.0_)"/>
    <numFmt numFmtId="176" formatCode="0_)"/>
    <numFmt numFmtId="177" formatCode="_(* #,##0.0_);_(* \(#,##0.0\);_(* &quot;-&quot;??_);_(@_)"/>
    <numFmt numFmtId="178" formatCode="#,##0.0"/>
    <numFmt numFmtId="179" formatCode="_(* #,##0.000_);_(* \(#,##0.000\);_(* &quot;-&quot;??_);_(@_)"/>
    <numFmt numFmtId="180" formatCode="_(* #,##0_);_(* \(#,##0\);_(* &quot;-&quot;??_);_(@_)"/>
    <numFmt numFmtId="181" formatCode="_(* #,##0.00_);_(* \(#,##0.00\);_(* \-??_);_(@_)"/>
    <numFmt numFmtId="182" formatCode="0_);[Red]\(0\)"/>
    <numFmt numFmtId="183" formatCode="_(* #,##0_);_(* \(#,##0\);_(* \-??_);_(@_)"/>
    <numFmt numFmtId="184" formatCode="General_)"/>
    <numFmt numFmtId="185" formatCode="0.0_);[Red]\(0.0\)"/>
    <numFmt numFmtId="186" formatCode="0.00_)"/>
    <numFmt numFmtId="187" formatCode="0.000_)"/>
    <numFmt numFmtId="188" formatCode="_-* #,##0.0_-;\-* #,##0.0_-;_-* &quot;-&quot;??_-;_-@_-"/>
    <numFmt numFmtId="189" formatCode="_-* #,##0.0000_-;\-* #,##0.0000_-;_-* &quot;-&quot;??_-;_-@_-"/>
    <numFmt numFmtId="190" formatCode="0.000000"/>
  </numFmts>
  <fonts count="90">
    <font>
      <sz val="11"/>
      <color theme="1"/>
      <name val="Calibri"/>
      <family val="2"/>
    </font>
    <font>
      <sz val="11"/>
      <color indexed="8"/>
      <name val="Calibri"/>
      <family val="2"/>
    </font>
    <font>
      <sz val="10"/>
      <name val="Arial"/>
      <family val="2"/>
    </font>
    <font>
      <sz val="8"/>
      <name val="Arial"/>
      <family val="2"/>
    </font>
    <font>
      <sz val="12"/>
      <name val="Times New Roman"/>
      <family val="1"/>
    </font>
    <font>
      <b/>
      <sz val="12"/>
      <name val="Times New Roman"/>
      <family val="1"/>
    </font>
    <font>
      <b/>
      <sz val="11"/>
      <color indexed="8"/>
      <name val="Calibri"/>
      <family val="2"/>
    </font>
    <font>
      <b/>
      <sz val="10"/>
      <name val="Times New Roman"/>
      <family val="1"/>
    </font>
    <font>
      <i/>
      <sz val="12"/>
      <name val="Times New Roman"/>
      <family val="1"/>
    </font>
    <font>
      <b/>
      <i/>
      <sz val="12"/>
      <name val="Times New Roman"/>
      <family val="1"/>
    </font>
    <font>
      <b/>
      <i/>
      <sz val="10"/>
      <name val="Times New Roman"/>
      <family val="1"/>
    </font>
    <font>
      <sz val="10"/>
      <name val="Times New Roman"/>
      <family val="1"/>
    </font>
    <font>
      <sz val="14"/>
      <name val="AngsanaUPC"/>
      <family val="1"/>
    </font>
    <font>
      <sz val="10"/>
      <color indexed="8"/>
      <name val="Times New Roman"/>
      <family val="2"/>
    </font>
    <font>
      <sz val="12"/>
      <name val="Helv"/>
      <family val="0"/>
    </font>
    <font>
      <sz val="12"/>
      <name val="Univers (WN)"/>
      <family val="2"/>
    </font>
    <font>
      <b/>
      <sz val="10"/>
      <color indexed="8"/>
      <name val="Times New Roman"/>
      <family val="1"/>
    </font>
    <font>
      <sz val="10"/>
      <name val="Courier"/>
      <family val="3"/>
    </font>
    <font>
      <sz val="8"/>
      <name val="Times New Roman"/>
      <family val="1"/>
    </font>
    <font>
      <b/>
      <sz val="10"/>
      <name val="Arial"/>
      <family val="2"/>
    </font>
    <font>
      <b/>
      <sz val="16"/>
      <color indexed="8"/>
      <name val="Times New Roman"/>
      <family val="1"/>
    </font>
    <font>
      <b/>
      <vertAlign val="superscript"/>
      <sz val="10"/>
      <name val="Times New Roman"/>
      <family val="1"/>
    </font>
    <font>
      <i/>
      <sz val="10"/>
      <name val="Times New Roman"/>
      <family val="1"/>
    </font>
    <font>
      <vertAlign val="superscript"/>
      <sz val="10"/>
      <name val="Times New Roman"/>
      <family val="1"/>
    </font>
    <font>
      <b/>
      <vertAlign val="superscript"/>
      <sz val="11"/>
      <name val="Times New Roman"/>
      <family val="1"/>
    </font>
    <font>
      <b/>
      <i/>
      <sz val="10"/>
      <color indexed="10"/>
      <name val="Times New Roman"/>
      <family val="1"/>
    </font>
    <font>
      <b/>
      <sz val="10"/>
      <color indexed="10"/>
      <name val="Times New Roman"/>
      <family val="1"/>
    </font>
    <font>
      <sz val="11"/>
      <name val="Times New Roman"/>
      <family val="1"/>
    </font>
    <font>
      <b/>
      <i/>
      <vertAlign val="superscript"/>
      <sz val="11"/>
      <name val="Times New Roman"/>
      <family val="1"/>
    </font>
    <font>
      <b/>
      <sz val="9"/>
      <name val="Times New Roman"/>
      <family val="1"/>
    </font>
    <font>
      <sz val="9"/>
      <name val="Times New Roman"/>
      <family val="1"/>
    </font>
    <font>
      <i/>
      <sz val="9"/>
      <name val="Times New Roman"/>
      <family val="1"/>
    </font>
    <font>
      <sz val="12"/>
      <name val="Arial"/>
      <family val="2"/>
    </font>
    <font>
      <b/>
      <sz val="18"/>
      <name val="Book Antiqua"/>
      <family val="1"/>
    </font>
    <font>
      <sz val="14"/>
      <name val="Book Antiqua"/>
      <family val="1"/>
    </font>
    <font>
      <b/>
      <u val="single"/>
      <sz val="10"/>
      <name val="Times New Roman"/>
      <family val="1"/>
    </font>
    <font>
      <sz val="7"/>
      <name val="Times New Roman"/>
      <family val="1"/>
    </font>
    <font>
      <i/>
      <vertAlign val="superscript"/>
      <sz val="10"/>
      <name val="Times New Roman"/>
      <family val="1"/>
    </font>
    <font>
      <b/>
      <sz val="8"/>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u val="single"/>
      <sz val="11"/>
      <color indexed="1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sz val="11"/>
      <color indexed="10"/>
      <name val="Calibri"/>
      <family val="2"/>
    </font>
    <font>
      <sz val="12"/>
      <color indexed="8"/>
      <name val="Times New Roman"/>
      <family val="1"/>
    </font>
    <font>
      <sz val="10.5"/>
      <color indexed="8"/>
      <name val="Calibri"/>
      <family val="2"/>
    </font>
    <font>
      <b/>
      <sz val="8"/>
      <color indexed="8"/>
      <name val="Times New Roman"/>
      <family val="1"/>
    </font>
    <font>
      <b/>
      <sz val="12"/>
      <color indexed="8"/>
      <name val="Times New Roman"/>
      <family val="1"/>
    </font>
    <font>
      <sz val="10"/>
      <color indexed="10"/>
      <name val="Times New Roman"/>
      <family val="1"/>
    </font>
    <font>
      <sz val="9"/>
      <color indexed="8"/>
      <name val="Verdana"/>
      <family val="2"/>
    </font>
    <font>
      <u val="single"/>
      <sz val="10"/>
      <color indexed="12"/>
      <name val="Calibri"/>
      <family val="2"/>
    </font>
    <font>
      <i/>
      <sz val="10"/>
      <color indexed="8"/>
      <name val="Times New Roman"/>
      <family val="1"/>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u val="single"/>
      <sz val="11"/>
      <color theme="10"/>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theme="1"/>
      <name val="Times New Roman"/>
      <family val="1"/>
    </font>
    <font>
      <sz val="10.5"/>
      <color theme="1"/>
      <name val="Calibri"/>
      <family val="2"/>
    </font>
    <font>
      <b/>
      <sz val="10"/>
      <color theme="1"/>
      <name val="Times New Roman"/>
      <family val="1"/>
    </font>
    <font>
      <b/>
      <sz val="8"/>
      <color theme="1"/>
      <name val="Times New Roman"/>
      <family val="1"/>
    </font>
    <font>
      <sz val="10"/>
      <color theme="1"/>
      <name val="Times New Roman"/>
      <family val="1"/>
    </font>
    <font>
      <b/>
      <sz val="12"/>
      <color theme="1"/>
      <name val="Times New Roman"/>
      <family val="1"/>
    </font>
    <font>
      <sz val="10"/>
      <color rgb="FFFF0000"/>
      <name val="Times New Roman"/>
      <family val="1"/>
    </font>
    <font>
      <sz val="9"/>
      <color rgb="FF000000"/>
      <name val="Verdana"/>
      <family val="2"/>
    </font>
    <font>
      <u val="single"/>
      <sz val="10"/>
      <color theme="10"/>
      <name val="Calibri"/>
      <family val="2"/>
    </font>
    <font>
      <i/>
      <sz val="10"/>
      <color theme="1"/>
      <name val="Times New Roman"/>
      <family val="1"/>
    </font>
  </fonts>
  <fills count="42">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24997000396251678"/>
        <bgColor indexed="64"/>
      </patternFill>
    </fill>
    <fill>
      <patternFill patternType="solid">
        <fgColor theme="0" tint="-0.1499900072813034"/>
        <bgColor indexed="64"/>
      </patternFill>
    </fill>
    <fill>
      <patternFill patternType="solid">
        <fgColor indexed="22"/>
        <bgColor indexed="64"/>
      </patternFill>
    </fill>
    <fill>
      <patternFill patternType="solid">
        <fgColor theme="0"/>
        <bgColor indexed="64"/>
      </patternFill>
    </fill>
    <fill>
      <patternFill patternType="solid">
        <fgColor theme="0" tint="-0.149959996342659"/>
        <bgColor indexed="64"/>
      </patternFill>
    </fill>
    <fill>
      <patternFill patternType="solid">
        <fgColor theme="0" tint="-0.24993999302387238"/>
        <bgColor indexed="64"/>
      </patternFill>
    </fill>
    <fill>
      <patternFill patternType="solid">
        <fgColor theme="0" tint="-0.04997999966144562"/>
        <bgColor indexed="64"/>
      </patternFill>
    </fill>
    <fill>
      <patternFill patternType="solid">
        <fgColor indexed="9"/>
        <bgColor indexed="64"/>
      </patternFill>
    </fill>
    <fill>
      <patternFill patternType="solid">
        <fgColor rgb="FFFFFF00"/>
        <bgColor indexed="64"/>
      </patternFill>
    </fill>
  </fills>
  <borders count="8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top style="thin"/>
      <bottom style="thin"/>
    </border>
    <border>
      <left/>
      <right style="thin"/>
      <top style="thin"/>
      <bottom style="thin"/>
    </border>
    <border>
      <left style="thin"/>
      <right style="thin"/>
      <top style="thin"/>
      <bottom>
        <color indexed="63"/>
      </bottom>
    </border>
    <border>
      <left style="thin"/>
      <right/>
      <top style="thin"/>
      <bottom/>
    </border>
    <border>
      <left style="thin"/>
      <right>
        <color indexed="63"/>
      </right>
      <top>
        <color indexed="63"/>
      </top>
      <bottom>
        <color indexed="63"/>
      </bottom>
    </border>
    <border>
      <left style="thin"/>
      <right style="thin"/>
      <top>
        <color indexed="63"/>
      </top>
      <bottom>
        <color indexed="63"/>
      </bottom>
    </border>
    <border>
      <left>
        <color indexed="63"/>
      </left>
      <right style="double"/>
      <top style="thin"/>
      <bottom style="thin"/>
    </border>
    <border>
      <left style="double"/>
      <right style="thin"/>
      <top style="thin"/>
      <bottom>
        <color indexed="63"/>
      </bottom>
    </border>
    <border>
      <left style="thin"/>
      <right style="double"/>
      <top>
        <color indexed="63"/>
      </top>
      <bottom>
        <color indexed="63"/>
      </bottom>
    </border>
    <border>
      <left style="double"/>
      <right>
        <color indexed="63"/>
      </right>
      <top>
        <color indexed="63"/>
      </top>
      <bottom>
        <color indexed="63"/>
      </bottom>
    </border>
    <border>
      <left style="double"/>
      <right>
        <color indexed="63"/>
      </right>
      <top>
        <color indexed="63"/>
      </top>
      <bottom style="double"/>
    </border>
    <border>
      <left style="thin"/>
      <right style="thin"/>
      <top>
        <color indexed="63"/>
      </top>
      <bottom style="double"/>
    </border>
    <border>
      <left style="thin"/>
      <right>
        <color indexed="63"/>
      </right>
      <top>
        <color indexed="63"/>
      </top>
      <bottom style="double"/>
    </border>
    <border>
      <left style="thin"/>
      <right style="double"/>
      <top>
        <color indexed="63"/>
      </top>
      <bottom style="double"/>
    </border>
    <border>
      <left style="thin"/>
      <right/>
      <top style="double"/>
      <bottom style="thin"/>
    </border>
    <border>
      <left style="thin"/>
      <right style="double"/>
      <top style="thin"/>
      <bottom style="thin"/>
    </border>
    <border>
      <left style="double"/>
      <right style="thin"/>
      <top style="thin"/>
      <bottom style="thin"/>
    </border>
    <border>
      <left style="thin"/>
      <right style="thin"/>
      <top>
        <color indexed="63"/>
      </top>
      <bottom style="thin"/>
    </border>
    <border>
      <left style="double"/>
      <right style="thin"/>
      <top>
        <color indexed="63"/>
      </top>
      <bottom>
        <color indexed="63"/>
      </bottom>
    </border>
    <border>
      <left/>
      <right style="thin"/>
      <top/>
      <bottom/>
    </border>
    <border>
      <left>
        <color indexed="63"/>
      </left>
      <right style="double"/>
      <top>
        <color indexed="63"/>
      </top>
      <bottom>
        <color indexed="63"/>
      </bottom>
    </border>
    <border>
      <left/>
      <right style="thin"/>
      <top/>
      <bottom style="thin"/>
    </border>
    <border>
      <left style="double"/>
      <right style="thin"/>
      <top style="thin"/>
      <bottom style="double"/>
    </border>
    <border>
      <left style="thin"/>
      <right style="thin"/>
      <top style="thin"/>
      <bottom style="double"/>
    </border>
    <border>
      <left style="thin"/>
      <right>
        <color indexed="63"/>
      </right>
      <top style="thin"/>
      <bottom style="double"/>
    </border>
    <border>
      <left/>
      <right style="thin"/>
      <top style="thin"/>
      <bottom style="double"/>
    </border>
    <border>
      <left style="thin"/>
      <right style="double"/>
      <top style="thin"/>
      <bottom style="double"/>
    </border>
    <border>
      <left>
        <color indexed="63"/>
      </left>
      <right>
        <color indexed="63"/>
      </right>
      <top style="double"/>
      <bottom>
        <color indexed="63"/>
      </bottom>
    </border>
    <border>
      <left style="thin"/>
      <right>
        <color indexed="63"/>
      </right>
      <top>
        <color indexed="63"/>
      </top>
      <bottom style="thin"/>
    </border>
    <border>
      <left/>
      <right/>
      <top style="thin"/>
      <bottom/>
    </border>
    <border>
      <left style="thin"/>
      <right style="double"/>
      <top style="thin"/>
      <bottom>
        <color indexed="63"/>
      </bottom>
    </border>
    <border>
      <left style="double"/>
      <right/>
      <top style="thin"/>
      <bottom style="thin"/>
    </border>
    <border>
      <left>
        <color indexed="63"/>
      </left>
      <right>
        <color indexed="63"/>
      </right>
      <top>
        <color indexed="63"/>
      </top>
      <bottom style="thin"/>
    </border>
    <border>
      <left style="thin"/>
      <right style="double"/>
      <top/>
      <bottom style="thin"/>
    </border>
    <border>
      <left style="thin"/>
      <right style="thin"/>
      <top style="double"/>
      <bottom/>
    </border>
    <border>
      <left style="thin"/>
      <right>
        <color indexed="63"/>
      </right>
      <top style="double"/>
      <bottom>
        <color indexed="63"/>
      </bottom>
    </border>
    <border>
      <left/>
      <right/>
      <top style="thin"/>
      <bottom style="thin"/>
    </border>
    <border>
      <left style="double"/>
      <right style="thin"/>
      <top/>
      <bottom style="double"/>
    </border>
    <border>
      <left style="double"/>
      <right style="thin"/>
      <top style="medium"/>
      <bottom style="medium"/>
    </border>
    <border>
      <left style="thin"/>
      <right style="thin"/>
      <top style="medium"/>
      <bottom style="medium"/>
    </border>
    <border>
      <left style="thin"/>
      <right style="double"/>
      <top style="medium"/>
      <bottom style="medium"/>
    </border>
    <border>
      <left style="double"/>
      <right style="thin"/>
      <top>
        <color indexed="63"/>
      </top>
      <bottom style="thin"/>
    </border>
    <border>
      <left style="double"/>
      <right style="thin"/>
      <top style="double"/>
      <bottom>
        <color indexed="63"/>
      </bottom>
    </border>
    <border>
      <left/>
      <right style="thin"/>
      <top style="double"/>
      <bottom/>
    </border>
    <border>
      <left>
        <color indexed="63"/>
      </left>
      <right style="double"/>
      <top>
        <color indexed="63"/>
      </top>
      <bottom style="thin"/>
    </border>
    <border>
      <left>
        <color indexed="63"/>
      </left>
      <right>
        <color indexed="63"/>
      </right>
      <top>
        <color indexed="63"/>
      </top>
      <bottom style="double"/>
    </border>
    <border>
      <left>
        <color indexed="63"/>
      </left>
      <right style="thin"/>
      <top>
        <color indexed="63"/>
      </top>
      <bottom style="double"/>
    </border>
    <border>
      <left>
        <color indexed="63"/>
      </left>
      <right style="double"/>
      <top>
        <color indexed="63"/>
      </top>
      <bottom style="double"/>
    </border>
    <border>
      <left/>
      <right style="thin"/>
      <top style="thin"/>
      <bottom/>
    </border>
    <border>
      <left style="double"/>
      <right>
        <color indexed="63"/>
      </right>
      <top style="double"/>
      <bottom>
        <color indexed="63"/>
      </bottom>
    </border>
    <border>
      <left>
        <color indexed="63"/>
      </left>
      <right style="double"/>
      <top style="thin"/>
      <bottom>
        <color indexed="63"/>
      </bottom>
    </border>
    <border>
      <left style="double"/>
      <right>
        <color indexed="63"/>
      </right>
      <top style="thin"/>
      <bottom>
        <color indexed="63"/>
      </bottom>
    </border>
    <border>
      <left style="double"/>
      <right>
        <color indexed="63"/>
      </right>
      <top style="thin"/>
      <bottom style="double"/>
    </border>
    <border>
      <left/>
      <right style="double"/>
      <top style="thin"/>
      <bottom style="double"/>
    </border>
    <border>
      <left style="double"/>
      <right/>
      <top style="double"/>
      <bottom style="thin"/>
    </border>
    <border>
      <left/>
      <right style="double"/>
      <top style="double"/>
      <bottom style="thin"/>
    </border>
    <border>
      <left style="double"/>
      <right/>
      <top/>
      <bottom style="thin"/>
    </border>
    <border>
      <left/>
      <right/>
      <top style="thin"/>
      <bottom style="double"/>
    </border>
    <border>
      <left style="thin"/>
      <right style="thin"/>
      <top style="double"/>
      <bottom style="thin"/>
    </border>
    <border>
      <left style="double"/>
      <right style="thin"/>
      <top style="double"/>
      <bottom style="thin"/>
    </border>
    <border>
      <left>
        <color indexed="63"/>
      </left>
      <right style="double"/>
      <top style="double"/>
      <bottom>
        <color indexed="63"/>
      </bottom>
    </border>
    <border>
      <left style="thin"/>
      <right style="thin"/>
      <top/>
      <bottom style="medium"/>
    </border>
    <border>
      <left/>
      <right style="thin"/>
      <top/>
      <bottom style="medium"/>
    </border>
    <border>
      <left style="thin"/>
      <right style="double"/>
      <top/>
      <bottom style="medium"/>
    </border>
    <border>
      <left style="thin"/>
      <right style="thin"/>
      <top style="medium"/>
      <bottom>
        <color indexed="63"/>
      </bottom>
    </border>
    <border>
      <left style="thin"/>
      <right style="double"/>
      <top style="medium"/>
      <bottom>
        <color indexed="63"/>
      </bottom>
    </border>
    <border>
      <left style="thin"/>
      <right style="thin"/>
      <top style="thin"/>
      <bottom style="medium"/>
    </border>
    <border>
      <left style="thin"/>
      <right style="double"/>
      <top style="thin"/>
      <bottom style="medium"/>
    </border>
    <border>
      <left style="medium"/>
      <right style="thin"/>
      <top style="thin"/>
      <bottom style="medium"/>
    </border>
    <border>
      <left style="thin"/>
      <right style="medium"/>
      <top style="thin"/>
      <bottom style="medium"/>
    </border>
    <border>
      <left style="thin"/>
      <right style="double"/>
      <top style="double"/>
      <bottom>
        <color indexed="63"/>
      </bottom>
    </border>
    <border>
      <left style="thin"/>
      <right style="double"/>
      <top style="double"/>
      <bottom style="thin"/>
    </border>
    <border>
      <left/>
      <right/>
      <top style="double"/>
      <bottom style="thin"/>
    </border>
    <border>
      <left/>
      <right style="thin"/>
      <top style="double"/>
      <bottom style="thin"/>
    </border>
    <border>
      <left style="double"/>
      <right style="thin"/>
      <top style="medium"/>
      <bottom/>
    </border>
    <border>
      <left style="double"/>
      <right style="thin"/>
      <top>
        <color indexed="63"/>
      </top>
      <bottom style="medium"/>
    </border>
    <border>
      <left style="double"/>
      <right/>
      <top/>
      <bottom style="medium"/>
    </border>
  </borders>
  <cellStyleXfs count="336">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63" fillId="14" borderId="0" applyNumberFormat="0" applyBorder="0" applyAlignment="0" applyProtection="0"/>
    <xf numFmtId="0" fontId="63" fillId="15" borderId="0" applyNumberFormat="0" applyBorder="0" applyAlignment="0" applyProtection="0"/>
    <xf numFmtId="0" fontId="63" fillId="16" borderId="0" applyNumberFormat="0" applyBorder="0" applyAlignment="0" applyProtection="0"/>
    <xf numFmtId="0" fontId="63" fillId="17" borderId="0" applyNumberFormat="0" applyBorder="0" applyAlignment="0" applyProtection="0"/>
    <xf numFmtId="0" fontId="63" fillId="18" borderId="0" applyNumberFormat="0" applyBorder="0" applyAlignment="0" applyProtection="0"/>
    <xf numFmtId="0" fontId="63" fillId="19" borderId="0" applyNumberFormat="0" applyBorder="0" applyAlignment="0" applyProtection="0"/>
    <xf numFmtId="0" fontId="63" fillId="20" borderId="0" applyNumberFormat="0" applyBorder="0" applyAlignment="0" applyProtection="0"/>
    <xf numFmtId="0" fontId="63" fillId="21" borderId="0" applyNumberFormat="0" applyBorder="0" applyAlignment="0" applyProtection="0"/>
    <xf numFmtId="0" fontId="63" fillId="22" borderId="0" applyNumberFormat="0" applyBorder="0" applyAlignment="0" applyProtection="0"/>
    <xf numFmtId="0" fontId="63" fillId="23" borderId="0" applyNumberFormat="0" applyBorder="0" applyAlignment="0" applyProtection="0"/>
    <xf numFmtId="0" fontId="63" fillId="24" borderId="0" applyNumberFormat="0" applyBorder="0" applyAlignment="0" applyProtection="0"/>
    <xf numFmtId="0" fontId="63" fillId="25" borderId="0" applyNumberFormat="0" applyBorder="0" applyAlignment="0" applyProtection="0"/>
    <xf numFmtId="0" fontId="64" fillId="26" borderId="0" applyNumberFormat="0" applyBorder="0" applyAlignment="0" applyProtection="0"/>
    <xf numFmtId="0" fontId="65" fillId="27" borderId="1" applyNumberFormat="0" applyAlignment="0" applyProtection="0"/>
    <xf numFmtId="0" fontId="66" fillId="28" borderId="2" applyNumberFormat="0" applyAlignment="0" applyProtection="0"/>
    <xf numFmtId="43" fontId="1" fillId="0" borderId="0" applyFont="0" applyFill="0" applyBorder="0" applyAlignment="0" applyProtection="0"/>
    <xf numFmtId="41"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0"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 fillId="0" borderId="0" applyFont="0" applyFill="0" applyBorder="0" applyAlignment="0" applyProtection="0"/>
    <xf numFmtId="43" fontId="1" fillId="0" borderId="0" applyFont="0" applyFill="0" applyBorder="0" applyAlignment="0" applyProtection="0"/>
    <xf numFmtId="43" fontId="2" fillId="0" borderId="0" applyFont="0" applyFill="0" applyBorder="0" applyAlignment="0" applyProtection="0"/>
    <xf numFmtId="43" fontId="12" fillId="0" borderId="0" applyFont="0" applyFill="0" applyBorder="0" applyAlignment="0" applyProtection="0"/>
    <xf numFmtId="43" fontId="2" fillId="0" borderId="0" applyFont="0" applyFill="0" applyBorder="0" applyAlignment="0" applyProtection="0"/>
    <xf numFmtId="43" fontId="2" fillId="0" borderId="0" applyFont="0" applyFill="0" applyBorder="0" applyAlignment="0" applyProtection="0"/>
    <xf numFmtId="181" fontId="2" fillId="0" borderId="0" applyFill="0" applyBorder="0" applyAlignment="0" applyProtection="0"/>
    <xf numFmtId="43" fontId="2"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4" fontId="2" fillId="0" borderId="0" applyFont="0" applyFill="0" applyBorder="0" applyAlignment="0" applyProtection="0"/>
    <xf numFmtId="182" fontId="2"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67" fillId="0" borderId="0" applyNumberFormat="0" applyFill="0" applyBorder="0" applyAlignment="0" applyProtection="0"/>
    <xf numFmtId="0" fontId="68" fillId="29" borderId="0" applyNumberFormat="0" applyBorder="0" applyAlignment="0" applyProtection="0"/>
    <xf numFmtId="0" fontId="69" fillId="0" borderId="3" applyNumberFormat="0" applyFill="0" applyAlignment="0" applyProtection="0"/>
    <xf numFmtId="0" fontId="70" fillId="0" borderId="4" applyNumberFormat="0" applyFill="0" applyAlignment="0" applyProtection="0"/>
    <xf numFmtId="0" fontId="71" fillId="0" borderId="5" applyNumberFormat="0" applyFill="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30" borderId="1" applyNumberFormat="0" applyAlignment="0" applyProtection="0"/>
    <xf numFmtId="0" fontId="74" fillId="0" borderId="6" applyNumberFormat="0" applyFill="0" applyAlignment="0" applyProtection="0"/>
    <xf numFmtId="0" fontId="75"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183" fontId="0" fillId="0" borderId="0">
      <alignment/>
      <protection/>
    </xf>
    <xf numFmtId="0" fontId="2" fillId="0" borderId="0">
      <alignment/>
      <protection/>
    </xf>
    <xf numFmtId="183" fontId="0" fillId="0" borderId="0">
      <alignment/>
      <protection/>
    </xf>
    <xf numFmtId="0" fontId="2" fillId="0" borderId="0">
      <alignment/>
      <protection/>
    </xf>
    <xf numFmtId="183" fontId="0" fillId="0" borderId="0">
      <alignment/>
      <protection/>
    </xf>
    <xf numFmtId="0" fontId="2" fillId="0" borderId="0">
      <alignment/>
      <protection/>
    </xf>
    <xf numFmtId="183" fontId="0" fillId="0" borderId="0">
      <alignment/>
      <protection/>
    </xf>
    <xf numFmtId="183" fontId="0" fillId="0" borderId="0">
      <alignment/>
      <protection/>
    </xf>
    <xf numFmtId="0" fontId="2"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2" fillId="0" borderId="0">
      <alignment/>
      <protection/>
    </xf>
    <xf numFmtId="0" fontId="2" fillId="0" borderId="0" applyAlignment="0">
      <protection/>
    </xf>
    <xf numFmtId="0" fontId="2" fillId="0" borderId="0" applyAlignment="0">
      <protection/>
    </xf>
    <xf numFmtId="0" fontId="4" fillId="0" borderId="0">
      <alignment/>
      <protection/>
    </xf>
    <xf numFmtId="0" fontId="2" fillId="0" borderId="0">
      <alignment/>
      <protection/>
    </xf>
    <xf numFmtId="0" fontId="13"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pplyAlignment="0">
      <protection/>
    </xf>
    <xf numFmtId="0" fontId="2" fillId="0" borderId="0">
      <alignment/>
      <protection/>
    </xf>
    <xf numFmtId="183" fontId="0" fillId="0" borderId="0">
      <alignment/>
      <protection/>
    </xf>
    <xf numFmtId="0" fontId="2" fillId="0" borderId="0">
      <alignment/>
      <protection/>
    </xf>
    <xf numFmtId="183" fontId="0" fillId="0" borderId="0">
      <alignment/>
      <protection/>
    </xf>
    <xf numFmtId="0" fontId="2" fillId="0" borderId="0">
      <alignment/>
      <protection/>
    </xf>
    <xf numFmtId="183" fontId="0"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0" fillId="0" borderId="0">
      <alignment/>
      <protection/>
    </xf>
    <xf numFmtId="0" fontId="11" fillId="0" borderId="0">
      <alignment/>
      <protection/>
    </xf>
    <xf numFmtId="0" fontId="11" fillId="0" borderId="0">
      <alignment/>
      <protection/>
    </xf>
    <xf numFmtId="0" fontId="2" fillId="0" borderId="0">
      <alignment/>
      <protection/>
    </xf>
    <xf numFmtId="0" fontId="0" fillId="0" borderId="0">
      <alignment/>
      <protection/>
    </xf>
    <xf numFmtId="0" fontId="2" fillId="0" borderId="0">
      <alignment/>
      <protection/>
    </xf>
    <xf numFmtId="0" fontId="11"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83" fontId="1" fillId="0" borderId="0">
      <alignment/>
      <protection/>
    </xf>
    <xf numFmtId="175" fontId="14" fillId="0" borderId="0">
      <alignment/>
      <protection/>
    </xf>
    <xf numFmtId="175" fontId="14" fillId="0" borderId="0">
      <alignment/>
      <protection/>
    </xf>
    <xf numFmtId="175" fontId="14" fillId="0" borderId="0">
      <alignment/>
      <protection/>
    </xf>
    <xf numFmtId="175" fontId="14"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175" fontId="14" fillId="0" borderId="0">
      <alignment/>
      <protection/>
    </xf>
    <xf numFmtId="0" fontId="2" fillId="0" borderId="0">
      <alignment/>
      <protection/>
    </xf>
    <xf numFmtId="0" fontId="2" fillId="0" borderId="0">
      <alignment/>
      <protection/>
    </xf>
    <xf numFmtId="0" fontId="2" fillId="0" borderId="0">
      <alignment/>
      <protection/>
    </xf>
    <xf numFmtId="175" fontId="14" fillId="0" borderId="0">
      <alignment/>
      <protection/>
    </xf>
    <xf numFmtId="0" fontId="2" fillId="0" borderId="0">
      <alignment/>
      <protection/>
    </xf>
    <xf numFmtId="0" fontId="2" fillId="0" borderId="0">
      <alignment/>
      <protection/>
    </xf>
    <xf numFmtId="183" fontId="0" fillId="0" borderId="0">
      <alignment/>
      <protection/>
    </xf>
    <xf numFmtId="0" fontId="12" fillId="0" borderId="0" applyFont="0" applyFill="0" applyBorder="0" applyAlignment="0" applyProtection="0"/>
    <xf numFmtId="0" fontId="2" fillId="0" borderId="0">
      <alignment/>
      <protection/>
    </xf>
    <xf numFmtId="0" fontId="2" fillId="0" borderId="0" applyAlignment="0">
      <protection/>
    </xf>
    <xf numFmtId="0" fontId="2" fillId="0" borderId="0" applyAlignment="0">
      <protection/>
    </xf>
    <xf numFmtId="183" fontId="0" fillId="0" borderId="0">
      <alignment/>
      <protection/>
    </xf>
    <xf numFmtId="185" fontId="17" fillId="0" borderId="0">
      <alignment/>
      <protection/>
    </xf>
    <xf numFmtId="0" fontId="17" fillId="0" borderId="0">
      <alignment/>
      <protection/>
    </xf>
    <xf numFmtId="173" fontId="17" fillId="0" borderId="0">
      <alignment/>
      <protection/>
    </xf>
    <xf numFmtId="173" fontId="17" fillId="0" borderId="0">
      <alignment/>
      <protection/>
    </xf>
    <xf numFmtId="0" fontId="2" fillId="0" borderId="0">
      <alignment/>
      <protection/>
    </xf>
    <xf numFmtId="0" fontId="11" fillId="0" borderId="0">
      <alignment/>
      <protection/>
    </xf>
    <xf numFmtId="176" fontId="17" fillId="0" borderId="0">
      <alignment/>
      <protection/>
    </xf>
    <xf numFmtId="0" fontId="2" fillId="0" borderId="0">
      <alignment/>
      <protection/>
    </xf>
    <xf numFmtId="0" fontId="2"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174" fontId="14" fillId="0" borderId="0">
      <alignment/>
      <protection/>
    </xf>
    <xf numFmtId="0" fontId="1" fillId="32" borderId="7" applyNumberFormat="0" applyFont="0" applyAlignment="0" applyProtection="0"/>
    <xf numFmtId="0" fontId="76" fillId="27" borderId="8" applyNumberFormat="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2" fillId="0" borderId="0" applyFont="0" applyFill="0" applyBorder="0" applyAlignment="0" applyProtection="0"/>
    <xf numFmtId="9" fontId="12" fillId="0" borderId="0" applyFont="0" applyFill="0" applyBorder="0" applyAlignment="0" applyProtection="0"/>
    <xf numFmtId="0" fontId="15" fillId="0" borderId="0">
      <alignment/>
      <protection/>
    </xf>
    <xf numFmtId="0" fontId="77" fillId="0" borderId="0" applyNumberFormat="0" applyFill="0" applyBorder="0" applyAlignment="0" applyProtection="0"/>
    <xf numFmtId="0" fontId="78" fillId="0" borderId="9" applyNumberFormat="0" applyFill="0" applyAlignment="0" applyProtection="0"/>
    <xf numFmtId="0" fontId="79" fillId="0" borderId="0" applyNumberFormat="0" applyFill="0" applyBorder="0" applyAlignment="0" applyProtection="0"/>
  </cellStyleXfs>
  <cellXfs count="1995">
    <xf numFmtId="0" fontId="0" fillId="0" borderId="0" xfId="0" applyFont="1" applyAlignment="1">
      <alignment/>
    </xf>
    <xf numFmtId="0" fontId="0" fillId="0" borderId="0" xfId="0" applyAlignment="1">
      <alignment horizontal="justify" vertical="center"/>
    </xf>
    <xf numFmtId="0" fontId="6" fillId="0" borderId="0" xfId="0" applyFont="1" applyAlignment="1">
      <alignment horizontal="justify" vertical="center"/>
    </xf>
    <xf numFmtId="0" fontId="2" fillId="0" borderId="0" xfId="0" applyFont="1" applyAlignment="1">
      <alignment horizontal="justify" vertical="center"/>
    </xf>
    <xf numFmtId="0" fontId="2" fillId="0" borderId="0" xfId="0" applyFont="1" applyBorder="1" applyAlignment="1">
      <alignment horizontal="justify" vertical="center"/>
    </xf>
    <xf numFmtId="0" fontId="3" fillId="0" borderId="0" xfId="0" applyFont="1" applyBorder="1" applyAlignment="1">
      <alignment vertical="center"/>
    </xf>
    <xf numFmtId="172" fontId="0" fillId="0" borderId="0" xfId="0" applyNumberFormat="1" applyAlignment="1">
      <alignment horizontal="justify" vertical="center"/>
    </xf>
    <xf numFmtId="43" fontId="0" fillId="0" borderId="0" xfId="0" applyNumberFormat="1" applyAlignment="1">
      <alignment horizontal="justify" vertical="center"/>
    </xf>
    <xf numFmtId="43" fontId="0" fillId="0" borderId="0" xfId="42" applyFont="1" applyAlignment="1">
      <alignment horizontal="justify" vertical="center"/>
    </xf>
    <xf numFmtId="43" fontId="0" fillId="0" borderId="0" xfId="42" applyFont="1" applyAlignment="1">
      <alignment horizontal="justify" vertical="center"/>
    </xf>
    <xf numFmtId="0" fontId="5" fillId="0" borderId="0" xfId="0" applyFont="1" applyBorder="1" applyAlignment="1">
      <alignment horizontal="center" vertical="center"/>
    </xf>
    <xf numFmtId="0" fontId="80" fillId="0" borderId="0" xfId="0" applyFont="1" applyAlignment="1">
      <alignment/>
    </xf>
    <xf numFmtId="0" fontId="2" fillId="0" borderId="0" xfId="215">
      <alignment/>
      <protection/>
    </xf>
    <xf numFmtId="0" fontId="7" fillId="0" borderId="0" xfId="160" applyFont="1" applyBorder="1" applyAlignment="1">
      <alignment horizontal="center"/>
      <protection/>
    </xf>
    <xf numFmtId="0" fontId="10" fillId="33" borderId="10" xfId="160" applyFont="1" applyFill="1" applyBorder="1" applyAlignment="1">
      <alignment horizontal="center"/>
      <protection/>
    </xf>
    <xf numFmtId="0" fontId="2" fillId="0" borderId="0" xfId="215" applyBorder="1">
      <alignment/>
      <protection/>
    </xf>
    <xf numFmtId="49" fontId="7" fillId="33" borderId="10" xfId="160" applyNumberFormat="1" applyFont="1" applyFill="1" applyBorder="1" applyAlignment="1">
      <alignment horizontal="center"/>
      <protection/>
    </xf>
    <xf numFmtId="0" fontId="10" fillId="33" borderId="11" xfId="160" applyFont="1" applyFill="1" applyBorder="1" applyAlignment="1" quotePrefix="1">
      <alignment horizontal="center"/>
      <protection/>
    </xf>
    <xf numFmtId="0" fontId="10" fillId="33" borderId="12" xfId="160" applyFont="1" applyFill="1" applyBorder="1" applyAlignment="1" quotePrefix="1">
      <alignment horizontal="center"/>
      <protection/>
    </xf>
    <xf numFmtId="172" fontId="11" fillId="0" borderId="13" xfId="160" applyNumberFormat="1" applyFont="1" applyFill="1" applyBorder="1" applyAlignment="1">
      <alignment horizontal="right"/>
      <protection/>
    </xf>
    <xf numFmtId="172" fontId="11" fillId="0" borderId="14" xfId="160" applyNumberFormat="1" applyFont="1" applyFill="1" applyBorder="1" applyAlignment="1">
      <alignment horizontal="right"/>
      <protection/>
    </xf>
    <xf numFmtId="172" fontId="11" fillId="0" borderId="15" xfId="160" applyNumberFormat="1" applyFont="1" applyFill="1" applyBorder="1" applyAlignment="1">
      <alignment horizontal="right"/>
      <protection/>
    </xf>
    <xf numFmtId="178" fontId="11" fillId="0" borderId="16" xfId="160" applyNumberFormat="1" applyFont="1" applyBorder="1" applyAlignment="1">
      <alignment horizontal="center"/>
      <protection/>
    </xf>
    <xf numFmtId="43" fontId="11" fillId="0" borderId="16" xfId="116" applyFont="1" applyFill="1" applyBorder="1" applyAlignment="1" quotePrefix="1">
      <alignment horizontal="center"/>
    </xf>
    <xf numFmtId="172" fontId="11" fillId="0" borderId="16" xfId="160" applyNumberFormat="1" applyFont="1" applyFill="1" applyBorder="1" applyAlignment="1">
      <alignment horizontal="right"/>
      <protection/>
    </xf>
    <xf numFmtId="0" fontId="11" fillId="0" borderId="0" xfId="160" applyFont="1">
      <alignment/>
      <protection/>
    </xf>
    <xf numFmtId="0" fontId="4" fillId="0" borderId="0" xfId="160" applyFont="1">
      <alignment/>
      <protection/>
    </xf>
    <xf numFmtId="172" fontId="4" fillId="0" borderId="0" xfId="160" applyNumberFormat="1" applyFont="1">
      <alignment/>
      <protection/>
    </xf>
    <xf numFmtId="0" fontId="10" fillId="33" borderId="17" xfId="160" applyFont="1" applyFill="1" applyBorder="1" applyAlignment="1" quotePrefix="1">
      <alignment horizontal="center"/>
      <protection/>
    </xf>
    <xf numFmtId="0" fontId="11" fillId="0" borderId="18" xfId="160" applyFont="1" applyBorder="1">
      <alignment/>
      <protection/>
    </xf>
    <xf numFmtId="172" fontId="11" fillId="0" borderId="19" xfId="160" applyNumberFormat="1" applyFont="1" applyBorder="1" applyAlignment="1">
      <alignment horizontal="center"/>
      <protection/>
    </xf>
    <xf numFmtId="0" fontId="11" fillId="0" borderId="20" xfId="160" applyFont="1" applyBorder="1">
      <alignment/>
      <protection/>
    </xf>
    <xf numFmtId="0" fontId="7" fillId="0" borderId="21" xfId="160" applyFont="1" applyBorder="1">
      <alignment/>
      <protection/>
    </xf>
    <xf numFmtId="172" fontId="7" fillId="0" borderId="22" xfId="160" applyNumberFormat="1" applyFont="1" applyBorder="1" applyAlignment="1">
      <alignment horizontal="right"/>
      <protection/>
    </xf>
    <xf numFmtId="172" fontId="7" fillId="0" borderId="23" xfId="160" applyNumberFormat="1" applyFont="1" applyBorder="1" applyAlignment="1">
      <alignment horizontal="right"/>
      <protection/>
    </xf>
    <xf numFmtId="178" fontId="7" fillId="0" borderId="22" xfId="160" applyNumberFormat="1" applyFont="1" applyBorder="1" applyAlignment="1">
      <alignment horizontal="center"/>
      <protection/>
    </xf>
    <xf numFmtId="177" fontId="7" fillId="0" borderId="22" xfId="116" applyNumberFormat="1" applyFont="1" applyFill="1" applyBorder="1" applyAlignment="1" quotePrefix="1">
      <alignment horizontal="center"/>
    </xf>
    <xf numFmtId="172" fontId="7" fillId="0" borderId="24" xfId="160" applyNumberFormat="1" applyFont="1" applyBorder="1" applyAlignment="1">
      <alignment horizontal="center"/>
      <protection/>
    </xf>
    <xf numFmtId="0" fontId="81" fillId="0" borderId="0" xfId="172" applyFont="1">
      <alignment/>
      <protection/>
    </xf>
    <xf numFmtId="0" fontId="82" fillId="34" borderId="25" xfId="0" applyFont="1" applyFill="1" applyBorder="1" applyAlignment="1">
      <alignment horizontal="center" wrapText="1"/>
    </xf>
    <xf numFmtId="0" fontId="82" fillId="34" borderId="10" xfId="172" applyFont="1" applyFill="1" applyBorder="1" applyAlignment="1">
      <alignment horizontal="center"/>
      <protection/>
    </xf>
    <xf numFmtId="0" fontId="82" fillId="34" borderId="26" xfId="172" applyFont="1" applyFill="1" applyBorder="1" applyAlignment="1">
      <alignment horizontal="center"/>
      <protection/>
    </xf>
    <xf numFmtId="0" fontId="83" fillId="34" borderId="27" xfId="172" applyFont="1" applyFill="1" applyBorder="1" applyAlignment="1">
      <alignment horizontal="center"/>
      <protection/>
    </xf>
    <xf numFmtId="0" fontId="83" fillId="34" borderId="10" xfId="172" applyFont="1" applyFill="1" applyBorder="1" applyAlignment="1">
      <alignment horizontal="center"/>
      <protection/>
    </xf>
    <xf numFmtId="0" fontId="83" fillId="34" borderId="10" xfId="172" applyFont="1" applyFill="1" applyBorder="1" applyAlignment="1">
      <alignment horizontal="center" vertical="center"/>
      <protection/>
    </xf>
    <xf numFmtId="0" fontId="83" fillId="34" borderId="26" xfId="172" applyFont="1" applyFill="1" applyBorder="1" applyAlignment="1">
      <alignment horizontal="center" vertical="center"/>
      <protection/>
    </xf>
    <xf numFmtId="0" fontId="81" fillId="0" borderId="0" xfId="172" applyFont="1" applyAlignment="1">
      <alignment/>
      <protection/>
    </xf>
    <xf numFmtId="0" fontId="0" fillId="0" borderId="0" xfId="172">
      <alignment/>
      <protection/>
    </xf>
    <xf numFmtId="0" fontId="0" fillId="0" borderId="0" xfId="172" applyFont="1">
      <alignment/>
      <protection/>
    </xf>
    <xf numFmtId="184" fontId="7" fillId="35" borderId="28" xfId="292" applyNumberFormat="1" applyFont="1" applyFill="1" applyBorder="1" applyAlignment="1" applyProtection="1">
      <alignment horizontal="center" vertical="center"/>
      <protection/>
    </xf>
    <xf numFmtId="184" fontId="7" fillId="35" borderId="10" xfId="292" applyNumberFormat="1" applyFont="1" applyFill="1" applyBorder="1" applyAlignment="1" applyProtection="1">
      <alignment horizontal="center" vertical="center"/>
      <protection/>
    </xf>
    <xf numFmtId="184" fontId="7" fillId="35" borderId="12" xfId="292" applyNumberFormat="1" applyFont="1" applyFill="1" applyBorder="1" applyAlignment="1" applyProtection="1">
      <alignment horizontal="center" vertical="center"/>
      <protection/>
    </xf>
    <xf numFmtId="184" fontId="7" fillId="35" borderId="26" xfId="292" applyNumberFormat="1" applyFont="1" applyFill="1" applyBorder="1" applyAlignment="1" applyProtection="1">
      <alignment horizontal="center" vertical="center"/>
      <protection/>
    </xf>
    <xf numFmtId="184" fontId="11" fillId="0" borderId="29" xfId="292" applyNumberFormat="1" applyFont="1" applyBorder="1" applyAlignment="1" applyProtection="1">
      <alignment horizontal="left" vertical="center"/>
      <protection/>
    </xf>
    <xf numFmtId="172" fontId="11" fillId="0" borderId="16" xfId="49" applyNumberFormat="1" applyFont="1" applyBorder="1" applyAlignment="1" applyProtection="1">
      <alignment horizontal="center" vertical="center"/>
      <protection/>
    </xf>
    <xf numFmtId="175" fontId="11" fillId="0" borderId="16" xfId="292" applyNumberFormat="1" applyFont="1" applyBorder="1" applyAlignment="1" applyProtection="1">
      <alignment horizontal="center" vertical="center"/>
      <protection/>
    </xf>
    <xf numFmtId="175" fontId="11" fillId="0" borderId="13" xfId="292" applyNumberFormat="1" applyFont="1" applyBorder="1" applyAlignment="1" applyProtection="1">
      <alignment horizontal="center" vertical="center"/>
      <protection/>
    </xf>
    <xf numFmtId="175" fontId="11" fillId="0" borderId="30" xfId="292" applyNumberFormat="1" applyFont="1" applyBorder="1" applyAlignment="1" applyProtection="1">
      <alignment horizontal="center" vertical="center"/>
      <protection/>
    </xf>
    <xf numFmtId="175" fontId="11" fillId="0" borderId="19" xfId="292" applyNumberFormat="1" applyFont="1" applyBorder="1" applyAlignment="1" applyProtection="1">
      <alignment horizontal="center" vertical="center"/>
      <protection/>
    </xf>
    <xf numFmtId="172" fontId="11" fillId="0" borderId="16" xfId="49" applyNumberFormat="1" applyFont="1" applyFill="1" applyBorder="1" applyAlignment="1" applyProtection="1">
      <alignment horizontal="center" vertical="center"/>
      <protection/>
    </xf>
    <xf numFmtId="184" fontId="11" fillId="0" borderId="16" xfId="292" applyNumberFormat="1" applyFont="1" applyFill="1" applyBorder="1" applyAlignment="1" applyProtection="1">
      <alignment horizontal="center" vertical="center"/>
      <protection/>
    </xf>
    <xf numFmtId="172" fontId="11" fillId="0" borderId="16" xfId="292" applyNumberFormat="1" applyFont="1" applyFill="1" applyBorder="1" applyAlignment="1" applyProtection="1">
      <alignment horizontal="center" vertical="center"/>
      <protection/>
    </xf>
    <xf numFmtId="172" fontId="11" fillId="0" borderId="30" xfId="292" applyNumberFormat="1" applyFont="1" applyFill="1" applyBorder="1" applyAlignment="1" applyProtection="1">
      <alignment horizontal="center" vertical="center"/>
      <protection/>
    </xf>
    <xf numFmtId="184" fontId="11" fillId="0" borderId="19" xfId="292" applyNumberFormat="1" applyFont="1" applyFill="1" applyBorder="1" applyAlignment="1" applyProtection="1">
      <alignment horizontal="center" vertical="center"/>
      <protection/>
    </xf>
    <xf numFmtId="172" fontId="11" fillId="0" borderId="16" xfId="49" applyNumberFormat="1" applyFont="1" applyBorder="1" applyAlignment="1">
      <alignment horizontal="center" vertical="center"/>
    </xf>
    <xf numFmtId="172" fontId="11" fillId="0" borderId="16" xfId="292" applyNumberFormat="1" applyFont="1" applyBorder="1" applyAlignment="1">
      <alignment horizontal="center" vertical="center"/>
      <protection/>
    </xf>
    <xf numFmtId="172" fontId="11" fillId="0" borderId="30" xfId="292" applyNumberFormat="1" applyFont="1" applyBorder="1" applyAlignment="1">
      <alignment horizontal="center" vertical="center"/>
      <protection/>
    </xf>
    <xf numFmtId="172" fontId="11" fillId="0" borderId="19" xfId="292" applyNumberFormat="1" applyFont="1" applyBorder="1" applyAlignment="1">
      <alignment horizontal="center" vertical="center"/>
      <protection/>
    </xf>
    <xf numFmtId="172" fontId="11" fillId="0" borderId="31" xfId="292" applyNumberFormat="1" applyFont="1" applyBorder="1" applyAlignment="1">
      <alignment horizontal="center" vertical="center"/>
      <protection/>
    </xf>
    <xf numFmtId="175" fontId="11" fillId="0" borderId="28" xfId="292" applyNumberFormat="1" applyFont="1" applyBorder="1" applyAlignment="1" applyProtection="1">
      <alignment horizontal="center" vertical="center"/>
      <protection/>
    </xf>
    <xf numFmtId="172" fontId="11" fillId="0" borderId="28" xfId="292" applyNumberFormat="1" applyFont="1" applyBorder="1" applyAlignment="1">
      <alignment horizontal="center" vertical="center"/>
      <protection/>
    </xf>
    <xf numFmtId="172" fontId="11" fillId="0" borderId="32" xfId="292" applyNumberFormat="1" applyFont="1" applyBorder="1" applyAlignment="1">
      <alignment horizontal="center" vertical="center"/>
      <protection/>
    </xf>
    <xf numFmtId="184" fontId="7" fillId="0" borderId="33" xfId="292" applyNumberFormat="1" applyFont="1" applyBorder="1" applyAlignment="1" applyProtection="1">
      <alignment horizontal="center" vertical="center"/>
      <protection/>
    </xf>
    <xf numFmtId="172" fontId="7" fillId="0" borderId="34" xfId="292" applyNumberFormat="1" applyFont="1" applyBorder="1" applyAlignment="1">
      <alignment horizontal="center" vertical="center"/>
      <protection/>
    </xf>
    <xf numFmtId="172" fontId="7" fillId="0" borderId="35" xfId="292" applyNumberFormat="1" applyFont="1" applyBorder="1" applyAlignment="1">
      <alignment horizontal="center" vertical="center"/>
      <protection/>
    </xf>
    <xf numFmtId="172" fontId="7" fillId="0" borderId="36" xfId="292" applyNumberFormat="1" applyFont="1" applyBorder="1" applyAlignment="1">
      <alignment horizontal="center" vertical="center"/>
      <protection/>
    </xf>
    <xf numFmtId="172" fontId="7" fillId="0" borderId="37" xfId="292" applyNumberFormat="1" applyFont="1" applyBorder="1" applyAlignment="1">
      <alignment horizontal="center" vertical="center"/>
      <protection/>
    </xf>
    <xf numFmtId="184" fontId="18" fillId="0" borderId="38" xfId="292" applyNumberFormat="1" applyFont="1" applyFill="1" applyBorder="1" applyAlignment="1" applyProtection="1">
      <alignment horizontal="left" vertical="center"/>
      <protection/>
    </xf>
    <xf numFmtId="0" fontId="0" fillId="0" borderId="0" xfId="172" applyAlignment="1">
      <alignment horizontal="center"/>
      <protection/>
    </xf>
    <xf numFmtId="184" fontId="18" fillId="0" borderId="0" xfId="292" applyNumberFormat="1" applyFont="1" applyFill="1" applyBorder="1" applyAlignment="1" applyProtection="1">
      <alignment horizontal="left" vertical="center"/>
      <protection/>
    </xf>
    <xf numFmtId="175" fontId="0" fillId="0" borderId="0" xfId="172" applyNumberFormat="1">
      <alignment/>
      <protection/>
    </xf>
    <xf numFmtId="172" fontId="78" fillId="0" borderId="0" xfId="0" applyNumberFormat="1" applyFont="1" applyAlignment="1">
      <alignment/>
    </xf>
    <xf numFmtId="0" fontId="2" fillId="0" borderId="0" xfId="160">
      <alignment/>
      <protection/>
    </xf>
    <xf numFmtId="184" fontId="7" fillId="0" borderId="0" xfId="289" applyNumberFormat="1" applyFont="1" applyBorder="1" applyAlignment="1" quotePrefix="1">
      <alignment horizontal="center"/>
      <protection/>
    </xf>
    <xf numFmtId="184" fontId="7" fillId="35" borderId="10" xfId="289" applyNumberFormat="1" applyFont="1" applyFill="1" applyBorder="1" applyAlignment="1" applyProtection="1">
      <alignment horizontal="center" vertical="center"/>
      <protection/>
    </xf>
    <xf numFmtId="175" fontId="11" fillId="0" borderId="30" xfId="289" applyNumberFormat="1" applyFont="1" applyBorder="1" applyAlignment="1" applyProtection="1">
      <alignment horizontal="center" vertical="center"/>
      <protection/>
    </xf>
    <xf numFmtId="172" fontId="84" fillId="0" borderId="0" xfId="221" applyNumberFormat="1" applyFont="1" applyBorder="1" applyAlignment="1">
      <alignment horizontal="center"/>
      <protection/>
    </xf>
    <xf numFmtId="185" fontId="7" fillId="0" borderId="13" xfId="289" applyNumberFormat="1" applyFont="1" applyFill="1" applyBorder="1" applyAlignment="1" applyProtection="1">
      <alignment horizontal="center" vertical="center"/>
      <protection/>
    </xf>
    <xf numFmtId="175" fontId="11" fillId="0" borderId="0" xfId="289" applyNumberFormat="1" applyFont="1" applyBorder="1" applyAlignment="1" applyProtection="1">
      <alignment horizontal="center" vertical="center"/>
      <protection/>
    </xf>
    <xf numFmtId="172" fontId="84" fillId="0" borderId="13" xfId="221" applyNumberFormat="1" applyFont="1" applyBorder="1" applyAlignment="1">
      <alignment horizontal="center" vertical="center"/>
      <protection/>
    </xf>
    <xf numFmtId="185" fontId="11" fillId="0" borderId="16" xfId="289" applyNumberFormat="1" applyFont="1" applyFill="1" applyBorder="1" applyAlignment="1" applyProtection="1">
      <alignment horizontal="center" vertical="center"/>
      <protection/>
    </xf>
    <xf numFmtId="185" fontId="11" fillId="0" borderId="13" xfId="289" applyNumberFormat="1" applyFont="1" applyFill="1" applyBorder="1" applyAlignment="1" applyProtection="1">
      <alignment horizontal="center" vertical="center"/>
      <protection/>
    </xf>
    <xf numFmtId="172" fontId="84" fillId="0" borderId="14" xfId="221" applyNumberFormat="1" applyFont="1" applyBorder="1" applyAlignment="1">
      <alignment horizontal="center" vertical="center"/>
      <protection/>
    </xf>
    <xf numFmtId="185" fontId="7" fillId="0" borderId="16" xfId="289" applyNumberFormat="1" applyFont="1" applyFill="1" applyBorder="1" applyAlignment="1" applyProtection="1">
      <alignment horizontal="center" vertical="center"/>
      <protection/>
    </xf>
    <xf numFmtId="184" fontId="11" fillId="0" borderId="15" xfId="289" applyNumberFormat="1" applyFont="1" applyFill="1" applyBorder="1" applyAlignment="1" applyProtection="1">
      <alignment horizontal="center" vertical="center"/>
      <protection/>
    </xf>
    <xf numFmtId="172" fontId="84" fillId="0" borderId="16" xfId="221" applyNumberFormat="1" applyFont="1" applyBorder="1" applyAlignment="1">
      <alignment horizontal="center" vertical="center"/>
      <protection/>
    </xf>
    <xf numFmtId="172" fontId="84" fillId="0" borderId="15" xfId="221" applyNumberFormat="1" applyFont="1" applyBorder="1" applyAlignment="1">
      <alignment horizontal="center" vertical="center"/>
      <protection/>
    </xf>
    <xf numFmtId="175" fontId="11" fillId="0" borderId="15" xfId="289" applyNumberFormat="1" applyFont="1" applyBorder="1" applyAlignment="1" applyProtection="1">
      <alignment horizontal="center" vertical="center"/>
      <protection/>
    </xf>
    <xf numFmtId="172" fontId="11" fillId="0" borderId="15" xfId="289" applyNumberFormat="1" applyFont="1" applyBorder="1" applyAlignment="1">
      <alignment horizontal="center" vertical="center"/>
      <protection/>
    </xf>
    <xf numFmtId="172" fontId="84" fillId="0" borderId="16" xfId="221" applyNumberFormat="1" applyFont="1" applyBorder="1" applyAlignment="1">
      <alignment horizontal="center"/>
      <protection/>
    </xf>
    <xf numFmtId="172" fontId="84" fillId="0" borderId="28" xfId="221" applyNumberFormat="1" applyFont="1" applyBorder="1" applyAlignment="1">
      <alignment horizontal="center" vertical="center"/>
      <protection/>
    </xf>
    <xf numFmtId="185" fontId="11" fillId="0" borderId="28" xfId="289" applyNumberFormat="1" applyFont="1" applyFill="1" applyBorder="1" applyAlignment="1" applyProtection="1">
      <alignment horizontal="center" vertical="center"/>
      <protection/>
    </xf>
    <xf numFmtId="172" fontId="84" fillId="0" borderId="39" xfId="221" applyNumberFormat="1" applyFont="1" applyBorder="1" applyAlignment="1">
      <alignment horizontal="center" vertical="center"/>
      <protection/>
    </xf>
    <xf numFmtId="0" fontId="84" fillId="0" borderId="0" xfId="221" applyFont="1">
      <alignment/>
      <protection/>
    </xf>
    <xf numFmtId="0" fontId="11" fillId="0" borderId="0" xfId="293" applyFont="1">
      <alignment/>
      <protection/>
    </xf>
    <xf numFmtId="0" fontId="7" fillId="0" borderId="0" xfId="293" applyFont="1" applyAlignment="1">
      <alignment/>
      <protection/>
    </xf>
    <xf numFmtId="0" fontId="7" fillId="35" borderId="25" xfId="216" applyFont="1" applyFill="1" applyBorder="1" applyAlignment="1" applyProtection="1" quotePrefix="1">
      <alignment horizontal="center" vertical="center"/>
      <protection/>
    </xf>
    <xf numFmtId="0" fontId="82" fillId="33" borderId="10" xfId="172" applyFont="1" applyFill="1" applyBorder="1" applyAlignment="1">
      <alignment horizontal="center"/>
      <protection/>
    </xf>
    <xf numFmtId="0" fontId="7" fillId="35" borderId="14" xfId="293" applyFont="1" applyFill="1" applyBorder="1" applyAlignment="1">
      <alignment horizontal="center"/>
      <protection/>
    </xf>
    <xf numFmtId="0" fontId="7" fillId="35" borderId="13" xfId="293" applyFont="1" applyFill="1" applyBorder="1" applyAlignment="1">
      <alignment horizontal="center"/>
      <protection/>
    </xf>
    <xf numFmtId="0" fontId="7" fillId="35" borderId="40" xfId="293" applyFont="1" applyFill="1" applyBorder="1" applyAlignment="1">
      <alignment horizontal="center"/>
      <protection/>
    </xf>
    <xf numFmtId="0" fontId="7" fillId="35" borderId="41" xfId="293" applyFont="1" applyFill="1" applyBorder="1" applyAlignment="1">
      <alignment horizontal="center"/>
      <protection/>
    </xf>
    <xf numFmtId="0" fontId="11" fillId="35" borderId="42" xfId="293" applyNumberFormat="1" applyFont="1" applyFill="1" applyBorder="1" applyAlignment="1">
      <alignment horizontal="center"/>
      <protection/>
    </xf>
    <xf numFmtId="0" fontId="7" fillId="35" borderId="10" xfId="293" applyFont="1" applyFill="1" applyBorder="1" applyAlignment="1">
      <alignment horizontal="center"/>
      <protection/>
    </xf>
    <xf numFmtId="0" fontId="7" fillId="35" borderId="11" xfId="293" applyFont="1" applyFill="1" applyBorder="1" applyAlignment="1">
      <alignment horizontal="center"/>
      <protection/>
    </xf>
    <xf numFmtId="0" fontId="7" fillId="35" borderId="12" xfId="293" applyFont="1" applyFill="1" applyBorder="1" applyAlignment="1">
      <alignment horizontal="center"/>
      <protection/>
    </xf>
    <xf numFmtId="0" fontId="7" fillId="35" borderId="39" xfId="293" applyFont="1" applyFill="1" applyBorder="1" applyAlignment="1">
      <alignment horizontal="center"/>
      <protection/>
    </xf>
    <xf numFmtId="0" fontId="7" fillId="35" borderId="28" xfId="293" applyFont="1" applyFill="1" applyBorder="1" applyAlignment="1">
      <alignment horizontal="center"/>
      <protection/>
    </xf>
    <xf numFmtId="0" fontId="7" fillId="35" borderId="43" xfId="293" applyFont="1" applyFill="1" applyBorder="1" applyAlignment="1">
      <alignment horizontal="center"/>
      <protection/>
    </xf>
    <xf numFmtId="0" fontId="7" fillId="35" borderId="44" xfId="293" applyFont="1" applyFill="1" applyBorder="1" applyAlignment="1">
      <alignment horizontal="center"/>
      <protection/>
    </xf>
    <xf numFmtId="0" fontId="7" fillId="0" borderId="27" xfId="293" applyFont="1" applyBorder="1" applyAlignment="1">
      <alignment vertical="center"/>
      <protection/>
    </xf>
    <xf numFmtId="2" fontId="7" fillId="0" borderId="10" xfId="293" applyNumberFormat="1" applyFont="1" applyBorder="1" applyAlignment="1">
      <alignment horizontal="center" vertical="center"/>
      <protection/>
    </xf>
    <xf numFmtId="172" fontId="7" fillId="36" borderId="10" xfId="196" applyNumberFormat="1" applyFont="1" applyFill="1" applyBorder="1" applyAlignment="1">
      <alignment horizontal="right" vertical="center"/>
      <protection/>
    </xf>
    <xf numFmtId="172" fontId="7" fillId="36" borderId="10" xfId="196" applyNumberFormat="1" applyFont="1" applyFill="1" applyBorder="1" applyAlignment="1">
      <alignment horizontal="center" vertical="center"/>
      <protection/>
    </xf>
    <xf numFmtId="172" fontId="7" fillId="36" borderId="26" xfId="196" applyNumberFormat="1" applyFont="1" applyFill="1" applyBorder="1" applyAlignment="1">
      <alignment horizontal="center" vertical="center"/>
      <protection/>
    </xf>
    <xf numFmtId="172" fontId="11" fillId="0" borderId="0" xfId="293" applyNumberFormat="1" applyFont="1">
      <alignment/>
      <protection/>
    </xf>
    <xf numFmtId="0" fontId="11" fillId="0" borderId="27" xfId="293" applyFont="1" applyBorder="1" applyAlignment="1">
      <alignment vertical="center"/>
      <protection/>
    </xf>
    <xf numFmtId="2" fontId="11" fillId="0" borderId="10" xfId="293" applyNumberFormat="1" applyFont="1" applyBorder="1" applyAlignment="1">
      <alignment horizontal="center" vertical="center"/>
      <protection/>
    </xf>
    <xf numFmtId="172" fontId="11" fillId="36" borderId="10" xfId="196" applyNumberFormat="1" applyFont="1" applyFill="1" applyBorder="1" applyAlignment="1">
      <alignment horizontal="right" vertical="center"/>
      <protection/>
    </xf>
    <xf numFmtId="172" fontId="11" fillId="36" borderId="10" xfId="196" applyNumberFormat="1" applyFont="1" applyFill="1" applyBorder="1" applyAlignment="1">
      <alignment horizontal="center" vertical="center"/>
      <protection/>
    </xf>
    <xf numFmtId="172" fontId="11" fillId="36" borderId="26" xfId="196" applyNumberFormat="1" applyFont="1" applyFill="1" applyBorder="1" applyAlignment="1">
      <alignment horizontal="center" vertical="center"/>
      <protection/>
    </xf>
    <xf numFmtId="172" fontId="7" fillId="36" borderId="10" xfId="196" applyNumberFormat="1" applyFont="1" applyFill="1" applyBorder="1" applyAlignment="1">
      <alignment vertical="center"/>
      <protection/>
    </xf>
    <xf numFmtId="172" fontId="7" fillId="0" borderId="0" xfId="293" applyNumberFormat="1" applyFont="1">
      <alignment/>
      <protection/>
    </xf>
    <xf numFmtId="0" fontId="7" fillId="0" borderId="0" xfId="293" applyFont="1">
      <alignment/>
      <protection/>
    </xf>
    <xf numFmtId="172" fontId="11" fillId="36" borderId="10" xfId="196" applyNumberFormat="1" applyFont="1" applyFill="1" applyBorder="1" applyAlignment="1">
      <alignment vertical="center"/>
      <protection/>
    </xf>
    <xf numFmtId="0" fontId="11" fillId="0" borderId="33" xfId="293" applyFont="1" applyBorder="1" applyAlignment="1">
      <alignment vertical="center"/>
      <protection/>
    </xf>
    <xf numFmtId="2" fontId="11" fillId="0" borderId="34" xfId="293" applyNumberFormat="1" applyFont="1" applyBorder="1" applyAlignment="1">
      <alignment horizontal="center" vertical="center"/>
      <protection/>
    </xf>
    <xf numFmtId="172" fontId="11" fillId="36" borderId="34" xfId="196" applyNumberFormat="1" applyFont="1" applyFill="1" applyBorder="1" applyAlignment="1">
      <alignment vertical="center"/>
      <protection/>
    </xf>
    <xf numFmtId="172" fontId="11" fillId="36" borderId="34" xfId="196" applyNumberFormat="1" applyFont="1" applyFill="1" applyBorder="1" applyAlignment="1">
      <alignment horizontal="center" vertical="center"/>
      <protection/>
    </xf>
    <xf numFmtId="172" fontId="11" fillId="36" borderId="37" xfId="196" applyNumberFormat="1" applyFont="1" applyFill="1" applyBorder="1" applyAlignment="1">
      <alignment horizontal="center" vertical="center"/>
      <protection/>
    </xf>
    <xf numFmtId="0" fontId="11" fillId="0" borderId="0" xfId="293" applyFont="1" applyBorder="1">
      <alignment/>
      <protection/>
    </xf>
    <xf numFmtId="184" fontId="11" fillId="0" borderId="0" xfId="292" applyNumberFormat="1" applyFont="1">
      <alignment/>
      <protection/>
    </xf>
    <xf numFmtId="172" fontId="11" fillId="0" borderId="0" xfId="292" applyNumberFormat="1" applyFont="1">
      <alignment/>
      <protection/>
    </xf>
    <xf numFmtId="184" fontId="11" fillId="0" borderId="0" xfId="292" applyNumberFormat="1" applyFont="1" applyAlignment="1" applyProtection="1">
      <alignment horizontal="left"/>
      <protection/>
    </xf>
    <xf numFmtId="184" fontId="11" fillId="0" borderId="0" xfId="292" applyNumberFormat="1" applyFont="1" applyFill="1">
      <alignment/>
      <protection/>
    </xf>
    <xf numFmtId="184" fontId="11" fillId="0" borderId="0" xfId="292" applyNumberFormat="1" applyFont="1" applyBorder="1">
      <alignment/>
      <protection/>
    </xf>
    <xf numFmtId="184" fontId="11" fillId="0" borderId="0" xfId="292" applyNumberFormat="1" applyFont="1" applyBorder="1" applyAlignment="1" applyProtection="1">
      <alignment horizontal="center" vertical="center"/>
      <protection/>
    </xf>
    <xf numFmtId="0" fontId="7" fillId="0" borderId="0" xfId="293" applyFont="1" applyAlignment="1">
      <alignment horizontal="center"/>
      <protection/>
    </xf>
    <xf numFmtId="0" fontId="7" fillId="34" borderId="45" xfId="293" applyFont="1" applyFill="1" applyBorder="1" applyAlignment="1">
      <alignment horizontal="center"/>
      <protection/>
    </xf>
    <xf numFmtId="0" fontId="7" fillId="34" borderId="46" xfId="0" applyFont="1" applyFill="1" applyBorder="1" applyAlignment="1" applyProtection="1" quotePrefix="1">
      <alignment horizontal="center" vertical="center"/>
      <protection/>
    </xf>
    <xf numFmtId="0" fontId="7" fillId="34" borderId="28" xfId="293" applyFont="1" applyFill="1" applyBorder="1" applyAlignment="1">
      <alignment horizontal="center"/>
      <protection/>
    </xf>
    <xf numFmtId="0" fontId="11" fillId="34" borderId="10" xfId="293" applyFont="1" applyFill="1" applyBorder="1" applyAlignment="1">
      <alignment horizontal="center"/>
      <protection/>
    </xf>
    <xf numFmtId="0" fontId="11" fillId="34" borderId="15" xfId="293" applyFont="1" applyFill="1" applyBorder="1" applyAlignment="1">
      <alignment horizontal="center"/>
      <protection/>
    </xf>
    <xf numFmtId="0" fontId="7" fillId="0" borderId="47" xfId="293" applyFont="1" applyBorder="1" applyAlignment="1">
      <alignment vertical="center"/>
      <protection/>
    </xf>
    <xf numFmtId="172" fontId="7" fillId="0" borderId="10" xfId="0" applyNumberFormat="1" applyFont="1" applyBorder="1" applyAlignment="1">
      <alignment horizontal="center" vertical="center"/>
    </xf>
    <xf numFmtId="172" fontId="7" fillId="36" borderId="10" xfId="0" applyNumberFormat="1" applyFont="1" applyFill="1" applyBorder="1" applyAlignment="1">
      <alignment horizontal="center" vertical="center"/>
    </xf>
    <xf numFmtId="172" fontId="7" fillId="36" borderId="26" xfId="0" applyNumberFormat="1" applyFont="1" applyFill="1" applyBorder="1" applyAlignment="1">
      <alignment horizontal="center" vertical="center"/>
    </xf>
    <xf numFmtId="0" fontId="7" fillId="0" borderId="29" xfId="293" applyFont="1" applyBorder="1" applyAlignment="1">
      <alignment horizontal="center"/>
      <protection/>
    </xf>
    <xf numFmtId="172" fontId="7" fillId="0" borderId="10" xfId="293" applyNumberFormat="1" applyFont="1" applyBorder="1" applyAlignment="1">
      <alignment horizontal="center" vertical="center"/>
      <protection/>
    </xf>
    <xf numFmtId="172" fontId="7" fillId="36" borderId="10" xfId="293" applyNumberFormat="1" applyFont="1" applyFill="1" applyBorder="1" applyAlignment="1">
      <alignment horizontal="center" vertical="center"/>
      <protection/>
    </xf>
    <xf numFmtId="172" fontId="7" fillId="36" borderId="26" xfId="293" applyNumberFormat="1" applyFont="1" applyFill="1" applyBorder="1" applyAlignment="1">
      <alignment horizontal="center" vertical="center"/>
      <protection/>
    </xf>
    <xf numFmtId="0" fontId="7" fillId="0" borderId="29" xfId="293" applyFont="1" applyBorder="1">
      <alignment/>
      <protection/>
    </xf>
    <xf numFmtId="172" fontId="11" fillId="0" borderId="10" xfId="293" applyNumberFormat="1" applyFont="1" applyBorder="1" applyAlignment="1">
      <alignment horizontal="center" vertical="center"/>
      <protection/>
    </xf>
    <xf numFmtId="172" fontId="11" fillId="36" borderId="10" xfId="0" applyNumberFormat="1" applyFont="1" applyFill="1" applyBorder="1" applyAlignment="1">
      <alignment horizontal="center" vertical="center"/>
    </xf>
    <xf numFmtId="172" fontId="11" fillId="36" borderId="10" xfId="293" applyNumberFormat="1" applyFont="1" applyFill="1" applyBorder="1" applyAlignment="1">
      <alignment horizontal="center" vertical="center"/>
      <protection/>
    </xf>
    <xf numFmtId="172" fontId="11" fillId="36" borderId="26" xfId="293" applyNumberFormat="1" applyFont="1" applyFill="1" applyBorder="1" applyAlignment="1">
      <alignment horizontal="center" vertical="center"/>
      <protection/>
    </xf>
    <xf numFmtId="172" fontId="7" fillId="0" borderId="10" xfId="294" applyNumberFormat="1" applyFont="1" applyBorder="1" applyAlignment="1">
      <alignment horizontal="center" vertical="center"/>
      <protection/>
    </xf>
    <xf numFmtId="172" fontId="11" fillId="0" borderId="10" xfId="294" applyNumberFormat="1" applyFont="1" applyBorder="1" applyAlignment="1">
      <alignment horizontal="center" vertical="center"/>
      <protection/>
    </xf>
    <xf numFmtId="0" fontId="7" fillId="0" borderId="29" xfId="293" applyFont="1" applyFill="1" applyBorder="1" applyAlignment="1">
      <alignment horizontal="center"/>
      <protection/>
    </xf>
    <xf numFmtId="172" fontId="7" fillId="0" borderId="10" xfId="294" applyNumberFormat="1" applyFont="1" applyFill="1" applyBorder="1" applyAlignment="1">
      <alignment horizontal="center" vertical="center"/>
      <protection/>
    </xf>
    <xf numFmtId="172" fontId="16" fillId="36" borderId="26" xfId="293" applyNumberFormat="1" applyFont="1" applyFill="1" applyBorder="1" applyAlignment="1">
      <alignment horizontal="center" vertical="center"/>
      <protection/>
    </xf>
    <xf numFmtId="0" fontId="11" fillId="0" borderId="29" xfId="293" applyFont="1" applyBorder="1" applyAlignment="1">
      <alignment horizontal="center"/>
      <protection/>
    </xf>
    <xf numFmtId="0" fontId="7" fillId="0" borderId="48" xfId="293" applyFont="1" applyBorder="1">
      <alignment/>
      <protection/>
    </xf>
    <xf numFmtId="172" fontId="11" fillId="0" borderId="34" xfId="293" applyNumberFormat="1" applyFont="1" applyBorder="1" applyAlignment="1">
      <alignment horizontal="center" vertical="center"/>
      <protection/>
    </xf>
    <xf numFmtId="172" fontId="11" fillId="36" borderId="34" xfId="0" applyNumberFormat="1" applyFont="1" applyFill="1" applyBorder="1" applyAlignment="1">
      <alignment horizontal="center" vertical="center"/>
    </xf>
    <xf numFmtId="172" fontId="11" fillId="36" borderId="34" xfId="293" applyNumberFormat="1" applyFont="1" applyFill="1" applyBorder="1" applyAlignment="1">
      <alignment horizontal="center" vertical="center"/>
      <protection/>
    </xf>
    <xf numFmtId="172" fontId="11" fillId="36" borderId="37" xfId="293" applyNumberFormat="1" applyFont="1" applyFill="1" applyBorder="1" applyAlignment="1">
      <alignment horizontal="center" vertical="center"/>
      <protection/>
    </xf>
    <xf numFmtId="0" fontId="11" fillId="0" borderId="0" xfId="293" applyFont="1" applyAlignment="1">
      <alignment horizontal="center"/>
      <protection/>
    </xf>
    <xf numFmtId="0" fontId="4" fillId="0" borderId="0" xfId="216" applyFont="1" applyAlignment="1">
      <alignment horizontal="centerContinuous"/>
      <protection/>
    </xf>
    <xf numFmtId="0" fontId="4" fillId="0" borderId="0" xfId="216" applyFont="1">
      <alignment/>
      <protection/>
    </xf>
    <xf numFmtId="0" fontId="9" fillId="0" borderId="0" xfId="216" applyFont="1" applyAlignment="1">
      <alignment horizontal="centerContinuous"/>
      <protection/>
    </xf>
    <xf numFmtId="0" fontId="9" fillId="0" borderId="0" xfId="216" applyFont="1">
      <alignment/>
      <protection/>
    </xf>
    <xf numFmtId="0" fontId="4" fillId="0" borderId="0" xfId="216" applyFont="1" applyBorder="1">
      <alignment/>
      <protection/>
    </xf>
    <xf numFmtId="0" fontId="4" fillId="0" borderId="0" xfId="216" applyFont="1" applyBorder="1" applyAlignment="1">
      <alignment horizontal="center"/>
      <protection/>
    </xf>
    <xf numFmtId="0" fontId="5" fillId="0" borderId="0" xfId="216" applyFont="1">
      <alignment/>
      <protection/>
    </xf>
    <xf numFmtId="0" fontId="5" fillId="0" borderId="0" xfId="216" applyFont="1" applyAlignment="1">
      <alignment wrapText="1"/>
      <protection/>
    </xf>
    <xf numFmtId="184" fontId="5" fillId="0" borderId="0" xfId="290" applyNumberFormat="1" applyFont="1" applyAlignment="1" applyProtection="1">
      <alignment/>
      <protection/>
    </xf>
    <xf numFmtId="0" fontId="5" fillId="0" borderId="0" xfId="216" applyFont="1" applyBorder="1">
      <alignment/>
      <protection/>
    </xf>
    <xf numFmtId="0" fontId="4" fillId="0" borderId="0" xfId="216" applyFont="1" applyFill="1" applyBorder="1">
      <alignment/>
      <protection/>
    </xf>
    <xf numFmtId="0" fontId="5" fillId="0" borderId="0" xfId="216" applyFont="1" applyBorder="1" applyAlignment="1">
      <alignment horizontal="left"/>
      <protection/>
    </xf>
    <xf numFmtId="0" fontId="84" fillId="0" borderId="27" xfId="172" applyFont="1" applyBorder="1" applyAlignment="1">
      <alignment/>
      <protection/>
    </xf>
    <xf numFmtId="0" fontId="84" fillId="0" borderId="10" xfId="172" applyFont="1" applyBorder="1">
      <alignment/>
      <protection/>
    </xf>
    <xf numFmtId="0" fontId="84" fillId="36" borderId="10" xfId="0" applyFont="1" applyFill="1" applyBorder="1" applyAlignment="1">
      <alignment wrapText="1"/>
    </xf>
    <xf numFmtId="1" fontId="84" fillId="36" borderId="10" xfId="0" applyNumberFormat="1" applyFont="1" applyFill="1" applyBorder="1" applyAlignment="1">
      <alignment wrapText="1"/>
    </xf>
    <xf numFmtId="0" fontId="84" fillId="36" borderId="26" xfId="0" applyFont="1" applyFill="1" applyBorder="1" applyAlignment="1">
      <alignment wrapText="1"/>
    </xf>
    <xf numFmtId="0" fontId="82" fillId="0" borderId="27" xfId="0" applyFont="1" applyBorder="1" applyAlignment="1">
      <alignment/>
    </xf>
    <xf numFmtId="2" fontId="82" fillId="0" borderId="10" xfId="0" applyNumberFormat="1" applyFont="1" applyBorder="1" applyAlignment="1">
      <alignment/>
    </xf>
    <xf numFmtId="172" fontId="82" fillId="0" borderId="10" xfId="0" applyNumberFormat="1" applyFont="1" applyBorder="1" applyAlignment="1">
      <alignment/>
    </xf>
    <xf numFmtId="172" fontId="82" fillId="0" borderId="26" xfId="0" applyNumberFormat="1" applyFont="1" applyBorder="1" applyAlignment="1">
      <alignment/>
    </xf>
    <xf numFmtId="0" fontId="82" fillId="0" borderId="10" xfId="0" applyFont="1" applyBorder="1" applyAlignment="1">
      <alignment/>
    </xf>
    <xf numFmtId="0" fontId="84" fillId="0" borderId="27" xfId="0" applyFont="1" applyBorder="1" applyAlignment="1">
      <alignment/>
    </xf>
    <xf numFmtId="0" fontId="84" fillId="0" borderId="10" xfId="0" applyFont="1" applyBorder="1" applyAlignment="1">
      <alignment/>
    </xf>
    <xf numFmtId="172" fontId="84" fillId="0" borderId="10" xfId="0" applyNumberFormat="1" applyFont="1" applyBorder="1" applyAlignment="1">
      <alignment/>
    </xf>
    <xf numFmtId="172" fontId="84" fillId="0" borderId="26" xfId="0" applyNumberFormat="1" applyFont="1" applyBorder="1" applyAlignment="1">
      <alignment/>
    </xf>
    <xf numFmtId="172" fontId="84" fillId="36" borderId="10" xfId="0" applyNumberFormat="1" applyFont="1" applyFill="1" applyBorder="1" applyAlignment="1">
      <alignment/>
    </xf>
    <xf numFmtId="172" fontId="84" fillId="36" borderId="26" xfId="0" applyNumberFormat="1" applyFont="1" applyFill="1" applyBorder="1" applyAlignment="1">
      <alignment/>
    </xf>
    <xf numFmtId="0" fontId="84" fillId="0" borderId="33" xfId="0" applyFont="1" applyBorder="1" applyAlignment="1">
      <alignment/>
    </xf>
    <xf numFmtId="0" fontId="84" fillId="0" borderId="34" xfId="0" applyFont="1" applyBorder="1" applyAlignment="1">
      <alignment/>
    </xf>
    <xf numFmtId="172" fontId="84" fillId="0" borderId="34" xfId="0" applyNumberFormat="1" applyFont="1" applyBorder="1" applyAlignment="1">
      <alignment/>
    </xf>
    <xf numFmtId="172" fontId="84" fillId="0" borderId="37" xfId="0" applyNumberFormat="1" applyFont="1" applyBorder="1" applyAlignment="1">
      <alignment/>
    </xf>
    <xf numFmtId="172" fontId="11" fillId="0" borderId="13" xfId="292" applyNumberFormat="1" applyFont="1" applyBorder="1" applyAlignment="1">
      <alignment horizontal="center" vertical="center"/>
      <protection/>
    </xf>
    <xf numFmtId="184" fontId="7" fillId="35" borderId="44" xfId="292" applyNumberFormat="1" applyFont="1" applyFill="1" applyBorder="1" applyAlignment="1" applyProtection="1">
      <alignment horizontal="center" vertical="center"/>
      <protection/>
    </xf>
    <xf numFmtId="49" fontId="7" fillId="35" borderId="28" xfId="0" applyNumberFormat="1" applyFont="1" applyFill="1" applyBorder="1" applyAlignment="1">
      <alignment horizontal="center" vertical="center"/>
    </xf>
    <xf numFmtId="2" fontId="7" fillId="35" borderId="10"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wrapText="1"/>
    </xf>
    <xf numFmtId="49" fontId="7" fillId="35" borderId="10" xfId="0" applyNumberFormat="1" applyFont="1" applyFill="1" applyBorder="1" applyAlignment="1">
      <alignment horizontal="center" vertical="center"/>
    </xf>
    <xf numFmtId="49" fontId="7" fillId="35" borderId="26" xfId="0" applyNumberFormat="1" applyFont="1" applyFill="1" applyBorder="1" applyAlignment="1">
      <alignment horizontal="center" vertical="center"/>
    </xf>
    <xf numFmtId="0" fontId="7" fillId="0" borderId="29" xfId="0" applyFont="1" applyBorder="1" applyAlignment="1" applyProtection="1">
      <alignment horizontal="justify" vertical="center"/>
      <protection/>
    </xf>
    <xf numFmtId="172" fontId="7" fillId="0" borderId="16" xfId="0" applyNumberFormat="1" applyFont="1" applyFill="1" applyBorder="1" applyAlignment="1" applyProtection="1">
      <alignment horizontal="right" vertical="center"/>
      <protection/>
    </xf>
    <xf numFmtId="172" fontId="7" fillId="0" borderId="16" xfId="0" applyNumberFormat="1" applyFont="1" applyFill="1" applyBorder="1" applyAlignment="1" quotePrefix="1">
      <alignment horizontal="center" vertical="center"/>
    </xf>
    <xf numFmtId="172" fontId="7" fillId="0" borderId="19" xfId="0" applyNumberFormat="1" applyFont="1" applyFill="1" applyBorder="1" applyAlignment="1">
      <alignment horizontal="center" vertical="center"/>
    </xf>
    <xf numFmtId="172" fontId="7" fillId="0" borderId="16" xfId="0" applyNumberFormat="1" applyFont="1" applyFill="1" applyBorder="1" applyAlignment="1">
      <alignment horizontal="right" vertical="center"/>
    </xf>
    <xf numFmtId="0" fontId="11" fillId="0" borderId="29" xfId="0" applyFont="1" applyBorder="1" applyAlignment="1" applyProtection="1">
      <alignment horizontal="left" vertical="center" indent="1"/>
      <protection/>
    </xf>
    <xf numFmtId="172" fontId="11" fillId="0" borderId="16" xfId="0" applyNumberFormat="1" applyFont="1" applyFill="1" applyBorder="1" applyAlignment="1">
      <alignment horizontal="right" vertical="center"/>
    </xf>
    <xf numFmtId="172" fontId="11" fillId="0" borderId="19" xfId="0" applyNumberFormat="1" applyFont="1" applyFill="1" applyBorder="1" applyAlignment="1">
      <alignment horizontal="center" vertical="center"/>
    </xf>
    <xf numFmtId="172" fontId="7" fillId="0" borderId="16" xfId="0" applyNumberFormat="1" applyFont="1" applyFill="1" applyBorder="1" applyAlignment="1">
      <alignment horizontal="center" vertical="center"/>
    </xf>
    <xf numFmtId="0" fontId="7" fillId="0" borderId="20" xfId="0" applyFont="1" applyBorder="1" applyAlignment="1" applyProtection="1">
      <alignment horizontal="justify" vertical="center"/>
      <protection/>
    </xf>
    <xf numFmtId="172" fontId="11" fillId="0" borderId="44" xfId="0" applyNumberFormat="1" applyFont="1" applyFill="1" applyBorder="1" applyAlignment="1">
      <alignment horizontal="center" vertical="center"/>
    </xf>
    <xf numFmtId="0" fontId="7" fillId="0" borderId="49" xfId="0" applyFont="1" applyBorder="1" applyAlignment="1" applyProtection="1">
      <alignment horizontal="justify" vertical="center"/>
      <protection/>
    </xf>
    <xf numFmtId="172" fontId="7" fillId="0" borderId="50" xfId="0" applyNumberFormat="1" applyFont="1" applyFill="1" applyBorder="1" applyAlignment="1" applyProtection="1">
      <alignment horizontal="right" vertical="center"/>
      <protection/>
    </xf>
    <xf numFmtId="172" fontId="7" fillId="0" borderId="50" xfId="0" applyNumberFormat="1" applyFont="1" applyFill="1" applyBorder="1" applyAlignment="1" quotePrefix="1">
      <alignment horizontal="center" vertical="center"/>
    </xf>
    <xf numFmtId="172" fontId="7" fillId="0" borderId="51" xfId="0" applyNumberFormat="1" applyFont="1" applyFill="1" applyBorder="1" applyAlignment="1">
      <alignment horizontal="center" vertical="center"/>
    </xf>
    <xf numFmtId="172" fontId="7" fillId="0" borderId="50" xfId="0" applyNumberFormat="1" applyFont="1" applyFill="1" applyBorder="1" applyAlignment="1">
      <alignment horizontal="center" vertical="center"/>
    </xf>
    <xf numFmtId="0" fontId="11" fillId="0" borderId="29" xfId="0" applyFont="1" applyBorder="1" applyAlignment="1" applyProtection="1">
      <alignment horizontal="justify" vertical="center"/>
      <protection/>
    </xf>
    <xf numFmtId="172" fontId="11" fillId="0" borderId="16" xfId="0" applyNumberFormat="1" applyFont="1" applyFill="1" applyBorder="1" applyAlignment="1" applyProtection="1">
      <alignment horizontal="right" vertical="center"/>
      <protection/>
    </xf>
    <xf numFmtId="0" fontId="22" fillId="0" borderId="29" xfId="0" applyFont="1" applyBorder="1" applyAlignment="1" applyProtection="1">
      <alignment horizontal="justify" vertical="center"/>
      <protection/>
    </xf>
    <xf numFmtId="172" fontId="22" fillId="0" borderId="16" xfId="0" applyNumberFormat="1" applyFont="1" applyFill="1" applyBorder="1" applyAlignment="1">
      <alignment horizontal="right" vertical="center"/>
    </xf>
    <xf numFmtId="172" fontId="22" fillId="0" borderId="16" xfId="0" applyNumberFormat="1" applyFont="1" applyFill="1" applyBorder="1" applyAlignment="1">
      <alignment horizontal="center" vertical="center"/>
    </xf>
    <xf numFmtId="172" fontId="22" fillId="0" borderId="19" xfId="0" applyNumberFormat="1" applyFont="1" applyFill="1" applyBorder="1" applyAlignment="1">
      <alignment horizontal="center" vertical="center"/>
    </xf>
    <xf numFmtId="0" fontId="11" fillId="0" borderId="29" xfId="0" applyFont="1" applyBorder="1" applyAlignment="1" applyProtection="1">
      <alignment horizontal="left" vertical="center"/>
      <protection/>
    </xf>
    <xf numFmtId="172" fontId="11" fillId="0" borderId="16" xfId="0" applyNumberFormat="1" applyFont="1" applyFill="1" applyBorder="1" applyAlignment="1">
      <alignment horizontal="center" vertical="center"/>
    </xf>
    <xf numFmtId="0" fontId="11" fillId="0" borderId="29" xfId="0" applyFont="1" applyBorder="1" applyAlignment="1" applyProtection="1">
      <alignment horizontal="left"/>
      <protection/>
    </xf>
    <xf numFmtId="0" fontId="11" fillId="0" borderId="16" xfId="0" applyFont="1" applyFill="1" applyBorder="1" applyAlignment="1">
      <alignment horizontal="right" vertical="center"/>
    </xf>
    <xf numFmtId="172" fontId="7" fillId="0" borderId="50" xfId="0" applyNumberFormat="1" applyFont="1" applyFill="1" applyBorder="1" applyAlignment="1">
      <alignment horizontal="right" vertical="center"/>
    </xf>
    <xf numFmtId="0" fontId="11" fillId="0" borderId="29" xfId="0" applyFont="1" applyBorder="1" applyAlignment="1" applyProtection="1">
      <alignment horizontal="left" vertical="center" indent="3"/>
      <protection/>
    </xf>
    <xf numFmtId="172" fontId="22" fillId="0" borderId="16" xfId="0" applyNumberFormat="1" applyFont="1" applyFill="1" applyBorder="1" applyAlignment="1" applyProtection="1">
      <alignment horizontal="right" vertical="center"/>
      <protection/>
    </xf>
    <xf numFmtId="172" fontId="11" fillId="0" borderId="16" xfId="0" applyNumberFormat="1" applyFont="1" applyFill="1" applyBorder="1" applyAlignment="1" applyProtection="1">
      <alignment horizontal="center" vertical="center"/>
      <protection/>
    </xf>
    <xf numFmtId="0" fontId="11" fillId="0" borderId="48" xfId="0" applyFont="1" applyBorder="1" applyAlignment="1" applyProtection="1">
      <alignment horizontal="left" vertical="center" indent="1"/>
      <protection/>
    </xf>
    <xf numFmtId="172" fontId="11" fillId="0" borderId="22" xfId="0" applyNumberFormat="1" applyFont="1" applyFill="1" applyBorder="1" applyAlignment="1" applyProtection="1">
      <alignment horizontal="right" vertical="center"/>
      <protection/>
    </xf>
    <xf numFmtId="172" fontId="11" fillId="0" borderId="22" xfId="0" applyNumberFormat="1" applyFont="1" applyFill="1" applyBorder="1" applyAlignment="1" applyProtection="1">
      <alignment horizontal="center" vertical="center"/>
      <protection/>
    </xf>
    <xf numFmtId="172" fontId="11" fillId="0" borderId="24" xfId="0" applyNumberFormat="1" applyFont="1" applyFill="1" applyBorder="1" applyAlignment="1">
      <alignment horizontal="center" vertical="center"/>
    </xf>
    <xf numFmtId="0" fontId="82" fillId="0" borderId="45" xfId="0" applyFont="1" applyBorder="1" applyAlignment="1">
      <alignment horizontal="center" vertical="center"/>
    </xf>
    <xf numFmtId="0" fontId="82" fillId="0" borderId="28" xfId="0" applyFont="1" applyBorder="1" applyAlignment="1">
      <alignment horizontal="center" vertical="center"/>
    </xf>
    <xf numFmtId="0" fontId="7" fillId="0" borderId="27" xfId="0" applyFont="1" applyBorder="1" applyAlignment="1">
      <alignment/>
    </xf>
    <xf numFmtId="0" fontId="7" fillId="0" borderId="10" xfId="0" applyFont="1" applyBorder="1" applyAlignment="1" applyProtection="1">
      <alignment horizontal="left"/>
      <protection/>
    </xf>
    <xf numFmtId="0" fontId="11" fillId="0" borderId="29" xfId="0" applyFont="1" applyBorder="1" applyAlignment="1">
      <alignment/>
    </xf>
    <xf numFmtId="0" fontId="11" fillId="0" borderId="16" xfId="0" applyFont="1" applyBorder="1" applyAlignment="1" applyProtection="1">
      <alignment horizontal="left"/>
      <protection/>
    </xf>
    <xf numFmtId="172" fontId="84" fillId="0" borderId="16" xfId="0" applyNumberFormat="1" applyFont="1" applyBorder="1" applyAlignment="1">
      <alignment/>
    </xf>
    <xf numFmtId="172" fontId="84" fillId="0" borderId="19" xfId="0" applyNumberFormat="1" applyFont="1" applyBorder="1" applyAlignment="1">
      <alignment/>
    </xf>
    <xf numFmtId="0" fontId="11" fillId="0" borderId="52" xfId="0" applyFont="1" applyBorder="1" applyAlignment="1">
      <alignment/>
    </xf>
    <xf numFmtId="0" fontId="11" fillId="0" borderId="28" xfId="0" applyFont="1" applyBorder="1" applyAlignment="1" applyProtection="1">
      <alignment horizontal="left"/>
      <protection/>
    </xf>
    <xf numFmtId="172" fontId="84" fillId="0" borderId="28" xfId="0" applyNumberFormat="1" applyFont="1" applyBorder="1" applyAlignment="1">
      <alignment/>
    </xf>
    <xf numFmtId="172" fontId="84" fillId="0" borderId="44" xfId="0" applyNumberFormat="1" applyFont="1" applyBorder="1" applyAlignment="1">
      <alignment/>
    </xf>
    <xf numFmtId="0" fontId="7" fillId="0" borderId="29" xfId="0" applyFont="1" applyBorder="1" applyAlignment="1">
      <alignment/>
    </xf>
    <xf numFmtId="0" fontId="7" fillId="0" borderId="52" xfId="0" applyFont="1" applyBorder="1" applyAlignment="1">
      <alignment/>
    </xf>
    <xf numFmtId="0" fontId="7" fillId="0" borderId="48" xfId="0" applyFont="1" applyBorder="1" applyAlignment="1">
      <alignment/>
    </xf>
    <xf numFmtId="0" fontId="7" fillId="0" borderId="22" xfId="0" applyFont="1" applyBorder="1" applyAlignment="1" applyProtection="1">
      <alignment horizontal="left"/>
      <protection/>
    </xf>
    <xf numFmtId="172" fontId="82" fillId="0" borderId="22" xfId="0" applyNumberFormat="1" applyFont="1" applyBorder="1" applyAlignment="1">
      <alignment/>
    </xf>
    <xf numFmtId="172" fontId="82" fillId="0" borderId="24" xfId="0" applyNumberFormat="1" applyFont="1" applyBorder="1" applyAlignment="1">
      <alignment/>
    </xf>
    <xf numFmtId="172" fontId="85" fillId="0" borderId="0" xfId="0" applyNumberFormat="1" applyFont="1" applyAlignment="1">
      <alignment/>
    </xf>
    <xf numFmtId="0" fontId="85" fillId="0" borderId="0" xfId="0" applyFont="1" applyAlignment="1">
      <alignment/>
    </xf>
    <xf numFmtId="0" fontId="11" fillId="0" borderId="0" xfId="215" applyFont="1">
      <alignment/>
      <protection/>
    </xf>
    <xf numFmtId="0" fontId="11" fillId="0" borderId="0" xfId="215" applyFont="1" applyFill="1" applyBorder="1">
      <alignment/>
      <protection/>
    </xf>
    <xf numFmtId="0" fontId="7" fillId="0" borderId="0" xfId="215" applyFont="1" applyFill="1" applyBorder="1" applyAlignment="1">
      <alignment horizontal="center"/>
      <protection/>
    </xf>
    <xf numFmtId="0" fontId="22" fillId="0" borderId="0" xfId="215" applyFont="1" applyFill="1" applyBorder="1" applyAlignment="1">
      <alignment horizontal="right"/>
      <protection/>
    </xf>
    <xf numFmtId="0" fontId="7" fillId="0" borderId="53" xfId="215" applyFont="1" applyFill="1" applyBorder="1">
      <alignment/>
      <protection/>
    </xf>
    <xf numFmtId="176" fontId="7" fillId="0" borderId="54" xfId="215" applyNumberFormat="1" applyFont="1" applyFill="1" applyBorder="1" applyAlignment="1">
      <alignment horizontal="center"/>
      <protection/>
    </xf>
    <xf numFmtId="0" fontId="7" fillId="0" borderId="29" xfId="215" applyFont="1" applyFill="1" applyBorder="1" applyAlignment="1" quotePrefix="1">
      <alignment horizontal="left"/>
      <protection/>
    </xf>
    <xf numFmtId="176" fontId="7" fillId="0" borderId="30" xfId="215" applyNumberFormat="1" applyFont="1" applyFill="1" applyBorder="1" applyAlignment="1">
      <alignment horizontal="center"/>
      <protection/>
    </xf>
    <xf numFmtId="0" fontId="7" fillId="0" borderId="52" xfId="215" applyFont="1" applyFill="1" applyBorder="1">
      <alignment/>
      <protection/>
    </xf>
    <xf numFmtId="0" fontId="7" fillId="0" borderId="43" xfId="215" applyFont="1" applyFill="1" applyBorder="1" applyAlignment="1" applyProtection="1">
      <alignment horizontal="center"/>
      <protection/>
    </xf>
    <xf numFmtId="176" fontId="7" fillId="0" borderId="12" xfId="215" applyNumberFormat="1" applyFont="1" applyFill="1" applyBorder="1" applyAlignment="1" applyProtection="1">
      <alignment horizontal="right"/>
      <protection/>
    </xf>
    <xf numFmtId="176" fontId="7" fillId="0" borderId="32" xfId="215" applyNumberFormat="1" applyFont="1" applyFill="1" applyBorder="1" applyAlignment="1" applyProtection="1">
      <alignment horizontal="center"/>
      <protection/>
    </xf>
    <xf numFmtId="176" fontId="7" fillId="0" borderId="55" xfId="215" applyNumberFormat="1" applyFont="1" applyFill="1" applyBorder="1" applyAlignment="1" applyProtection="1">
      <alignment horizontal="center"/>
      <protection/>
    </xf>
    <xf numFmtId="186" fontId="11" fillId="0" borderId="27" xfId="215" applyNumberFormat="1" applyFont="1" applyFill="1" applyBorder="1" applyAlignment="1" applyProtection="1">
      <alignment horizontal="left"/>
      <protection/>
    </xf>
    <xf numFmtId="175" fontId="11" fillId="0" borderId="47" xfId="215" applyNumberFormat="1" applyFont="1" applyFill="1" applyBorder="1" applyProtection="1">
      <alignment/>
      <protection/>
    </xf>
    <xf numFmtId="175" fontId="11" fillId="0" borderId="12" xfId="215" applyNumberFormat="1" applyFont="1" applyFill="1" applyBorder="1" applyProtection="1">
      <alignment/>
      <protection/>
    </xf>
    <xf numFmtId="175" fontId="11" fillId="0" borderId="11" xfId="215" applyNumberFormat="1" applyFont="1" applyFill="1" applyBorder="1" applyProtection="1">
      <alignment/>
      <protection/>
    </xf>
    <xf numFmtId="176" fontId="24" fillId="0" borderId="12" xfId="215" applyNumberFormat="1" applyFont="1" applyFill="1" applyBorder="1" applyAlignment="1" applyProtection="1">
      <alignment horizontal="left"/>
      <protection/>
    </xf>
    <xf numFmtId="176" fontId="24" fillId="0" borderId="12" xfId="215" applyNumberFormat="1" applyFont="1" applyFill="1" applyBorder="1" applyAlignment="1" applyProtection="1" quotePrefix="1">
      <alignment/>
      <protection/>
    </xf>
    <xf numFmtId="175" fontId="11" fillId="0" borderId="17" xfId="215" applyNumberFormat="1" applyFont="1" applyFill="1" applyBorder="1" applyProtection="1">
      <alignment/>
      <protection/>
    </xf>
    <xf numFmtId="186" fontId="11" fillId="0" borderId="29" xfId="215" applyNumberFormat="1" applyFont="1" applyFill="1" applyBorder="1" applyAlignment="1" applyProtection="1" quotePrefix="1">
      <alignment horizontal="left"/>
      <protection/>
    </xf>
    <xf numFmtId="175" fontId="11" fillId="0" borderId="0" xfId="215" applyNumberFormat="1" applyFont="1" applyFill="1" applyBorder="1" applyProtection="1">
      <alignment/>
      <protection/>
    </xf>
    <xf numFmtId="175" fontId="11" fillId="0" borderId="30" xfId="215" applyNumberFormat="1" applyFont="1" applyFill="1" applyBorder="1" applyProtection="1">
      <alignment/>
      <protection/>
    </xf>
    <xf numFmtId="175" fontId="11" fillId="0" borderId="15" xfId="215" applyNumberFormat="1" applyFont="1" applyFill="1" applyBorder="1" applyProtection="1">
      <alignment/>
      <protection/>
    </xf>
    <xf numFmtId="176" fontId="11" fillId="0" borderId="30" xfId="215" applyNumberFormat="1" applyFont="1" applyFill="1" applyBorder="1" applyProtection="1">
      <alignment/>
      <protection/>
    </xf>
    <xf numFmtId="175" fontId="11" fillId="0" borderId="31" xfId="215" applyNumberFormat="1" applyFont="1" applyFill="1" applyBorder="1" applyProtection="1">
      <alignment/>
      <protection/>
    </xf>
    <xf numFmtId="186" fontId="11" fillId="0" borderId="29" xfId="215" applyNumberFormat="1" applyFont="1" applyFill="1" applyBorder="1" applyAlignment="1" applyProtection="1">
      <alignment horizontal="left"/>
      <protection/>
    </xf>
    <xf numFmtId="0" fontId="11" fillId="0" borderId="0" xfId="215" applyFont="1" applyBorder="1">
      <alignment/>
      <protection/>
    </xf>
    <xf numFmtId="176" fontId="24" fillId="0" borderId="12" xfId="215" applyNumberFormat="1" applyFont="1" applyFill="1" applyBorder="1" applyAlignment="1" applyProtection="1" quotePrefix="1">
      <alignment horizontal="left"/>
      <protection/>
    </xf>
    <xf numFmtId="175" fontId="13" fillId="0" borderId="0" xfId="215" applyNumberFormat="1" applyFont="1" applyFill="1" applyBorder="1" applyProtection="1">
      <alignment/>
      <protection/>
    </xf>
    <xf numFmtId="175" fontId="13" fillId="0" borderId="30" xfId="215" applyNumberFormat="1" applyFont="1" applyFill="1" applyBorder="1" applyProtection="1">
      <alignment/>
      <protection/>
    </xf>
    <xf numFmtId="175" fontId="13" fillId="0" borderId="31" xfId="215" applyNumberFormat="1" applyFont="1" applyFill="1" applyBorder="1" applyProtection="1">
      <alignment/>
      <protection/>
    </xf>
    <xf numFmtId="0" fontId="11" fillId="0" borderId="30" xfId="215" applyFont="1" applyFill="1" applyBorder="1">
      <alignment/>
      <protection/>
    </xf>
    <xf numFmtId="176" fontId="23" fillId="0" borderId="30" xfId="215" applyNumberFormat="1" applyFont="1" applyFill="1" applyBorder="1" applyAlignment="1" applyProtection="1" quotePrefix="1">
      <alignment horizontal="left"/>
      <protection/>
    </xf>
    <xf numFmtId="176" fontId="24" fillId="0" borderId="30" xfId="215" applyNumberFormat="1" applyFont="1" applyFill="1" applyBorder="1" applyAlignment="1" applyProtection="1">
      <alignment horizontal="left"/>
      <protection/>
    </xf>
    <xf numFmtId="176" fontId="24" fillId="0" borderId="30" xfId="215" applyNumberFormat="1" applyFont="1" applyFill="1" applyBorder="1" applyAlignment="1" applyProtection="1" quotePrefix="1">
      <alignment horizontal="left"/>
      <protection/>
    </xf>
    <xf numFmtId="176" fontId="11" fillId="0" borderId="12" xfId="215" applyNumberFormat="1" applyFont="1" applyFill="1" applyBorder="1" applyProtection="1">
      <alignment/>
      <protection/>
    </xf>
    <xf numFmtId="175" fontId="11" fillId="0" borderId="26" xfId="215" applyNumberFormat="1" applyFont="1" applyFill="1" applyBorder="1" applyProtection="1">
      <alignment/>
      <protection/>
    </xf>
    <xf numFmtId="172" fontId="11" fillId="0" borderId="31" xfId="215" applyNumberFormat="1" applyFont="1" applyFill="1" applyBorder="1" applyProtection="1">
      <alignment/>
      <protection/>
    </xf>
    <xf numFmtId="186" fontId="11" fillId="0" borderId="52" xfId="215" applyNumberFormat="1" applyFont="1" applyFill="1" applyBorder="1" applyAlignment="1" applyProtection="1" quotePrefix="1">
      <alignment horizontal="left"/>
      <protection/>
    </xf>
    <xf numFmtId="175" fontId="11" fillId="0" borderId="43" xfId="215" applyNumberFormat="1" applyFont="1" applyFill="1" applyBorder="1" applyProtection="1">
      <alignment/>
      <protection/>
    </xf>
    <xf numFmtId="175" fontId="11" fillId="0" borderId="32" xfId="215" applyNumberFormat="1" applyFont="1" applyFill="1" applyBorder="1" applyProtection="1">
      <alignment/>
      <protection/>
    </xf>
    <xf numFmtId="175" fontId="11" fillId="0" borderId="39" xfId="215" applyNumberFormat="1" applyFont="1" applyFill="1" applyBorder="1" applyProtection="1">
      <alignment/>
      <protection/>
    </xf>
    <xf numFmtId="175" fontId="11" fillId="0" borderId="55" xfId="215" applyNumberFormat="1" applyFont="1" applyFill="1" applyBorder="1" applyProtection="1">
      <alignment/>
      <protection/>
    </xf>
    <xf numFmtId="186" fontId="11" fillId="0" borderId="48" xfId="215" applyNumberFormat="1" applyFont="1" applyFill="1" applyBorder="1" applyAlignment="1" applyProtection="1">
      <alignment horizontal="left"/>
      <protection/>
    </xf>
    <xf numFmtId="175" fontId="11" fillId="0" borderId="56" xfId="215" applyNumberFormat="1" applyFont="1" applyFill="1" applyBorder="1" applyProtection="1">
      <alignment/>
      <protection/>
    </xf>
    <xf numFmtId="175" fontId="11" fillId="0" borderId="57" xfId="215" applyNumberFormat="1" applyFont="1" applyFill="1" applyBorder="1" applyProtection="1">
      <alignment/>
      <protection/>
    </xf>
    <xf numFmtId="175" fontId="11" fillId="0" borderId="23" xfId="215" applyNumberFormat="1" applyFont="1" applyFill="1" applyBorder="1" applyProtection="1">
      <alignment/>
      <protection/>
    </xf>
    <xf numFmtId="175" fontId="11" fillId="0" borderId="58" xfId="215" applyNumberFormat="1" applyFont="1" applyFill="1" applyBorder="1" applyProtection="1">
      <alignment/>
      <protection/>
    </xf>
    <xf numFmtId="0" fontId="11" fillId="0" borderId="0" xfId="215" applyFont="1" applyFill="1" applyBorder="1" applyAlignment="1" quotePrefix="1">
      <alignment horizontal="left"/>
      <protection/>
    </xf>
    <xf numFmtId="175" fontId="11" fillId="0" borderId="0" xfId="215" applyNumberFormat="1" applyFont="1" applyFill="1" applyBorder="1" applyAlignment="1">
      <alignment horizontal="right"/>
      <protection/>
    </xf>
    <xf numFmtId="175" fontId="25" fillId="0" borderId="0" xfId="215" applyNumberFormat="1" applyFont="1" applyFill="1" applyBorder="1" applyProtection="1">
      <alignment/>
      <protection/>
    </xf>
    <xf numFmtId="176" fontId="25" fillId="0" borderId="0" xfId="215" applyNumberFormat="1" applyFont="1" applyFill="1" applyBorder="1" applyAlignment="1" applyProtection="1">
      <alignment horizontal="left"/>
      <protection/>
    </xf>
    <xf numFmtId="0" fontId="25" fillId="0" borderId="0" xfId="215" applyFont="1" applyFill="1" applyBorder="1" applyAlignment="1" applyProtection="1">
      <alignment horizontal="left"/>
      <protection/>
    </xf>
    <xf numFmtId="0" fontId="26" fillId="0" borderId="0" xfId="215" applyFont="1" applyFill="1" applyBorder="1" applyAlignment="1" applyProtection="1">
      <alignment horizontal="left"/>
      <protection/>
    </xf>
    <xf numFmtId="0" fontId="27" fillId="0" borderId="0" xfId="215" applyFont="1" applyFill="1" applyBorder="1" applyAlignment="1" quotePrefix="1">
      <alignment horizontal="left"/>
      <protection/>
    </xf>
    <xf numFmtId="186" fontId="11" fillId="0" borderId="0" xfId="215" applyNumberFormat="1" applyFont="1" applyFill="1" applyBorder="1" applyAlignment="1" applyProtection="1">
      <alignment horizontal="left"/>
      <protection/>
    </xf>
    <xf numFmtId="186" fontId="10" fillId="0" borderId="0" xfId="215" applyNumberFormat="1" applyFont="1" applyFill="1" applyBorder="1" applyAlignment="1" applyProtection="1" quotePrefix="1">
      <alignment horizontal="left"/>
      <protection/>
    </xf>
    <xf numFmtId="0" fontId="22" fillId="0" borderId="0" xfId="215" applyFont="1" applyFill="1" applyBorder="1">
      <alignment/>
      <protection/>
    </xf>
    <xf numFmtId="187" fontId="22" fillId="0" borderId="0" xfId="215" applyNumberFormat="1" applyFont="1" applyFill="1" applyBorder="1" applyAlignment="1" applyProtection="1">
      <alignment horizontal="right"/>
      <protection/>
    </xf>
    <xf numFmtId="187" fontId="22" fillId="0" borderId="0" xfId="215" applyNumberFormat="1" applyFont="1" applyFill="1" applyBorder="1" applyProtection="1">
      <alignment/>
      <protection/>
    </xf>
    <xf numFmtId="175" fontId="22" fillId="0" borderId="0" xfId="215" applyNumberFormat="1" applyFont="1" applyFill="1" applyBorder="1" applyProtection="1">
      <alignment/>
      <protection/>
    </xf>
    <xf numFmtId="176" fontId="22" fillId="0" borderId="0" xfId="215" applyNumberFormat="1" applyFont="1" applyFill="1" applyBorder="1" applyProtection="1">
      <alignment/>
      <protection/>
    </xf>
    <xf numFmtId="187" fontId="22" fillId="0" borderId="0" xfId="215" applyNumberFormat="1" applyFont="1" applyFill="1" applyBorder="1" applyAlignment="1">
      <alignment horizontal="right"/>
      <protection/>
    </xf>
    <xf numFmtId="187" fontId="22" fillId="0" borderId="0" xfId="215" applyNumberFormat="1" applyFont="1" applyFill="1" applyBorder="1">
      <alignment/>
      <protection/>
    </xf>
    <xf numFmtId="186" fontId="22" fillId="0" borderId="0" xfId="215" applyNumberFormat="1" applyFont="1" applyFill="1" applyBorder="1" applyAlignment="1" applyProtection="1">
      <alignment horizontal="left"/>
      <protection/>
    </xf>
    <xf numFmtId="0" fontId="11" fillId="0" borderId="0" xfId="215" applyFont="1" applyFill="1">
      <alignment/>
      <protection/>
    </xf>
    <xf numFmtId="172" fontId="11" fillId="0" borderId="0" xfId="215" applyNumberFormat="1" applyFont="1" applyFill="1">
      <alignment/>
      <protection/>
    </xf>
    <xf numFmtId="0" fontId="7" fillId="0" borderId="29" xfId="215" applyFont="1" applyFill="1" applyBorder="1">
      <alignment/>
      <protection/>
    </xf>
    <xf numFmtId="0" fontId="7" fillId="0" borderId="0" xfId="215" applyFont="1" applyFill="1" applyBorder="1" applyAlignment="1" applyProtection="1">
      <alignment horizontal="center"/>
      <protection/>
    </xf>
    <xf numFmtId="0" fontId="7" fillId="0" borderId="15" xfId="215" applyFont="1" applyFill="1" applyBorder="1" applyAlignment="1" applyProtection="1">
      <alignment horizontal="center"/>
      <protection/>
    </xf>
    <xf numFmtId="176" fontId="7" fillId="0" borderId="59" xfId="215" applyNumberFormat="1" applyFont="1" applyFill="1" applyBorder="1" applyAlignment="1" applyProtection="1">
      <alignment horizontal="right"/>
      <protection/>
    </xf>
    <xf numFmtId="176" fontId="7" fillId="0" borderId="30" xfId="215" applyNumberFormat="1" applyFont="1" applyFill="1" applyBorder="1" applyAlignment="1" applyProtection="1">
      <alignment horizontal="center"/>
      <protection/>
    </xf>
    <xf numFmtId="176" fontId="7" fillId="0" borderId="31" xfId="215" applyNumberFormat="1" applyFont="1" applyFill="1" applyBorder="1" applyAlignment="1" applyProtection="1">
      <alignment horizontal="center"/>
      <protection/>
    </xf>
    <xf numFmtId="176" fontId="23" fillId="0" borderId="12" xfId="215" applyNumberFormat="1" applyFont="1" applyFill="1" applyBorder="1" applyProtection="1">
      <alignment/>
      <protection/>
    </xf>
    <xf numFmtId="176" fontId="23" fillId="0" borderId="12" xfId="215" applyNumberFormat="1" applyFont="1" applyFill="1" applyBorder="1" applyAlignment="1" applyProtection="1" quotePrefix="1">
      <alignment horizontal="left"/>
      <protection/>
    </xf>
    <xf numFmtId="176" fontId="23" fillId="0" borderId="30" xfId="215" applyNumberFormat="1" applyFont="1" applyFill="1" applyBorder="1" applyProtection="1">
      <alignment/>
      <protection/>
    </xf>
    <xf numFmtId="186" fontId="11" fillId="0" borderId="27" xfId="215" applyNumberFormat="1" applyFont="1" applyFill="1" applyBorder="1" applyAlignment="1" applyProtection="1" quotePrefix="1">
      <alignment horizontal="left"/>
      <protection/>
    </xf>
    <xf numFmtId="186" fontId="7" fillId="0" borderId="29" xfId="215" applyNumberFormat="1" applyFont="1" applyFill="1" applyBorder="1" applyAlignment="1" applyProtection="1">
      <alignment horizontal="left"/>
      <protection/>
    </xf>
    <xf numFmtId="175" fontId="7" fillId="0" borderId="0" xfId="215" applyNumberFormat="1" applyFont="1" applyFill="1" applyBorder="1" applyProtection="1">
      <alignment/>
      <protection/>
    </xf>
    <xf numFmtId="175" fontId="7" fillId="0" borderId="30" xfId="215" applyNumberFormat="1" applyFont="1" applyFill="1" applyBorder="1" applyProtection="1">
      <alignment/>
      <protection/>
    </xf>
    <xf numFmtId="175" fontId="7" fillId="0" borderId="15" xfId="215" applyNumberFormat="1" applyFont="1" applyFill="1" applyBorder="1" applyProtection="1">
      <alignment/>
      <protection/>
    </xf>
    <xf numFmtId="176" fontId="21" fillId="0" borderId="30" xfId="215" applyNumberFormat="1" applyFont="1" applyFill="1" applyBorder="1" applyProtection="1">
      <alignment/>
      <protection/>
    </xf>
    <xf numFmtId="175" fontId="7" fillId="0" borderId="31" xfId="215" applyNumberFormat="1" applyFont="1" applyFill="1" applyBorder="1" applyProtection="1">
      <alignment/>
      <protection/>
    </xf>
    <xf numFmtId="0" fontId="11" fillId="0" borderId="12" xfId="215" applyFont="1" applyFill="1" applyBorder="1">
      <alignment/>
      <protection/>
    </xf>
    <xf numFmtId="176" fontId="23" fillId="0" borderId="57" xfId="215" applyNumberFormat="1" applyFont="1" applyFill="1" applyBorder="1" applyProtection="1">
      <alignment/>
      <protection/>
    </xf>
    <xf numFmtId="0" fontId="11" fillId="0" borderId="57" xfId="215" applyFont="1" applyFill="1" applyBorder="1">
      <alignment/>
      <protection/>
    </xf>
    <xf numFmtId="186" fontId="10" fillId="0" borderId="0" xfId="215" applyNumberFormat="1" applyFont="1" applyFill="1" applyBorder="1" applyAlignment="1" applyProtection="1">
      <alignment horizontal="left"/>
      <protection/>
    </xf>
    <xf numFmtId="175" fontId="28" fillId="0" borderId="0" xfId="215" applyNumberFormat="1" applyFont="1" applyFill="1" applyBorder="1" applyProtection="1">
      <alignment/>
      <protection/>
    </xf>
    <xf numFmtId="175" fontId="22" fillId="0" borderId="0" xfId="215" applyNumberFormat="1" applyFont="1" applyFill="1" applyBorder="1" applyAlignment="1">
      <alignment horizontal="right"/>
      <protection/>
    </xf>
    <xf numFmtId="175" fontId="22" fillId="0" borderId="0" xfId="215" applyNumberFormat="1" applyFont="1" applyFill="1" applyBorder="1">
      <alignment/>
      <protection/>
    </xf>
    <xf numFmtId="0" fontId="22" fillId="0" borderId="0" xfId="215" applyFont="1" applyFill="1" applyBorder="1" applyAlignment="1" quotePrefix="1">
      <alignment horizontal="left"/>
      <protection/>
    </xf>
    <xf numFmtId="175" fontId="11" fillId="0" borderId="27" xfId="215" applyNumberFormat="1" applyFont="1" applyFill="1" applyBorder="1" applyAlignment="1" applyProtection="1" quotePrefix="1">
      <alignment horizontal="left"/>
      <protection/>
    </xf>
    <xf numFmtId="175" fontId="11" fillId="0" borderId="29" xfId="215" applyNumberFormat="1" applyFont="1" applyFill="1" applyBorder="1" applyAlignment="1" applyProtection="1">
      <alignment horizontal="left"/>
      <protection/>
    </xf>
    <xf numFmtId="175" fontId="7" fillId="0" borderId="27" xfId="215" applyNumberFormat="1" applyFont="1" applyFill="1" applyBorder="1" applyAlignment="1" applyProtection="1" quotePrefix="1">
      <alignment horizontal="left"/>
      <protection/>
    </xf>
    <xf numFmtId="175" fontId="7" fillId="0" borderId="47" xfId="215" applyNumberFormat="1" applyFont="1" applyFill="1" applyBorder="1" applyProtection="1">
      <alignment/>
      <protection/>
    </xf>
    <xf numFmtId="175" fontId="7" fillId="0" borderId="12" xfId="215" applyNumberFormat="1" applyFont="1" applyFill="1" applyBorder="1" applyProtection="1">
      <alignment/>
      <protection/>
    </xf>
    <xf numFmtId="175" fontId="7" fillId="0" borderId="11" xfId="215" applyNumberFormat="1" applyFont="1" applyFill="1" applyBorder="1" applyProtection="1">
      <alignment/>
      <protection/>
    </xf>
    <xf numFmtId="176" fontId="21" fillId="0" borderId="12" xfId="215" applyNumberFormat="1" applyFont="1" applyFill="1" applyBorder="1" applyProtection="1">
      <alignment/>
      <protection/>
    </xf>
    <xf numFmtId="175" fontId="7" fillId="0" borderId="17" xfId="215" applyNumberFormat="1" applyFont="1" applyFill="1" applyBorder="1" applyProtection="1">
      <alignment/>
      <protection/>
    </xf>
    <xf numFmtId="186" fontId="11" fillId="0" borderId="29" xfId="215" applyNumberFormat="1" applyFont="1" applyFill="1" applyBorder="1" applyAlignment="1" applyProtection="1">
      <alignment horizontal="left" indent="3"/>
      <protection/>
    </xf>
    <xf numFmtId="175" fontId="11" fillId="0" borderId="27" xfId="215" applyNumberFormat="1" applyFont="1" applyFill="1" applyBorder="1" applyAlignment="1" applyProtection="1">
      <alignment horizontal="left"/>
      <protection/>
    </xf>
    <xf numFmtId="175" fontId="11" fillId="0" borderId="10" xfId="215" applyNumberFormat="1" applyFont="1" applyFill="1" applyBorder="1" applyProtection="1">
      <alignment/>
      <protection/>
    </xf>
    <xf numFmtId="175" fontId="11" fillId="0" borderId="48" xfId="215" applyNumberFormat="1" applyFont="1" applyFill="1" applyBorder="1" applyAlignment="1" applyProtection="1">
      <alignment horizontal="left"/>
      <protection/>
    </xf>
    <xf numFmtId="175" fontId="11" fillId="0" borderId="0" xfId="215" applyNumberFormat="1" applyFont="1">
      <alignment/>
      <protection/>
    </xf>
    <xf numFmtId="175" fontId="11" fillId="0" borderId="0" xfId="215" applyNumberFormat="1" applyFont="1" applyFill="1" applyBorder="1" applyAlignment="1">
      <alignment horizontal="center"/>
      <protection/>
    </xf>
    <xf numFmtId="176" fontId="23" fillId="0" borderId="32" xfId="215" applyNumberFormat="1" applyFont="1" applyFill="1" applyBorder="1" applyProtection="1">
      <alignment/>
      <protection/>
    </xf>
    <xf numFmtId="2" fontId="11" fillId="0" borderId="0" xfId="215" applyNumberFormat="1" applyFont="1" applyFill="1">
      <alignment/>
      <protection/>
    </xf>
    <xf numFmtId="172" fontId="7" fillId="0" borderId="53" xfId="215" applyNumberFormat="1" applyFont="1" applyFill="1" applyBorder="1" applyAlignment="1" applyProtection="1">
      <alignment horizontal="left"/>
      <protection/>
    </xf>
    <xf numFmtId="0" fontId="7" fillId="0" borderId="45" xfId="215" applyFont="1" applyFill="1" applyBorder="1" applyAlignment="1" applyProtection="1">
      <alignment horizontal="center"/>
      <protection/>
    </xf>
    <xf numFmtId="176" fontId="7" fillId="0" borderId="45" xfId="215" applyNumberFormat="1" applyFont="1" applyFill="1" applyBorder="1" applyAlignment="1">
      <alignment horizontal="center"/>
      <protection/>
    </xf>
    <xf numFmtId="172" fontId="7" fillId="0" borderId="29" xfId="215" applyNumberFormat="1" applyFont="1" applyFill="1" applyBorder="1" applyAlignment="1" applyProtection="1">
      <alignment horizontal="left"/>
      <protection/>
    </xf>
    <xf numFmtId="176" fontId="7" fillId="0" borderId="16" xfId="215" applyNumberFormat="1" applyFont="1" applyFill="1" applyBorder="1" applyAlignment="1">
      <alignment horizontal="center"/>
      <protection/>
    </xf>
    <xf numFmtId="172" fontId="7" fillId="0" borderId="29" xfId="215" applyNumberFormat="1" applyFont="1" applyFill="1" applyBorder="1" applyAlignment="1">
      <alignment horizontal="left"/>
      <protection/>
    </xf>
    <xf numFmtId="172" fontId="7" fillId="0" borderId="28" xfId="44" applyNumberFormat="1" applyFont="1" applyFill="1" applyBorder="1" applyAlignment="1" quotePrefix="1">
      <alignment horizontal="center"/>
    </xf>
    <xf numFmtId="172" fontId="7" fillId="0" borderId="32" xfId="44" applyNumberFormat="1" applyFont="1" applyFill="1" applyBorder="1" applyAlignment="1" quotePrefix="1">
      <alignment horizontal="center"/>
    </xf>
    <xf numFmtId="172" fontId="7" fillId="0" borderId="28" xfId="44" applyNumberFormat="1" applyFont="1" applyFill="1" applyBorder="1" applyAlignment="1">
      <alignment horizontal="right"/>
    </xf>
    <xf numFmtId="2" fontId="7" fillId="0" borderId="28" xfId="44" applyNumberFormat="1" applyFont="1" applyFill="1" applyBorder="1" applyAlignment="1">
      <alignment horizontal="right"/>
    </xf>
    <xf numFmtId="2" fontId="7" fillId="0" borderId="44" xfId="44" applyNumberFormat="1" applyFont="1" applyFill="1" applyBorder="1" applyAlignment="1">
      <alignment horizontal="right"/>
    </xf>
    <xf numFmtId="172" fontId="7" fillId="0" borderId="0" xfId="215" applyNumberFormat="1" applyFont="1" applyFill="1" applyAlignment="1">
      <alignment horizontal="center"/>
      <protection/>
    </xf>
    <xf numFmtId="172" fontId="7" fillId="0" borderId="0" xfId="215" applyNumberFormat="1" applyFont="1" applyFill="1" applyBorder="1" applyAlignment="1">
      <alignment horizontal="center"/>
      <protection/>
    </xf>
    <xf numFmtId="172" fontId="11" fillId="0" borderId="27" xfId="215" applyNumberFormat="1" applyFont="1" applyFill="1" applyBorder="1" applyAlignment="1" applyProtection="1">
      <alignment horizontal="left"/>
      <protection/>
    </xf>
    <xf numFmtId="172" fontId="11" fillId="0" borderId="28" xfId="44" applyNumberFormat="1" applyFont="1" applyFill="1" applyBorder="1" applyAlignment="1">
      <alignment/>
    </xf>
    <xf numFmtId="172" fontId="11" fillId="0" borderId="44" xfId="44" applyNumberFormat="1" applyFont="1" applyFill="1" applyBorder="1" applyAlignment="1">
      <alignment/>
    </xf>
    <xf numFmtId="172" fontId="11" fillId="0" borderId="0" xfId="215" applyNumberFormat="1" applyFont="1" applyFill="1" applyBorder="1" applyAlignment="1" applyProtection="1">
      <alignment horizontal="left" vertical="center"/>
      <protection/>
    </xf>
    <xf numFmtId="172" fontId="11" fillId="0" borderId="0" xfId="215" applyNumberFormat="1" applyFont="1" applyFill="1" applyBorder="1">
      <alignment/>
      <protection/>
    </xf>
    <xf numFmtId="172" fontId="11" fillId="0" borderId="52" xfId="215" applyNumberFormat="1" applyFont="1" applyFill="1" applyBorder="1" applyAlignment="1" applyProtection="1">
      <alignment horizontal="left"/>
      <protection/>
    </xf>
    <xf numFmtId="172" fontId="11" fillId="0" borderId="10" xfId="44" applyNumberFormat="1" applyFont="1" applyFill="1" applyBorder="1" applyAlignment="1">
      <alignment/>
    </xf>
    <xf numFmtId="172" fontId="11" fillId="0" borderId="26" xfId="44" applyNumberFormat="1" applyFont="1" applyFill="1" applyBorder="1" applyAlignment="1">
      <alignment/>
    </xf>
    <xf numFmtId="172" fontId="11" fillId="0" borderId="29" xfId="215" applyNumberFormat="1" applyFont="1" applyFill="1" applyBorder="1" applyAlignment="1" applyProtection="1">
      <alignment horizontal="left"/>
      <protection/>
    </xf>
    <xf numFmtId="172" fontId="11" fillId="0" borderId="16" xfId="44" applyNumberFormat="1" applyFont="1" applyFill="1" applyBorder="1" applyAlignment="1">
      <alignment/>
    </xf>
    <xf numFmtId="172" fontId="11" fillId="0" borderId="19" xfId="44" applyNumberFormat="1" applyFont="1" applyFill="1" applyBorder="1" applyAlignment="1">
      <alignment/>
    </xf>
    <xf numFmtId="172" fontId="7" fillId="0" borderId="33" xfId="215" applyNumberFormat="1" applyFont="1" applyFill="1" applyBorder="1" applyAlignment="1" applyProtection="1">
      <alignment horizontal="left"/>
      <protection/>
    </xf>
    <xf numFmtId="172" fontId="7" fillId="0" borderId="34" xfId="44" applyNumberFormat="1" applyFont="1" applyFill="1" applyBorder="1" applyAlignment="1">
      <alignment/>
    </xf>
    <xf numFmtId="172" fontId="7" fillId="0" borderId="37" xfId="44" applyNumberFormat="1" applyFont="1" applyFill="1" applyBorder="1" applyAlignment="1">
      <alignment/>
    </xf>
    <xf numFmtId="172" fontId="7" fillId="0" borderId="0" xfId="215" applyNumberFormat="1" applyFont="1" applyFill="1" applyBorder="1" applyAlignment="1" applyProtection="1">
      <alignment horizontal="left" vertical="center"/>
      <protection/>
    </xf>
    <xf numFmtId="172" fontId="11" fillId="0" borderId="0" xfId="215" applyNumberFormat="1" applyFont="1" applyFill="1" applyBorder="1" applyAlignment="1" applyProtection="1">
      <alignment horizontal="left"/>
      <protection/>
    </xf>
    <xf numFmtId="172" fontId="7" fillId="0" borderId="0" xfId="44" applyNumberFormat="1" applyFont="1" applyFill="1" applyBorder="1" applyAlignment="1">
      <alignment/>
    </xf>
    <xf numFmtId="2" fontId="7" fillId="0" borderId="0" xfId="44" applyNumberFormat="1" applyFont="1" applyFill="1" applyBorder="1" applyAlignment="1">
      <alignment/>
    </xf>
    <xf numFmtId="2" fontId="11" fillId="0" borderId="0" xfId="44" applyNumberFormat="1" applyFont="1" applyFill="1" applyBorder="1" applyAlignment="1">
      <alignment/>
    </xf>
    <xf numFmtId="172" fontId="7" fillId="0" borderId="0" xfId="215" applyNumberFormat="1" applyFont="1" applyFill="1" applyBorder="1" applyAlignment="1" applyProtection="1">
      <alignment horizontal="left"/>
      <protection/>
    </xf>
    <xf numFmtId="172" fontId="7" fillId="0" borderId="0" xfId="215" applyNumberFormat="1" applyFont="1" applyFill="1">
      <alignment/>
      <protection/>
    </xf>
    <xf numFmtId="172" fontId="22" fillId="0" borderId="0" xfId="215" applyNumberFormat="1" applyFont="1" applyFill="1">
      <alignment/>
      <protection/>
    </xf>
    <xf numFmtId="2" fontId="22" fillId="0" borderId="0" xfId="215" applyNumberFormat="1" applyFont="1" applyFill="1">
      <alignment/>
      <protection/>
    </xf>
    <xf numFmtId="2" fontId="22" fillId="0" borderId="0" xfId="44" applyNumberFormat="1" applyFont="1" applyFill="1" applyBorder="1" applyAlignment="1">
      <alignment/>
    </xf>
    <xf numFmtId="172" fontId="22" fillId="0" borderId="0" xfId="215" applyNumberFormat="1" applyFont="1" applyFill="1" applyBorder="1">
      <alignment/>
      <protection/>
    </xf>
    <xf numFmtId="2" fontId="11" fillId="0" borderId="0" xfId="215" applyNumberFormat="1" applyFont="1" applyFill="1" applyBorder="1">
      <alignment/>
      <protection/>
    </xf>
    <xf numFmtId="0" fontId="7" fillId="0" borderId="0" xfId="215" applyFont="1" applyFill="1">
      <alignment/>
      <protection/>
    </xf>
    <xf numFmtId="0" fontId="7" fillId="0" borderId="53" xfId="215" applyFont="1" applyFill="1" applyBorder="1" applyAlignment="1">
      <alignment horizontal="center"/>
      <protection/>
    </xf>
    <xf numFmtId="0" fontId="7" fillId="0" borderId="29" xfId="215" applyFont="1" applyFill="1" applyBorder="1" applyAlignment="1">
      <alignment horizontal="left"/>
      <protection/>
    </xf>
    <xf numFmtId="0" fontId="11" fillId="0" borderId="29" xfId="215" applyFont="1" applyFill="1" applyBorder="1" applyAlignment="1">
      <alignment horizontal="center"/>
      <protection/>
    </xf>
    <xf numFmtId="0" fontId="7" fillId="0" borderId="30" xfId="215" applyFont="1" applyFill="1" applyBorder="1" applyAlignment="1">
      <alignment horizontal="center"/>
      <protection/>
    </xf>
    <xf numFmtId="0" fontId="7" fillId="0" borderId="16" xfId="215" applyFont="1" applyFill="1" applyBorder="1" applyAlignment="1">
      <alignment horizontal="center"/>
      <protection/>
    </xf>
    <xf numFmtId="0" fontId="7" fillId="0" borderId="27" xfId="215" applyFont="1" applyFill="1" applyBorder="1">
      <alignment/>
      <protection/>
    </xf>
    <xf numFmtId="172" fontId="7" fillId="0" borderId="12" xfId="197" applyNumberFormat="1" applyFont="1" applyFill="1" applyBorder="1">
      <alignment/>
      <protection/>
    </xf>
    <xf numFmtId="172" fontId="7" fillId="0" borderId="10" xfId="197" applyNumberFormat="1" applyFont="1" applyFill="1" applyBorder="1">
      <alignment/>
      <protection/>
    </xf>
    <xf numFmtId="172" fontId="7" fillId="0" borderId="26" xfId="197" applyNumberFormat="1" applyFont="1" applyFill="1" applyBorder="1" applyAlignment="1">
      <alignment vertical="center"/>
      <protection/>
    </xf>
    <xf numFmtId="172" fontId="7" fillId="0" borderId="12" xfId="199" applyNumberFormat="1" applyFont="1" applyFill="1" applyBorder="1">
      <alignment/>
      <protection/>
    </xf>
    <xf numFmtId="172" fontId="7" fillId="0" borderId="10" xfId="199" applyNumberFormat="1" applyFont="1" applyFill="1" applyBorder="1">
      <alignment/>
      <protection/>
    </xf>
    <xf numFmtId="172" fontId="29" fillId="0" borderId="26" xfId="199" applyNumberFormat="1" applyFont="1" applyFill="1" applyBorder="1" applyAlignment="1">
      <alignment vertical="center"/>
      <protection/>
    </xf>
    <xf numFmtId="0" fontId="11" fillId="0" borderId="29" xfId="215" applyFont="1" applyFill="1" applyBorder="1">
      <alignment/>
      <protection/>
    </xf>
    <xf numFmtId="172" fontId="11" fillId="0" borderId="59" xfId="197" applyNumberFormat="1" applyFont="1" applyFill="1" applyBorder="1">
      <alignment/>
      <protection/>
    </xf>
    <xf numFmtId="172" fontId="11" fillId="0" borderId="13" xfId="197" applyNumberFormat="1" applyFont="1" applyFill="1" applyBorder="1">
      <alignment/>
      <protection/>
    </xf>
    <xf numFmtId="172" fontId="11" fillId="0" borderId="16" xfId="197" applyNumberFormat="1" applyFont="1" applyFill="1" applyBorder="1">
      <alignment/>
      <protection/>
    </xf>
    <xf numFmtId="172" fontId="30" fillId="0" borderId="19" xfId="197" applyNumberFormat="1" applyFont="1" applyFill="1" applyBorder="1" applyAlignment="1">
      <alignment vertical="center"/>
      <protection/>
    </xf>
    <xf numFmtId="172" fontId="11" fillId="0" borderId="59" xfId="199" applyNumberFormat="1" applyFont="1" applyFill="1" applyBorder="1">
      <alignment/>
      <protection/>
    </xf>
    <xf numFmtId="172" fontId="11" fillId="0" borderId="13" xfId="199" applyNumberFormat="1" applyFont="1" applyFill="1" applyBorder="1">
      <alignment/>
      <protection/>
    </xf>
    <xf numFmtId="172" fontId="11" fillId="0" borderId="16" xfId="199" applyNumberFormat="1" applyFont="1" applyFill="1" applyBorder="1">
      <alignment/>
      <protection/>
    </xf>
    <xf numFmtId="172" fontId="30" fillId="0" borderId="19" xfId="199" applyNumberFormat="1" applyFont="1" applyFill="1" applyBorder="1" applyAlignment="1">
      <alignment vertical="center"/>
      <protection/>
    </xf>
    <xf numFmtId="172" fontId="11" fillId="0" borderId="30" xfId="197" applyNumberFormat="1" applyFont="1" applyFill="1" applyBorder="1">
      <alignment/>
      <protection/>
    </xf>
    <xf numFmtId="172" fontId="11" fillId="0" borderId="30" xfId="199" applyNumberFormat="1" applyFont="1" applyFill="1" applyBorder="1">
      <alignment/>
      <protection/>
    </xf>
    <xf numFmtId="172" fontId="11" fillId="0" borderId="32" xfId="199" applyNumberFormat="1" applyFont="1" applyFill="1" applyBorder="1">
      <alignment/>
      <protection/>
    </xf>
    <xf numFmtId="172" fontId="11" fillId="0" borderId="28" xfId="199" applyNumberFormat="1" applyFont="1" applyFill="1" applyBorder="1">
      <alignment/>
      <protection/>
    </xf>
    <xf numFmtId="172" fontId="11" fillId="0" borderId="32" xfId="197" applyNumberFormat="1" applyFont="1" applyFill="1" applyBorder="1">
      <alignment/>
      <protection/>
    </xf>
    <xf numFmtId="172" fontId="11" fillId="0" borderId="28" xfId="197" applyNumberFormat="1" applyFont="1" applyFill="1" applyBorder="1">
      <alignment/>
      <protection/>
    </xf>
    <xf numFmtId="172" fontId="11" fillId="0" borderId="30" xfId="199" applyNumberFormat="1" applyFont="1" applyFill="1" applyBorder="1" applyAlignment="1" quotePrefix="1">
      <alignment horizontal="right"/>
      <protection/>
    </xf>
    <xf numFmtId="172" fontId="11" fillId="0" borderId="16" xfId="199" applyNumberFormat="1" applyFont="1" applyFill="1" applyBorder="1" applyAlignment="1" quotePrefix="1">
      <alignment horizontal="right"/>
      <protection/>
    </xf>
    <xf numFmtId="172" fontId="30" fillId="0" borderId="19" xfId="199" applyNumberFormat="1" applyFont="1" applyFill="1" applyBorder="1" applyAlignment="1" quotePrefix="1">
      <alignment horizontal="right" vertical="center"/>
      <protection/>
    </xf>
    <xf numFmtId="172" fontId="11" fillId="0" borderId="16" xfId="199" applyNumberFormat="1" applyFont="1" applyFill="1" applyBorder="1" applyAlignment="1">
      <alignment horizontal="right"/>
      <protection/>
    </xf>
    <xf numFmtId="172" fontId="30" fillId="0" borderId="19" xfId="199" applyNumberFormat="1" applyFont="1" applyFill="1" applyBorder="1" applyAlignment="1">
      <alignment horizontal="right" vertical="center"/>
      <protection/>
    </xf>
    <xf numFmtId="172" fontId="7" fillId="0" borderId="10" xfId="199" applyNumberFormat="1" applyFont="1" applyFill="1" applyBorder="1" applyAlignment="1">
      <alignment horizontal="right"/>
      <protection/>
    </xf>
    <xf numFmtId="172" fontId="29" fillId="0" borderId="26" xfId="199" applyNumberFormat="1" applyFont="1" applyFill="1" applyBorder="1" applyAlignment="1">
      <alignment horizontal="right" vertical="center"/>
      <protection/>
    </xf>
    <xf numFmtId="172" fontId="11" fillId="0" borderId="19" xfId="197" applyNumberFormat="1" applyFont="1" applyFill="1" applyBorder="1" applyAlignment="1">
      <alignment vertical="center"/>
      <protection/>
    </xf>
    <xf numFmtId="172" fontId="11" fillId="0" borderId="30" xfId="197" applyNumberFormat="1" applyFont="1" applyFill="1" applyBorder="1" applyAlignment="1" quotePrefix="1">
      <alignment horizontal="right"/>
      <protection/>
    </xf>
    <xf numFmtId="172" fontId="11" fillId="0" borderId="16" xfId="197" applyNumberFormat="1" applyFont="1" applyFill="1" applyBorder="1" applyAlignment="1" quotePrefix="1">
      <alignment horizontal="right"/>
      <protection/>
    </xf>
    <xf numFmtId="172" fontId="11" fillId="0" borderId="19" xfId="197" applyNumberFormat="1" applyFont="1" applyFill="1" applyBorder="1" applyAlignment="1" quotePrefix="1">
      <alignment horizontal="right"/>
      <protection/>
    </xf>
    <xf numFmtId="172" fontId="11" fillId="0" borderId="29" xfId="215" applyNumberFormat="1" applyFont="1" applyFill="1" applyBorder="1">
      <alignment/>
      <protection/>
    </xf>
    <xf numFmtId="172" fontId="11" fillId="0" borderId="16" xfId="197" applyNumberFormat="1" applyFont="1" applyFill="1" applyBorder="1" applyAlignment="1">
      <alignment horizontal="right"/>
      <protection/>
    </xf>
    <xf numFmtId="172" fontId="11" fillId="0" borderId="19" xfId="197" applyNumberFormat="1" applyFont="1" applyFill="1" applyBorder="1" applyAlignment="1">
      <alignment horizontal="right"/>
      <protection/>
    </xf>
    <xf numFmtId="0" fontId="7" fillId="0" borderId="48" xfId="215" applyFont="1" applyFill="1" applyBorder="1">
      <alignment/>
      <protection/>
    </xf>
    <xf numFmtId="172" fontId="7" fillId="0" borderId="22" xfId="109" applyNumberFormat="1" applyFont="1" applyFill="1" applyBorder="1" applyAlignment="1">
      <alignment/>
    </xf>
    <xf numFmtId="172" fontId="7" fillId="0" borderId="22" xfId="109" applyNumberFormat="1" applyFont="1" applyFill="1" applyBorder="1" applyAlignment="1">
      <alignment horizontal="right"/>
    </xf>
    <xf numFmtId="172" fontId="7" fillId="0" borderId="24" xfId="109" applyNumberFormat="1" applyFont="1" applyFill="1" applyBorder="1" applyAlignment="1">
      <alignment horizontal="right"/>
    </xf>
    <xf numFmtId="0" fontId="11" fillId="0" borderId="48" xfId="215" applyFont="1" applyFill="1" applyBorder="1">
      <alignment/>
      <protection/>
    </xf>
    <xf numFmtId="172" fontId="11" fillId="0" borderId="22" xfId="197" applyNumberFormat="1" applyFont="1" applyFill="1" applyBorder="1">
      <alignment/>
      <protection/>
    </xf>
    <xf numFmtId="172" fontId="30" fillId="0" borderId="24" xfId="197" applyNumberFormat="1" applyFont="1" applyFill="1" applyBorder="1" applyAlignment="1" quotePrefix="1">
      <alignment horizontal="right" vertical="center"/>
      <protection/>
    </xf>
    <xf numFmtId="0" fontId="7" fillId="0" borderId="45" xfId="215" applyFont="1" applyBorder="1" applyAlignment="1" applyProtection="1">
      <alignment horizontal="center"/>
      <protection/>
    </xf>
    <xf numFmtId="176" fontId="7" fillId="0" borderId="45" xfId="215" applyNumberFormat="1" applyFont="1" applyBorder="1" applyAlignment="1">
      <alignment horizontal="center"/>
      <protection/>
    </xf>
    <xf numFmtId="0" fontId="7" fillId="0" borderId="19" xfId="215" applyFont="1" applyFill="1" applyBorder="1" applyAlignment="1">
      <alignment horizontal="center"/>
      <protection/>
    </xf>
    <xf numFmtId="172" fontId="7" fillId="0" borderId="10" xfId="201" applyNumberFormat="1" applyFont="1" applyFill="1" applyBorder="1">
      <alignment/>
      <protection/>
    </xf>
    <xf numFmtId="172" fontId="7" fillId="0" borderId="26" xfId="201" applyNumberFormat="1" applyFont="1" applyFill="1" applyBorder="1">
      <alignment/>
      <protection/>
    </xf>
    <xf numFmtId="172" fontId="11" fillId="0" borderId="16" xfId="201" applyNumberFormat="1" applyFont="1" applyFill="1" applyBorder="1">
      <alignment/>
      <protection/>
    </xf>
    <xf numFmtId="172" fontId="11" fillId="0" borderId="19" xfId="201" applyNumberFormat="1" applyFont="1" applyFill="1" applyBorder="1">
      <alignment/>
      <protection/>
    </xf>
    <xf numFmtId="172" fontId="7" fillId="0" borderId="10" xfId="201" applyNumberFormat="1" applyFont="1" applyFill="1" applyBorder="1" applyAlignment="1">
      <alignment vertical="center"/>
      <protection/>
    </xf>
    <xf numFmtId="172" fontId="7" fillId="0" borderId="26" xfId="201" applyNumberFormat="1" applyFont="1" applyFill="1" applyBorder="1" applyAlignment="1">
      <alignment vertical="center"/>
      <protection/>
    </xf>
    <xf numFmtId="172" fontId="7" fillId="0" borderId="10" xfId="201" applyNumberFormat="1" applyFont="1" applyFill="1" applyBorder="1" applyAlignment="1" quotePrefix="1">
      <alignment horizontal="right"/>
      <protection/>
    </xf>
    <xf numFmtId="172" fontId="7" fillId="0" borderId="26" xfId="201" applyNumberFormat="1" applyFont="1" applyFill="1" applyBorder="1" applyAlignment="1" quotePrefix="1">
      <alignment horizontal="right"/>
      <protection/>
    </xf>
    <xf numFmtId="0" fontId="7" fillId="0" borderId="48" xfId="215" applyFont="1" applyFill="1" applyBorder="1" applyAlignment="1">
      <alignment horizontal="left"/>
      <protection/>
    </xf>
    <xf numFmtId="172" fontId="7" fillId="0" borderId="22" xfId="201" applyNumberFormat="1" applyFont="1" applyFill="1" applyBorder="1">
      <alignment/>
      <protection/>
    </xf>
    <xf numFmtId="172" fontId="7" fillId="0" borderId="24" xfId="201" applyNumberFormat="1" applyFont="1" applyFill="1" applyBorder="1">
      <alignment/>
      <protection/>
    </xf>
    <xf numFmtId="0" fontId="4" fillId="0" borderId="0" xfId="215" applyFont="1" applyFill="1">
      <alignment/>
      <protection/>
    </xf>
    <xf numFmtId="0" fontId="22" fillId="0" borderId="56" xfId="215" applyFont="1" applyFill="1" applyBorder="1" applyAlignment="1">
      <alignment/>
      <protection/>
    </xf>
    <xf numFmtId="0" fontId="22" fillId="0" borderId="0" xfId="215" applyFont="1" applyFill="1" applyBorder="1" applyAlignment="1">
      <alignment/>
      <protection/>
    </xf>
    <xf numFmtId="0" fontId="7" fillId="0" borderId="60" xfId="215" applyFont="1" applyFill="1" applyBorder="1" applyAlignment="1">
      <alignment horizontal="center"/>
      <protection/>
    </xf>
    <xf numFmtId="1" fontId="7" fillId="0" borderId="45" xfId="215" applyNumberFormat="1" applyFont="1" applyFill="1" applyBorder="1" applyAlignment="1">
      <alignment horizontal="center"/>
      <protection/>
    </xf>
    <xf numFmtId="1" fontId="7" fillId="0" borderId="38" xfId="215" applyNumberFormat="1" applyFont="1" applyFill="1" applyBorder="1" applyAlignment="1">
      <alignment horizontal="center"/>
      <protection/>
    </xf>
    <xf numFmtId="0" fontId="7" fillId="0" borderId="20" xfId="215" applyFont="1" applyFill="1" applyBorder="1" applyAlignment="1">
      <alignment horizontal="left"/>
      <protection/>
    </xf>
    <xf numFmtId="1" fontId="7" fillId="0" borderId="16" xfId="215" applyNumberFormat="1" applyFont="1" applyFill="1" applyBorder="1" applyAlignment="1">
      <alignment horizontal="center"/>
      <protection/>
    </xf>
    <xf numFmtId="1" fontId="7" fillId="0" borderId="0" xfId="215" applyNumberFormat="1" applyFont="1" applyFill="1" applyBorder="1" applyAlignment="1">
      <alignment horizontal="center"/>
      <protection/>
    </xf>
    <xf numFmtId="0" fontId="11" fillId="0" borderId="20" xfId="215" applyFont="1" applyFill="1" applyBorder="1" applyAlignment="1">
      <alignment horizontal="center"/>
      <protection/>
    </xf>
    <xf numFmtId="0" fontId="7" fillId="0" borderId="13" xfId="215" applyFont="1" applyFill="1" applyBorder="1" applyAlignment="1">
      <alignment horizontal="center"/>
      <protection/>
    </xf>
    <xf numFmtId="0" fontId="7" fillId="0" borderId="59" xfId="215" applyFont="1" applyFill="1" applyBorder="1" applyAlignment="1">
      <alignment horizontal="center"/>
      <protection/>
    </xf>
    <xf numFmtId="0" fontId="7" fillId="0" borderId="61" xfId="215" applyFont="1" applyFill="1" applyBorder="1" applyAlignment="1">
      <alignment horizontal="center"/>
      <protection/>
    </xf>
    <xf numFmtId="0" fontId="16" fillId="0" borderId="42" xfId="216" applyNumberFormat="1" applyFont="1" applyFill="1" applyBorder="1" applyAlignment="1" applyProtection="1">
      <alignment vertical="center"/>
      <protection hidden="1"/>
    </xf>
    <xf numFmtId="172" fontId="7" fillId="0" borderId="10" xfId="215" applyNumberFormat="1" applyFont="1" applyFill="1" applyBorder="1">
      <alignment/>
      <protection/>
    </xf>
    <xf numFmtId="172" fontId="7" fillId="0" borderId="10" xfId="215" applyNumberFormat="1" applyFont="1" applyFill="1" applyBorder="1" applyAlignment="1">
      <alignment vertical="center"/>
      <protection/>
    </xf>
    <xf numFmtId="172" fontId="7" fillId="0" borderId="26" xfId="215" applyNumberFormat="1" applyFont="1" applyFill="1" applyBorder="1" applyAlignment="1">
      <alignment vertical="center"/>
      <protection/>
    </xf>
    <xf numFmtId="0" fontId="11" fillId="0" borderId="20" xfId="216" applyNumberFormat="1" applyFont="1" applyFill="1" applyBorder="1" applyAlignment="1" applyProtection="1">
      <alignment horizontal="left" vertical="center" indent="2"/>
      <protection hidden="1"/>
    </xf>
    <xf numFmtId="172" fontId="11" fillId="0" borderId="16" xfId="215" applyNumberFormat="1" applyFont="1" applyFill="1" applyBorder="1">
      <alignment/>
      <protection/>
    </xf>
    <xf numFmtId="172" fontId="11" fillId="0" borderId="16" xfId="215" applyNumberFormat="1" applyFont="1" applyFill="1" applyBorder="1" applyAlignment="1">
      <alignment vertical="center"/>
      <protection/>
    </xf>
    <xf numFmtId="172" fontId="11" fillId="0" borderId="19" xfId="215" applyNumberFormat="1" applyFont="1" applyFill="1" applyBorder="1" applyAlignment="1">
      <alignment vertical="center"/>
      <protection/>
    </xf>
    <xf numFmtId="0" fontId="16" fillId="0" borderId="62" xfId="216" applyNumberFormat="1" applyFont="1" applyFill="1" applyBorder="1" applyAlignment="1" applyProtection="1">
      <alignment vertical="center"/>
      <protection hidden="1"/>
    </xf>
    <xf numFmtId="0" fontId="7" fillId="0" borderId="0" xfId="215" applyFont="1" applyFill="1" applyBorder="1">
      <alignment/>
      <protection/>
    </xf>
    <xf numFmtId="0" fontId="7" fillId="0" borderId="0" xfId="215" applyFont="1">
      <alignment/>
      <protection/>
    </xf>
    <xf numFmtId="0" fontId="11" fillId="0" borderId="62" xfId="216" applyNumberFormat="1" applyFont="1" applyFill="1" applyBorder="1" applyAlignment="1" applyProtection="1">
      <alignment horizontal="left" vertical="center" indent="2"/>
      <protection hidden="1"/>
    </xf>
    <xf numFmtId="0" fontId="7" fillId="0" borderId="62" xfId="216" applyFont="1" applyFill="1" applyBorder="1" applyAlignment="1" applyProtection="1">
      <alignment vertical="center"/>
      <protection hidden="1"/>
    </xf>
    <xf numFmtId="0" fontId="11" fillId="0" borderId="62" xfId="216" applyFont="1" applyFill="1" applyBorder="1" applyAlignment="1" applyProtection="1">
      <alignment horizontal="left" vertical="center" indent="2"/>
      <protection hidden="1"/>
    </xf>
    <xf numFmtId="0" fontId="11" fillId="0" borderId="20" xfId="216" applyFont="1" applyFill="1" applyBorder="1" applyAlignment="1" applyProtection="1">
      <alignment horizontal="left" vertical="center" indent="2"/>
      <protection hidden="1"/>
    </xf>
    <xf numFmtId="0" fontId="11" fillId="0" borderId="62" xfId="216" applyNumberFormat="1" applyFont="1" applyFill="1" applyBorder="1" applyAlignment="1" applyProtection="1">
      <alignment horizontal="left" vertical="center" wrapText="1" indent="2"/>
      <protection hidden="1"/>
    </xf>
    <xf numFmtId="172" fontId="11" fillId="0" borderId="16" xfId="215" applyNumberFormat="1" applyFont="1" applyFill="1" applyBorder="1" applyAlignment="1">
      <alignment/>
      <protection/>
    </xf>
    <xf numFmtId="172" fontId="11" fillId="0" borderId="19" xfId="215" applyNumberFormat="1" applyFont="1" applyFill="1" applyBorder="1" applyAlignment="1">
      <alignment/>
      <protection/>
    </xf>
    <xf numFmtId="0" fontId="11" fillId="0" borderId="20" xfId="216" applyNumberFormat="1" applyFont="1" applyFill="1" applyBorder="1" applyAlignment="1" applyProtection="1">
      <alignment horizontal="left" vertical="center" wrapText="1" indent="2"/>
      <protection hidden="1"/>
    </xf>
    <xf numFmtId="0" fontId="11" fillId="0" borderId="20" xfId="216" applyNumberFormat="1" applyFont="1" applyFill="1" applyBorder="1" applyAlignment="1" applyProtection="1">
      <alignment horizontal="left" vertical="center" indent="3"/>
      <protection hidden="1"/>
    </xf>
    <xf numFmtId="0" fontId="11" fillId="0" borderId="20" xfId="216" applyNumberFormat="1" applyFont="1" applyFill="1" applyBorder="1" applyAlignment="1" applyProtection="1">
      <alignment horizontal="left" vertical="center" wrapText="1" indent="3"/>
      <protection hidden="1"/>
    </xf>
    <xf numFmtId="0" fontId="7" fillId="0" borderId="62" xfId="216" applyNumberFormat="1" applyFont="1" applyFill="1" applyBorder="1" applyAlignment="1" applyProtection="1">
      <alignment vertical="center"/>
      <protection hidden="1"/>
    </xf>
    <xf numFmtId="0" fontId="13" fillId="0" borderId="62" xfId="216" applyNumberFormat="1" applyFont="1" applyFill="1" applyBorder="1" applyAlignment="1" applyProtection="1">
      <alignment horizontal="left" vertical="center" indent="2"/>
      <protection hidden="1"/>
    </xf>
    <xf numFmtId="0" fontId="11" fillId="0" borderId="20" xfId="216" applyNumberFormat="1" applyFont="1" applyFill="1" applyBorder="1" applyAlignment="1" applyProtection="1">
      <alignment horizontal="left" vertical="center" indent="2"/>
      <protection locked="0"/>
    </xf>
    <xf numFmtId="0" fontId="11" fillId="0" borderId="20" xfId="216" applyFont="1" applyFill="1" applyBorder="1" applyAlignment="1" applyProtection="1">
      <alignment horizontal="left" vertical="center" indent="2"/>
      <protection locked="0"/>
    </xf>
    <xf numFmtId="0" fontId="7" fillId="0" borderId="63" xfId="215" applyFont="1" applyFill="1" applyBorder="1">
      <alignment/>
      <protection/>
    </xf>
    <xf numFmtId="172" fontId="7" fillId="0" borderId="34" xfId="215" applyNumberFormat="1" applyFont="1" applyFill="1" applyBorder="1">
      <alignment/>
      <protection/>
    </xf>
    <xf numFmtId="172" fontId="7" fillId="0" borderId="34" xfId="215" applyNumberFormat="1" applyFont="1" applyFill="1" applyBorder="1" applyAlignment="1">
      <alignment vertical="center"/>
      <protection/>
    </xf>
    <xf numFmtId="172" fontId="7" fillId="0" borderId="37" xfId="215" applyNumberFormat="1" applyFont="1" applyFill="1" applyBorder="1" applyAlignment="1">
      <alignment vertical="center"/>
      <protection/>
    </xf>
    <xf numFmtId="186" fontId="11" fillId="0" borderId="0" xfId="215" applyNumberFormat="1" applyFont="1" applyFill="1" applyAlignment="1" applyProtection="1" quotePrefix="1">
      <alignment horizontal="left" vertical="center"/>
      <protection/>
    </xf>
    <xf numFmtId="172" fontId="25" fillId="0" borderId="0" xfId="215" applyNumberFormat="1" applyFont="1" applyFill="1">
      <alignment/>
      <protection/>
    </xf>
    <xf numFmtId="172" fontId="11" fillId="0" borderId="0" xfId="44" applyNumberFormat="1" applyFont="1" applyFill="1" applyBorder="1" applyAlignment="1">
      <alignment/>
    </xf>
    <xf numFmtId="172" fontId="7" fillId="0" borderId="53" xfId="215" applyNumberFormat="1" applyFont="1" applyFill="1" applyBorder="1">
      <alignment/>
      <protection/>
    </xf>
    <xf numFmtId="172" fontId="7" fillId="0" borderId="0" xfId="215" applyNumberFormat="1" applyFont="1" applyFill="1" applyBorder="1">
      <alignment/>
      <protection/>
    </xf>
    <xf numFmtId="172" fontId="7" fillId="0" borderId="29" xfId="215" applyNumberFormat="1" applyFont="1" applyFill="1" applyBorder="1">
      <alignment/>
      <protection/>
    </xf>
    <xf numFmtId="1" fontId="7" fillId="0" borderId="28" xfId="215" applyNumberFormat="1" applyFont="1" applyFill="1" applyBorder="1" applyAlignment="1">
      <alignment horizontal="center" vertical="center"/>
      <protection/>
    </xf>
    <xf numFmtId="1" fontId="7" fillId="0" borderId="30" xfId="215" applyNumberFormat="1" applyFont="1" applyFill="1" applyBorder="1" applyAlignment="1">
      <alignment horizontal="center" vertical="center"/>
      <protection/>
    </xf>
    <xf numFmtId="172" fontId="7" fillId="0" borderId="16" xfId="215" applyNumberFormat="1" applyFont="1" applyFill="1" applyBorder="1" applyAlignment="1">
      <alignment horizontal="center"/>
      <protection/>
    </xf>
    <xf numFmtId="172" fontId="7" fillId="0" borderId="19" xfId="215" applyNumberFormat="1" applyFont="1" applyFill="1" applyBorder="1" applyAlignment="1">
      <alignment horizontal="center"/>
      <protection/>
    </xf>
    <xf numFmtId="172" fontId="7" fillId="0" borderId="27" xfId="215" applyNumberFormat="1" applyFont="1" applyFill="1" applyBorder="1">
      <alignment/>
      <protection/>
    </xf>
    <xf numFmtId="172" fontId="7" fillId="0" borderId="10" xfId="203" applyNumberFormat="1" applyFont="1" applyFill="1" applyBorder="1">
      <alignment/>
      <protection/>
    </xf>
    <xf numFmtId="172" fontId="7" fillId="0" borderId="26" xfId="203" applyNumberFormat="1" applyFont="1" applyFill="1" applyBorder="1">
      <alignment/>
      <protection/>
    </xf>
    <xf numFmtId="172" fontId="11" fillId="0" borderId="16" xfId="203" applyNumberFormat="1" applyFont="1" applyFill="1" applyBorder="1">
      <alignment/>
      <protection/>
    </xf>
    <xf numFmtId="172" fontId="11" fillId="0" borderId="19" xfId="203" applyNumberFormat="1" applyFont="1" applyFill="1" applyBorder="1">
      <alignment/>
      <protection/>
    </xf>
    <xf numFmtId="172" fontId="11" fillId="0" borderId="48" xfId="215" applyNumberFormat="1" applyFont="1" applyFill="1" applyBorder="1">
      <alignment/>
      <protection/>
    </xf>
    <xf numFmtId="172" fontId="11" fillId="0" borderId="22" xfId="203" applyNumberFormat="1" applyFont="1" applyFill="1" applyBorder="1">
      <alignment/>
      <protection/>
    </xf>
    <xf numFmtId="172" fontId="11" fillId="0" borderId="24" xfId="203" applyNumberFormat="1" applyFont="1" applyFill="1" applyBorder="1">
      <alignment/>
      <protection/>
    </xf>
    <xf numFmtId="0" fontId="20" fillId="0" borderId="0" xfId="216" applyFont="1" applyBorder="1" applyAlignment="1">
      <alignment/>
      <protection/>
    </xf>
    <xf numFmtId="0" fontId="9" fillId="0" borderId="0" xfId="216" applyFont="1" applyBorder="1" applyAlignment="1">
      <alignment/>
      <protection/>
    </xf>
    <xf numFmtId="0" fontId="5" fillId="0" borderId="0" xfId="216" applyFont="1" applyBorder="1" applyAlignment="1">
      <alignment wrapText="1"/>
      <protection/>
    </xf>
    <xf numFmtId="184" fontId="4" fillId="0" borderId="0" xfId="290" applyNumberFormat="1" applyFont="1" applyBorder="1" applyAlignment="1" applyProtection="1">
      <alignment/>
      <protection/>
    </xf>
    <xf numFmtId="184" fontId="7" fillId="35" borderId="41" xfId="289" applyNumberFormat="1" applyFont="1" applyFill="1" applyBorder="1" applyAlignment="1" applyProtection="1">
      <alignment horizontal="center" vertical="center"/>
      <protection/>
    </xf>
    <xf numFmtId="184" fontId="11" fillId="0" borderId="29" xfId="289" applyNumberFormat="1" applyFont="1" applyBorder="1" applyAlignment="1" applyProtection="1">
      <alignment horizontal="left" vertical="center"/>
      <protection/>
    </xf>
    <xf numFmtId="185" fontId="11" fillId="0" borderId="41" xfId="289" applyNumberFormat="1" applyFont="1" applyFill="1" applyBorder="1" applyAlignment="1" applyProtection="1">
      <alignment horizontal="center" vertical="center"/>
      <protection/>
    </xf>
    <xf numFmtId="185" fontId="11" fillId="0" borderId="19" xfId="289" applyNumberFormat="1" applyFont="1" applyFill="1" applyBorder="1" applyAlignment="1" applyProtection="1">
      <alignment horizontal="center" vertical="center"/>
      <protection/>
    </xf>
    <xf numFmtId="185" fontId="11" fillId="0" borderId="44" xfId="289" applyNumberFormat="1" applyFont="1" applyFill="1" applyBorder="1" applyAlignment="1" applyProtection="1">
      <alignment horizontal="center" vertical="center"/>
      <protection/>
    </xf>
    <xf numFmtId="184" fontId="7" fillId="0" borderId="33" xfId="289" applyNumberFormat="1" applyFont="1" applyBorder="1" applyAlignment="1" applyProtection="1">
      <alignment horizontal="center" vertical="center"/>
      <protection/>
    </xf>
    <xf numFmtId="172" fontId="7" fillId="0" borderId="34" xfId="289" applyNumberFormat="1" applyFont="1" applyBorder="1" applyAlignment="1">
      <alignment horizontal="center" vertical="center"/>
      <protection/>
    </xf>
    <xf numFmtId="185" fontId="7" fillId="0" borderId="34" xfId="289" applyNumberFormat="1" applyFont="1" applyFill="1" applyBorder="1" applyAlignment="1">
      <alignment horizontal="center" vertical="center"/>
      <protection/>
    </xf>
    <xf numFmtId="172" fontId="7" fillId="0" borderId="24" xfId="289" applyNumberFormat="1" applyFont="1" applyBorder="1" applyAlignment="1">
      <alignment horizontal="center" vertical="center"/>
      <protection/>
    </xf>
    <xf numFmtId="0" fontId="2" fillId="0" borderId="0" xfId="0" applyFont="1" applyAlignment="1">
      <alignment/>
    </xf>
    <xf numFmtId="0" fontId="11" fillId="0" borderId="0" xfId="0" applyFont="1" applyAlignment="1">
      <alignment/>
    </xf>
    <xf numFmtId="0" fontId="22" fillId="0" borderId="0" xfId="0" applyFont="1" applyBorder="1" applyAlignment="1">
      <alignment horizontal="right"/>
    </xf>
    <xf numFmtId="0" fontId="11" fillId="34" borderId="53" xfId="281" applyFont="1" applyFill="1" applyBorder="1">
      <alignment/>
      <protection/>
    </xf>
    <xf numFmtId="0" fontId="7" fillId="34" borderId="11" xfId="281" applyFont="1" applyFill="1" applyBorder="1" applyAlignment="1">
      <alignment horizontal="center"/>
      <protection/>
    </xf>
    <xf numFmtId="0" fontId="7" fillId="34" borderId="11" xfId="281" applyFont="1" applyFill="1" applyBorder="1" applyAlignment="1">
      <alignment horizontal="center" wrapText="1"/>
      <protection/>
    </xf>
    <xf numFmtId="0" fontId="7" fillId="34" borderId="10" xfId="281" applyFont="1" applyFill="1" applyBorder="1" applyAlignment="1">
      <alignment horizontal="center" wrapText="1"/>
      <protection/>
    </xf>
    <xf numFmtId="0" fontId="7" fillId="34" borderId="26" xfId="281" applyFont="1" applyFill="1" applyBorder="1" applyAlignment="1">
      <alignment horizontal="center" wrapText="1"/>
      <protection/>
    </xf>
    <xf numFmtId="0" fontId="7" fillId="34" borderId="27" xfId="281" applyFont="1" applyFill="1" applyBorder="1" applyAlignment="1">
      <alignment horizontal="center"/>
      <protection/>
    </xf>
    <xf numFmtId="0" fontId="7" fillId="34" borderId="12" xfId="281" applyFont="1" applyFill="1" applyBorder="1" applyAlignment="1">
      <alignment horizontal="center" wrapText="1"/>
      <protection/>
    </xf>
    <xf numFmtId="0" fontId="7" fillId="34" borderId="12" xfId="281" applyFont="1" applyFill="1" applyBorder="1" applyAlignment="1">
      <alignment horizontal="center"/>
      <protection/>
    </xf>
    <xf numFmtId="188" fontId="11" fillId="0" borderId="15" xfId="204" applyNumberFormat="1" applyFont="1" applyFill="1" applyBorder="1">
      <alignment/>
      <protection/>
    </xf>
    <xf numFmtId="171" fontId="11" fillId="0" borderId="15" xfId="204" applyNumberFormat="1" applyFont="1" applyFill="1" applyBorder="1">
      <alignment/>
      <protection/>
    </xf>
    <xf numFmtId="188" fontId="11" fillId="0" borderId="13" xfId="204" applyNumberFormat="1" applyFont="1" applyFill="1" applyBorder="1" applyAlignment="1">
      <alignment horizontal="right" indent="1"/>
      <protection/>
    </xf>
    <xf numFmtId="171" fontId="11" fillId="0" borderId="13" xfId="204" applyNumberFormat="1" applyFont="1" applyFill="1" applyBorder="1">
      <alignment/>
      <protection/>
    </xf>
    <xf numFmtId="171" fontId="11" fillId="0" borderId="31" xfId="204" applyNumberFormat="1" applyFont="1" applyFill="1" applyBorder="1">
      <alignment/>
      <protection/>
    </xf>
    <xf numFmtId="188" fontId="11" fillId="0" borderId="29" xfId="208" applyNumberFormat="1" applyFont="1" applyFill="1" applyBorder="1">
      <alignment/>
      <protection/>
    </xf>
    <xf numFmtId="171" fontId="11" fillId="0" borderId="30" xfId="208" applyNumberFormat="1" applyFont="1" applyFill="1" applyBorder="1">
      <alignment/>
      <protection/>
    </xf>
    <xf numFmtId="171" fontId="11" fillId="0" borderId="59" xfId="208" applyNumberFormat="1" applyFont="1" applyFill="1" applyBorder="1">
      <alignment/>
      <protection/>
    </xf>
    <xf numFmtId="171" fontId="11" fillId="0" borderId="61" xfId="208" applyNumberFormat="1" applyFont="1" applyFill="1" applyBorder="1">
      <alignment/>
      <protection/>
    </xf>
    <xf numFmtId="188" fontId="11" fillId="0" borderId="16" xfId="204" applyNumberFormat="1" applyFont="1" applyFill="1" applyBorder="1" applyAlignment="1">
      <alignment horizontal="right" indent="1"/>
      <protection/>
    </xf>
    <xf numFmtId="171" fontId="11" fillId="0" borderId="16" xfId="204" applyNumberFormat="1" applyFont="1" applyFill="1" applyBorder="1">
      <alignment/>
      <protection/>
    </xf>
    <xf numFmtId="171" fontId="11" fillId="0" borderId="31" xfId="208" applyNumberFormat="1" applyFont="1" applyFill="1" applyBorder="1">
      <alignment/>
      <protection/>
    </xf>
    <xf numFmtId="171" fontId="11" fillId="0" borderId="16" xfId="204" applyNumberFormat="1" applyFont="1" applyFill="1" applyBorder="1" quotePrefix="1">
      <alignment/>
      <protection/>
    </xf>
    <xf numFmtId="171" fontId="11" fillId="0" borderId="31" xfId="204" applyNumberFormat="1" applyFont="1" applyFill="1" applyBorder="1" quotePrefix="1">
      <alignment/>
      <protection/>
    </xf>
    <xf numFmtId="171" fontId="11" fillId="0" borderId="29" xfId="208" applyNumberFormat="1" applyFont="1" applyFill="1" applyBorder="1">
      <alignment/>
      <protection/>
    </xf>
    <xf numFmtId="188" fontId="11" fillId="0" borderId="30" xfId="208" applyNumberFormat="1" applyFont="1" applyFill="1" applyBorder="1">
      <alignment/>
      <protection/>
    </xf>
    <xf numFmtId="188" fontId="11" fillId="0" borderId="31" xfId="208" applyNumberFormat="1" applyFont="1" applyFill="1" applyBorder="1">
      <alignment/>
      <protection/>
    </xf>
    <xf numFmtId="0" fontId="11" fillId="0" borderId="52" xfId="0" applyFont="1" applyFill="1" applyBorder="1" applyAlignment="1">
      <alignment/>
    </xf>
    <xf numFmtId="171" fontId="11" fillId="0" borderId="28" xfId="204" applyNumberFormat="1" applyFont="1" applyFill="1" applyBorder="1" quotePrefix="1">
      <alignment/>
      <protection/>
    </xf>
    <xf numFmtId="188" fontId="11" fillId="0" borderId="32" xfId="208" applyNumberFormat="1" applyFont="1" applyFill="1" applyBorder="1">
      <alignment/>
      <protection/>
    </xf>
    <xf numFmtId="188" fontId="11" fillId="0" borderId="55" xfId="208" applyNumberFormat="1" applyFont="1" applyFill="1" applyBorder="1">
      <alignment/>
      <protection/>
    </xf>
    <xf numFmtId="0" fontId="2" fillId="0" borderId="0" xfId="0" applyFont="1" applyFill="1" applyAlignment="1">
      <alignment/>
    </xf>
    <xf numFmtId="0" fontId="7" fillId="0" borderId="33" xfId="0" applyFont="1" applyBorder="1" applyAlignment="1">
      <alignment horizontal="center" vertical="center"/>
    </xf>
    <xf numFmtId="188" fontId="29" fillId="0" borderId="35" xfId="204" applyNumberFormat="1" applyFont="1" applyFill="1" applyBorder="1" applyAlignment="1">
      <alignment vertical="center"/>
      <protection/>
    </xf>
    <xf numFmtId="171" fontId="29" fillId="0" borderId="35" xfId="204" applyNumberFormat="1" applyFont="1" applyFill="1" applyBorder="1" applyAlignment="1">
      <alignment vertical="center"/>
      <protection/>
    </xf>
    <xf numFmtId="188" fontId="29" fillId="0" borderId="34" xfId="204" applyNumberFormat="1" applyFont="1" applyFill="1" applyBorder="1" applyAlignment="1">
      <alignment vertical="center"/>
      <protection/>
    </xf>
    <xf numFmtId="189" fontId="29" fillId="0" borderId="34" xfId="204" applyNumberFormat="1" applyFont="1" applyFill="1" applyBorder="1" applyAlignment="1">
      <alignment horizontal="right" vertical="center"/>
      <protection/>
    </xf>
    <xf numFmtId="189" fontId="29" fillId="0" borderId="37" xfId="204" applyNumberFormat="1" applyFont="1" applyFill="1" applyBorder="1" applyAlignment="1">
      <alignment horizontal="right" vertical="center"/>
      <protection/>
    </xf>
    <xf numFmtId="188" fontId="7" fillId="0" borderId="33" xfId="208" applyNumberFormat="1" applyFont="1" applyFill="1" applyBorder="1" applyAlignment="1">
      <alignment vertical="center"/>
      <protection/>
    </xf>
    <xf numFmtId="188" fontId="7" fillId="0" borderId="36" xfId="208" applyNumberFormat="1" applyFont="1" applyFill="1" applyBorder="1" applyAlignment="1">
      <alignment horizontal="right" vertical="center"/>
      <protection/>
    </xf>
    <xf numFmtId="188" fontId="7" fillId="0" borderId="37" xfId="208" applyNumberFormat="1" applyFont="1" applyFill="1" applyBorder="1" applyAlignment="1">
      <alignment horizontal="right" vertical="center"/>
      <protection/>
    </xf>
    <xf numFmtId="0" fontId="7" fillId="37" borderId="53" xfId="0" applyFont="1" applyFill="1" applyBorder="1" applyAlignment="1">
      <alignment horizontal="center" vertical="center"/>
    </xf>
    <xf numFmtId="0" fontId="7" fillId="34" borderId="10" xfId="281" applyFont="1" applyFill="1" applyBorder="1" applyAlignment="1">
      <alignment horizontal="center"/>
      <protection/>
    </xf>
    <xf numFmtId="0" fontId="7" fillId="34" borderId="17" xfId="281" applyFont="1" applyFill="1" applyBorder="1" applyAlignment="1">
      <alignment horizontal="center" wrapText="1"/>
      <protection/>
    </xf>
    <xf numFmtId="0" fontId="7" fillId="34" borderId="27" xfId="281" applyFont="1" applyFill="1" applyBorder="1" applyAlignment="1">
      <alignment horizontal="center" wrapText="1"/>
      <protection/>
    </xf>
    <xf numFmtId="188" fontId="11" fillId="0" borderId="15" xfId="206" applyNumberFormat="1" applyFont="1" applyFill="1" applyBorder="1">
      <alignment/>
      <protection/>
    </xf>
    <xf numFmtId="171" fontId="11" fillId="0" borderId="15" xfId="206" applyNumberFormat="1" applyFont="1" applyFill="1" applyBorder="1">
      <alignment/>
      <protection/>
    </xf>
    <xf numFmtId="188" fontId="11" fillId="0" borderId="16" xfId="0" applyNumberFormat="1" applyFont="1" applyFill="1" applyBorder="1" applyAlignment="1">
      <alignment/>
    </xf>
    <xf numFmtId="171" fontId="11" fillId="0" borderId="13" xfId="206" applyNumberFormat="1" applyFont="1" applyFill="1" applyBorder="1">
      <alignment/>
      <protection/>
    </xf>
    <xf numFmtId="171" fontId="11" fillId="0" borderId="61" xfId="206" applyNumberFormat="1" applyFont="1" applyFill="1" applyBorder="1">
      <alignment/>
      <protection/>
    </xf>
    <xf numFmtId="188" fontId="11" fillId="0" borderId="20" xfId="208" applyNumberFormat="1" applyFont="1" applyFill="1" applyBorder="1">
      <alignment/>
      <protection/>
    </xf>
    <xf numFmtId="188" fontId="11" fillId="0" borderId="16" xfId="208" applyNumberFormat="1" applyFont="1" applyFill="1" applyBorder="1">
      <alignment/>
      <protection/>
    </xf>
    <xf numFmtId="171" fontId="11" fillId="0" borderId="16" xfId="206" applyNumberFormat="1" applyFont="1" applyFill="1" applyBorder="1">
      <alignment/>
      <protection/>
    </xf>
    <xf numFmtId="171" fontId="11" fillId="0" borderId="31" xfId="206" applyNumberFormat="1" applyFont="1" applyFill="1" applyBorder="1">
      <alignment/>
      <protection/>
    </xf>
    <xf numFmtId="0" fontId="2" fillId="0" borderId="20" xfId="0" applyFont="1" applyFill="1" applyBorder="1" applyAlignment="1">
      <alignment/>
    </xf>
    <xf numFmtId="2" fontId="2" fillId="0" borderId="16" xfId="0" applyNumberFormat="1" applyFont="1" applyFill="1" applyBorder="1" applyAlignment="1">
      <alignment/>
    </xf>
    <xf numFmtId="2" fontId="2" fillId="0" borderId="31" xfId="0" applyNumberFormat="1" applyFont="1" applyFill="1" applyBorder="1" applyAlignment="1">
      <alignment/>
    </xf>
    <xf numFmtId="172" fontId="2" fillId="0" borderId="16" xfId="0" applyNumberFormat="1" applyFont="1" applyFill="1" applyBorder="1" applyAlignment="1">
      <alignment/>
    </xf>
    <xf numFmtId="172" fontId="2" fillId="0" borderId="31" xfId="0" applyNumberFormat="1" applyFont="1" applyFill="1" applyBorder="1" applyAlignment="1">
      <alignment/>
    </xf>
    <xf numFmtId="171" fontId="11" fillId="0" borderId="29" xfId="206" applyNumberFormat="1" applyFont="1" applyFill="1" applyBorder="1">
      <alignment/>
      <protection/>
    </xf>
    <xf numFmtId="171" fontId="11" fillId="0" borderId="30" xfId="206" applyNumberFormat="1" applyFont="1" applyFill="1" applyBorder="1">
      <alignment/>
      <protection/>
    </xf>
    <xf numFmtId="188" fontId="11" fillId="0" borderId="39" xfId="206" applyNumberFormat="1" applyFont="1" applyFill="1" applyBorder="1">
      <alignment/>
      <protection/>
    </xf>
    <xf numFmtId="171" fontId="11" fillId="0" borderId="39" xfId="206" applyNumberFormat="1" applyFont="1" applyFill="1" applyBorder="1" applyAlignment="1">
      <alignment/>
      <protection/>
    </xf>
    <xf numFmtId="171" fontId="11" fillId="0" borderId="28" xfId="206" applyNumberFormat="1" applyFont="1" applyFill="1" applyBorder="1">
      <alignment/>
      <protection/>
    </xf>
    <xf numFmtId="171" fontId="11" fillId="0" borderId="55" xfId="206" applyNumberFormat="1" applyFont="1" applyFill="1" applyBorder="1">
      <alignment/>
      <protection/>
    </xf>
    <xf numFmtId="188" fontId="29" fillId="0" borderId="35" xfId="206" applyNumberFormat="1" applyFont="1" applyFill="1" applyBorder="1" applyAlignment="1">
      <alignment vertical="center"/>
      <protection/>
    </xf>
    <xf numFmtId="171" fontId="29" fillId="0" borderId="35" xfId="206" applyNumberFormat="1" applyFont="1" applyFill="1" applyBorder="1" applyAlignment="1">
      <alignment vertical="center"/>
      <protection/>
    </xf>
    <xf numFmtId="188" fontId="29" fillId="0" borderId="34" xfId="0" applyNumberFormat="1" applyFont="1" applyFill="1" applyBorder="1" applyAlignment="1">
      <alignment vertical="center"/>
    </xf>
    <xf numFmtId="171" fontId="29" fillId="0" borderId="34" xfId="206" applyNumberFormat="1" applyFont="1" applyFill="1" applyBorder="1" applyAlignment="1">
      <alignment/>
      <protection/>
    </xf>
    <xf numFmtId="171" fontId="29" fillId="0" borderId="64" xfId="206" applyNumberFormat="1" applyFont="1" applyFill="1" applyBorder="1" applyAlignment="1">
      <alignment/>
      <protection/>
    </xf>
    <xf numFmtId="0" fontId="2" fillId="0" borderId="33" xfId="0" applyFont="1" applyFill="1" applyBorder="1" applyAlignment="1">
      <alignment/>
    </xf>
    <xf numFmtId="0" fontId="2" fillId="0" borderId="34" xfId="0" applyFont="1" applyFill="1" applyBorder="1" applyAlignment="1">
      <alignment/>
    </xf>
    <xf numFmtId="0" fontId="2" fillId="0" borderId="13" xfId="0" applyFont="1" applyFill="1" applyBorder="1" applyAlignment="1">
      <alignment/>
    </xf>
    <xf numFmtId="0" fontId="2" fillId="0" borderId="61" xfId="0" applyFont="1" applyFill="1" applyBorder="1" applyAlignment="1">
      <alignment/>
    </xf>
    <xf numFmtId="0" fontId="7" fillId="34" borderId="65" xfId="281" applyFont="1" applyFill="1" applyBorder="1" applyAlignment="1" quotePrefix="1">
      <alignment/>
      <protection/>
    </xf>
    <xf numFmtId="0" fontId="7" fillId="34" borderId="66" xfId="281" applyFont="1" applyFill="1" applyBorder="1" applyAlignment="1" quotePrefix="1">
      <alignment/>
      <protection/>
    </xf>
    <xf numFmtId="0" fontId="7" fillId="34" borderId="27" xfId="281" applyNumberFormat="1" applyFont="1" applyFill="1" applyBorder="1" applyAlignment="1">
      <alignment horizontal="center"/>
      <protection/>
    </xf>
    <xf numFmtId="0" fontId="7" fillId="34" borderId="26" xfId="281" applyNumberFormat="1" applyFont="1" applyFill="1" applyBorder="1" applyAlignment="1" quotePrefix="1">
      <alignment horizontal="center"/>
      <protection/>
    </xf>
    <xf numFmtId="0" fontId="7" fillId="34" borderId="11" xfId="282" applyFont="1" applyFill="1" applyBorder="1" applyAlignment="1">
      <alignment horizontal="center" vertical="center" wrapText="1"/>
      <protection/>
    </xf>
    <xf numFmtId="0" fontId="7" fillId="34" borderId="10" xfId="282" applyFont="1" applyFill="1" applyBorder="1" applyAlignment="1">
      <alignment horizontal="center" vertical="center" wrapText="1"/>
      <protection/>
    </xf>
    <xf numFmtId="0" fontId="7" fillId="34" borderId="12" xfId="282" applyFont="1" applyFill="1" applyBorder="1" applyAlignment="1">
      <alignment horizontal="center" vertical="center"/>
      <protection/>
    </xf>
    <xf numFmtId="0" fontId="7" fillId="34" borderId="12" xfId="282" applyFont="1" applyFill="1" applyBorder="1" applyAlignment="1">
      <alignment horizontal="center" vertical="center" wrapText="1"/>
      <protection/>
    </xf>
    <xf numFmtId="0" fontId="7" fillId="34" borderId="17" xfId="282" applyFont="1" applyFill="1" applyBorder="1" applyAlignment="1">
      <alignment horizontal="center" vertical="center"/>
      <protection/>
    </xf>
    <xf numFmtId="0" fontId="7" fillId="34" borderId="18" xfId="281" applyFont="1" applyFill="1" applyBorder="1" applyAlignment="1">
      <alignment horizontal="center"/>
      <protection/>
    </xf>
    <xf numFmtId="0" fontId="7" fillId="34" borderId="41" xfId="281" applyFont="1" applyFill="1" applyBorder="1" applyAlignment="1">
      <alignment horizontal="center"/>
      <protection/>
    </xf>
    <xf numFmtId="0" fontId="11" fillId="0" borderId="15" xfId="226" applyFont="1" applyFill="1" applyBorder="1" applyAlignment="1">
      <alignment horizontal="right"/>
      <protection/>
    </xf>
    <xf numFmtId="0" fontId="11" fillId="0" borderId="16" xfId="226" applyFont="1" applyFill="1" applyBorder="1" applyAlignment="1">
      <alignment horizontal="right"/>
      <protection/>
    </xf>
    <xf numFmtId="171" fontId="11" fillId="0" borderId="30" xfId="226" applyNumberFormat="1" applyFont="1" applyFill="1" applyBorder="1" applyAlignment="1" quotePrefix="1">
      <alignment/>
      <protection/>
    </xf>
    <xf numFmtId="43" fontId="11" fillId="0" borderId="30" xfId="49" applyFont="1" applyFill="1" applyBorder="1" applyAlignment="1">
      <alignment horizontal="right"/>
    </xf>
    <xf numFmtId="171" fontId="11" fillId="0" borderId="61" xfId="226" applyNumberFormat="1" applyFont="1" applyFill="1" applyBorder="1" applyAlignment="1" quotePrefix="1">
      <alignment/>
      <protection/>
    </xf>
    <xf numFmtId="171" fontId="11" fillId="0" borderId="18" xfId="226" applyNumberFormat="1" applyFont="1" applyFill="1" applyBorder="1" applyAlignment="1" quotePrefix="1">
      <alignment/>
      <protection/>
    </xf>
    <xf numFmtId="188" fontId="11" fillId="0" borderId="18" xfId="208" applyNumberFormat="1" applyFont="1" applyFill="1" applyBorder="1">
      <alignment/>
      <protection/>
    </xf>
    <xf numFmtId="171" fontId="11" fillId="0" borderId="41" xfId="208" applyNumberFormat="1" applyFont="1" applyFill="1" applyBorder="1">
      <alignment/>
      <protection/>
    </xf>
    <xf numFmtId="2" fontId="11" fillId="0" borderId="15" xfId="226" applyNumberFormat="1" applyFont="1" applyFill="1" applyBorder="1" applyAlignment="1">
      <alignment horizontal="right"/>
      <protection/>
    </xf>
    <xf numFmtId="1" fontId="11" fillId="0" borderId="16" xfId="226" applyNumberFormat="1" applyFont="1" applyFill="1" applyBorder="1" applyAlignment="1">
      <alignment horizontal="right"/>
      <protection/>
    </xf>
    <xf numFmtId="171" fontId="11" fillId="0" borderId="30" xfId="226" applyNumberFormat="1" applyFont="1" applyFill="1" applyBorder="1" applyAlignment="1" quotePrefix="1">
      <alignment horizontal="right"/>
      <protection/>
    </xf>
    <xf numFmtId="171" fontId="11" fillId="0" borderId="31" xfId="226" applyNumberFormat="1" applyFont="1" applyFill="1" applyBorder="1" applyAlignment="1" quotePrefix="1">
      <alignment horizontal="right"/>
      <protection/>
    </xf>
    <xf numFmtId="171" fontId="11" fillId="0" borderId="29" xfId="226" applyNumberFormat="1" applyFont="1" applyFill="1" applyBorder="1" applyAlignment="1" quotePrefix="1">
      <alignment horizontal="right"/>
      <protection/>
    </xf>
    <xf numFmtId="171" fontId="11" fillId="0" borderId="19" xfId="208" applyNumberFormat="1" applyFont="1" applyFill="1" applyBorder="1">
      <alignment/>
      <protection/>
    </xf>
    <xf numFmtId="2" fontId="11" fillId="0" borderId="16" xfId="226" applyNumberFormat="1" applyFont="1" applyFill="1" applyBorder="1" applyAlignment="1">
      <alignment horizontal="right"/>
      <protection/>
    </xf>
    <xf numFmtId="171" fontId="11" fillId="0" borderId="30" xfId="226" applyNumberFormat="1" applyFont="1" applyFill="1" applyBorder="1" applyAlignment="1">
      <alignment horizontal="right"/>
      <protection/>
    </xf>
    <xf numFmtId="171" fontId="11" fillId="0" borderId="31" xfId="226" applyNumberFormat="1" applyFont="1" applyFill="1" applyBorder="1" applyAlignment="1">
      <alignment horizontal="right"/>
      <protection/>
    </xf>
    <xf numFmtId="171" fontId="11" fillId="0" borderId="29" xfId="226" applyNumberFormat="1" applyFont="1" applyFill="1" applyBorder="1" applyAlignment="1">
      <alignment horizontal="right"/>
      <protection/>
    </xf>
    <xf numFmtId="171" fontId="11" fillId="0" borderId="30" xfId="226" applyNumberFormat="1" applyFont="1" applyFill="1" applyBorder="1">
      <alignment/>
      <protection/>
    </xf>
    <xf numFmtId="171" fontId="11" fillId="0" borderId="31" xfId="226" applyNumberFormat="1" applyFont="1" applyFill="1" applyBorder="1">
      <alignment/>
      <protection/>
    </xf>
    <xf numFmtId="171" fontId="11" fillId="0" borderId="29" xfId="226" applyNumberFormat="1" applyFont="1" applyFill="1" applyBorder="1">
      <alignment/>
      <protection/>
    </xf>
    <xf numFmtId="188" fontId="11" fillId="0" borderId="19" xfId="208" applyNumberFormat="1" applyFont="1" applyFill="1" applyBorder="1">
      <alignment/>
      <protection/>
    </xf>
    <xf numFmtId="2" fontId="11" fillId="0" borderId="39" xfId="226" applyNumberFormat="1" applyFont="1" applyFill="1" applyBorder="1" applyAlignment="1">
      <alignment horizontal="right"/>
      <protection/>
    </xf>
    <xf numFmtId="2" fontId="11" fillId="0" borderId="28" xfId="226" applyNumberFormat="1" applyFont="1" applyFill="1" applyBorder="1" applyAlignment="1">
      <alignment horizontal="right"/>
      <protection/>
    </xf>
    <xf numFmtId="171" fontId="11" fillId="0" borderId="32" xfId="226" applyNumberFormat="1" applyFont="1" applyFill="1" applyBorder="1" applyAlignment="1">
      <alignment horizontal="right"/>
      <protection/>
    </xf>
    <xf numFmtId="171" fontId="11" fillId="0" borderId="55" xfId="226" applyNumberFormat="1" applyFont="1" applyFill="1" applyBorder="1" applyAlignment="1">
      <alignment horizontal="right"/>
      <protection/>
    </xf>
    <xf numFmtId="188" fontId="11" fillId="0" borderId="52" xfId="208" applyNumberFormat="1" applyFont="1" applyFill="1" applyBorder="1">
      <alignment/>
      <protection/>
    </xf>
    <xf numFmtId="188" fontId="11" fillId="0" borderId="44" xfId="208" applyNumberFormat="1" applyFont="1" applyFill="1" applyBorder="1">
      <alignment/>
      <protection/>
    </xf>
    <xf numFmtId="2" fontId="7" fillId="0" borderId="22" xfId="226" applyNumberFormat="1" applyFont="1" applyFill="1" applyBorder="1" applyAlignment="1">
      <alignment horizontal="right"/>
      <protection/>
    </xf>
    <xf numFmtId="171" fontId="7" fillId="0" borderId="22" xfId="226" applyNumberFormat="1" applyFont="1" applyFill="1" applyBorder="1" applyAlignment="1">
      <alignment vertical="center"/>
      <protection/>
    </xf>
    <xf numFmtId="171" fontId="7" fillId="0" borderId="57" xfId="226" applyNumberFormat="1" applyFont="1" applyFill="1" applyBorder="1" applyAlignment="1">
      <alignment vertical="center"/>
      <protection/>
    </xf>
    <xf numFmtId="171" fontId="7" fillId="0" borderId="58" xfId="226" applyNumberFormat="1" applyFont="1" applyFill="1" applyBorder="1" applyAlignment="1">
      <alignment vertical="center"/>
      <protection/>
    </xf>
    <xf numFmtId="171" fontId="7" fillId="0" borderId="33" xfId="226" applyNumberFormat="1" applyFont="1" applyFill="1" applyBorder="1" applyAlignment="1">
      <alignment vertical="center"/>
      <protection/>
    </xf>
    <xf numFmtId="171" fontId="7" fillId="0" borderId="64" xfId="226" applyNumberFormat="1" applyFont="1" applyFill="1" applyBorder="1" applyAlignment="1">
      <alignment vertical="center"/>
      <protection/>
    </xf>
    <xf numFmtId="188" fontId="7" fillId="0" borderId="48" xfId="208" applyNumberFormat="1" applyFont="1" applyFill="1" applyBorder="1" applyAlignment="1">
      <alignment vertical="center"/>
      <protection/>
    </xf>
    <xf numFmtId="188" fontId="7" fillId="0" borderId="24" xfId="208" applyNumberFormat="1" applyFont="1" applyFill="1" applyBorder="1" applyAlignment="1">
      <alignment vertical="center"/>
      <protection/>
    </xf>
    <xf numFmtId="188" fontId="2" fillId="0" borderId="0" xfId="0" applyNumberFormat="1" applyFont="1" applyAlignment="1">
      <alignment/>
    </xf>
    <xf numFmtId="0" fontId="7" fillId="34" borderId="26" xfId="282" applyFont="1" applyFill="1" applyBorder="1" applyAlignment="1">
      <alignment horizontal="center" vertical="center" wrapText="1"/>
      <protection/>
    </xf>
    <xf numFmtId="0" fontId="11" fillId="0" borderId="18" xfId="0" applyFont="1" applyBorder="1" applyAlignment="1">
      <alignment/>
    </xf>
    <xf numFmtId="188" fontId="11" fillId="0" borderId="13" xfId="226" applyNumberFormat="1" applyFont="1" applyFill="1" applyBorder="1" applyAlignment="1" quotePrefix="1">
      <alignment horizontal="center" vertical="center"/>
      <protection/>
    </xf>
    <xf numFmtId="0" fontId="11" fillId="0" borderId="13" xfId="226" applyFont="1" applyFill="1" applyBorder="1" applyAlignment="1">
      <alignment horizontal="center" vertical="center"/>
      <protection/>
    </xf>
    <xf numFmtId="188" fontId="11" fillId="0" borderId="59" xfId="226" applyNumberFormat="1" applyFont="1" applyFill="1" applyBorder="1" applyAlignment="1" quotePrefix="1">
      <alignment horizontal="center" vertical="center"/>
      <protection/>
    </xf>
    <xf numFmtId="188" fontId="11" fillId="0" borderId="41" xfId="226" applyNumberFormat="1" applyFont="1" applyFill="1" applyBorder="1" applyAlignment="1" quotePrefix="1">
      <alignment horizontal="center" vertical="center"/>
      <protection/>
    </xf>
    <xf numFmtId="2" fontId="11" fillId="0" borderId="30" xfId="226" applyNumberFormat="1" applyFont="1" applyFill="1" applyBorder="1" applyAlignment="1">
      <alignment horizontal="center" vertical="center"/>
      <protection/>
    </xf>
    <xf numFmtId="2" fontId="11" fillId="0" borderId="16" xfId="226" applyNumberFormat="1" applyFont="1" applyFill="1" applyBorder="1" applyAlignment="1">
      <alignment horizontal="center" vertical="center"/>
      <protection/>
    </xf>
    <xf numFmtId="1" fontId="11" fillId="0" borderId="30" xfId="226" applyNumberFormat="1" applyFont="1" applyFill="1" applyBorder="1" applyAlignment="1">
      <alignment horizontal="right"/>
      <protection/>
    </xf>
    <xf numFmtId="171" fontId="11" fillId="0" borderId="31" xfId="226" applyNumberFormat="1" applyFont="1" applyFill="1" applyBorder="1" applyAlignment="1" quotePrefix="1">
      <alignment/>
      <protection/>
    </xf>
    <xf numFmtId="2" fontId="11" fillId="0" borderId="30" xfId="226" applyNumberFormat="1" applyFont="1" applyFill="1" applyBorder="1" applyAlignment="1">
      <alignment horizontal="right"/>
      <protection/>
    </xf>
    <xf numFmtId="0" fontId="11" fillId="0" borderId="30" xfId="226" applyFont="1" applyFill="1" applyBorder="1" applyAlignment="1">
      <alignment horizontal="right"/>
      <protection/>
    </xf>
    <xf numFmtId="2" fontId="11" fillId="0" borderId="30" xfId="226" applyNumberFormat="1" applyFont="1" applyFill="1" applyBorder="1" applyAlignment="1">
      <alignment horizontal="center"/>
      <protection/>
    </xf>
    <xf numFmtId="2" fontId="11" fillId="0" borderId="16" xfId="226" applyNumberFormat="1" applyFont="1" applyFill="1" applyBorder="1" applyAlignment="1">
      <alignment horizontal="center"/>
      <protection/>
    </xf>
    <xf numFmtId="2" fontId="11" fillId="0" borderId="32" xfId="226" applyNumberFormat="1" applyFont="1" applyFill="1" applyBorder="1" applyAlignment="1">
      <alignment horizontal="right"/>
      <protection/>
    </xf>
    <xf numFmtId="171" fontId="11" fillId="0" borderId="55" xfId="226" applyNumberFormat="1" applyFont="1" applyFill="1" applyBorder="1" applyAlignment="1" quotePrefix="1">
      <alignment/>
      <protection/>
    </xf>
    <xf numFmtId="188" fontId="7" fillId="0" borderId="33" xfId="226" applyNumberFormat="1" applyFont="1" applyFill="1" applyBorder="1" applyAlignment="1">
      <alignment vertical="center"/>
      <protection/>
    </xf>
    <xf numFmtId="2" fontId="7" fillId="0" borderId="34" xfId="226" applyNumberFormat="1" applyFont="1" applyFill="1" applyBorder="1" applyAlignment="1">
      <alignment horizontal="right"/>
      <protection/>
    </xf>
    <xf numFmtId="2" fontId="7" fillId="0" borderId="36" xfId="226" applyNumberFormat="1" applyFont="1" applyFill="1" applyBorder="1" applyAlignment="1">
      <alignment horizontal="right"/>
      <protection/>
    </xf>
    <xf numFmtId="0" fontId="11" fillId="0" borderId="0" xfId="0" applyFont="1" applyFill="1" applyBorder="1" applyAlignment="1">
      <alignment/>
    </xf>
    <xf numFmtId="43" fontId="2" fillId="0" borderId="0" xfId="0" applyNumberFormat="1" applyFont="1" applyAlignment="1">
      <alignment/>
    </xf>
    <xf numFmtId="39" fontId="7" fillId="0" borderId="0" xfId="0" applyNumberFormat="1" applyFont="1" applyAlignment="1" applyProtection="1">
      <alignment horizontal="center"/>
      <protection/>
    </xf>
    <xf numFmtId="0" fontId="86" fillId="0" borderId="0" xfId="0" applyFont="1" applyAlignment="1">
      <alignment/>
    </xf>
    <xf numFmtId="0" fontId="22" fillId="0" borderId="0" xfId="0" applyFont="1" applyAlignment="1">
      <alignment horizontal="right"/>
    </xf>
    <xf numFmtId="0" fontId="11" fillId="0" borderId="0" xfId="0" applyFont="1" applyFill="1" applyAlignment="1">
      <alignment/>
    </xf>
    <xf numFmtId="39" fontId="7" fillId="38" borderId="10" xfId="0" applyNumberFormat="1" applyFont="1" applyFill="1" applyBorder="1" applyAlignment="1" applyProtection="1">
      <alignment horizontal="center" vertical="center"/>
      <protection/>
    </xf>
    <xf numFmtId="39" fontId="7" fillId="38" borderId="10" xfId="0" applyNumberFormat="1" applyFont="1" applyFill="1" applyBorder="1" applyAlignment="1" applyProtection="1">
      <alignment horizontal="center" vertical="center" wrapText="1"/>
      <protection/>
    </xf>
    <xf numFmtId="39" fontId="82" fillId="38" borderId="12" xfId="0" applyNumberFormat="1" applyFont="1" applyFill="1" applyBorder="1" applyAlignment="1" applyProtection="1">
      <alignment horizontal="center" vertical="center"/>
      <protection/>
    </xf>
    <xf numFmtId="39" fontId="82" fillId="38" borderId="10" xfId="0" applyNumberFormat="1" applyFont="1" applyFill="1" applyBorder="1" applyAlignment="1" applyProtection="1">
      <alignment horizontal="center" vertical="center"/>
      <protection/>
    </xf>
    <xf numFmtId="39" fontId="82" fillId="38" borderId="26" xfId="0" applyNumberFormat="1" applyFont="1" applyFill="1" applyBorder="1" applyAlignment="1" applyProtection="1">
      <alignment horizontal="center" vertical="center" wrapText="1"/>
      <protection/>
    </xf>
    <xf numFmtId="0" fontId="7" fillId="38" borderId="27" xfId="0" applyFont="1" applyFill="1" applyBorder="1" applyAlignment="1">
      <alignment horizontal="right"/>
    </xf>
    <xf numFmtId="0" fontId="7" fillId="38" borderId="12" xfId="0" applyFont="1" applyFill="1" applyBorder="1" applyAlignment="1">
      <alignment horizontal="right"/>
    </xf>
    <xf numFmtId="0" fontId="7" fillId="38" borderId="17" xfId="0" applyFont="1" applyFill="1" applyBorder="1" applyAlignment="1">
      <alignment horizontal="right"/>
    </xf>
    <xf numFmtId="188" fontId="11" fillId="0" borderId="15" xfId="224" applyNumberFormat="1" applyFont="1" applyFill="1" applyBorder="1">
      <alignment/>
      <protection/>
    </xf>
    <xf numFmtId="188" fontId="11" fillId="0" borderId="13" xfId="224" applyNumberFormat="1" applyFont="1" applyFill="1" applyBorder="1">
      <alignment/>
      <protection/>
    </xf>
    <xf numFmtId="188" fontId="11" fillId="0" borderId="16" xfId="224" applyNumberFormat="1" applyFont="1" applyFill="1" applyBorder="1">
      <alignment/>
      <protection/>
    </xf>
    <xf numFmtId="188" fontId="11" fillId="0" borderId="30" xfId="224" applyNumberFormat="1" applyFont="1" applyFill="1" applyBorder="1">
      <alignment/>
      <protection/>
    </xf>
    <xf numFmtId="188" fontId="84" fillId="0" borderId="0" xfId="224" applyNumberFormat="1" applyFont="1" applyFill="1" applyBorder="1">
      <alignment/>
      <protection/>
    </xf>
    <xf numFmtId="188" fontId="84" fillId="0" borderId="13" xfId="224" applyNumberFormat="1" applyFont="1" applyFill="1" applyBorder="1">
      <alignment/>
      <protection/>
    </xf>
    <xf numFmtId="188" fontId="84" fillId="0" borderId="16" xfId="224" applyNumberFormat="1" applyFont="1" applyFill="1" applyBorder="1">
      <alignment/>
      <protection/>
    </xf>
    <xf numFmtId="188" fontId="84" fillId="0" borderId="30" xfId="224" applyNumberFormat="1" applyFont="1" applyFill="1" applyBorder="1">
      <alignment/>
      <protection/>
    </xf>
    <xf numFmtId="188" fontId="84" fillId="0" borderId="31" xfId="224" applyNumberFormat="1" applyFont="1" applyFill="1" applyBorder="1">
      <alignment/>
      <protection/>
    </xf>
    <xf numFmtId="177" fontId="11" fillId="0" borderId="29" xfId="125" applyNumberFormat="1" applyFont="1" applyBorder="1" applyAlignment="1">
      <alignment horizontal="right" vertical="center"/>
    </xf>
    <xf numFmtId="177" fontId="11" fillId="0" borderId="30" xfId="125" applyNumberFormat="1" applyFont="1" applyBorder="1" applyAlignment="1">
      <alignment horizontal="right" vertical="center"/>
    </xf>
    <xf numFmtId="177" fontId="11" fillId="0" borderId="31" xfId="125" applyNumberFormat="1" applyFont="1" applyBorder="1" applyAlignment="1">
      <alignment horizontal="right" vertical="center"/>
    </xf>
    <xf numFmtId="43" fontId="11" fillId="0" borderId="0" xfId="0" applyNumberFormat="1" applyFont="1" applyFill="1" applyAlignment="1">
      <alignment/>
    </xf>
    <xf numFmtId="177" fontId="11" fillId="0" borderId="29" xfId="125" applyNumberFormat="1" applyFont="1" applyFill="1" applyBorder="1" applyAlignment="1">
      <alignment horizontal="right" vertical="center"/>
    </xf>
    <xf numFmtId="177" fontId="11" fillId="0" borderId="30" xfId="125" applyNumberFormat="1" applyFont="1" applyFill="1" applyBorder="1" applyAlignment="1">
      <alignment horizontal="right" vertical="center"/>
    </xf>
    <xf numFmtId="177" fontId="11" fillId="0" borderId="31" xfId="125" applyNumberFormat="1" applyFont="1" applyFill="1" applyBorder="1" applyAlignment="1">
      <alignment horizontal="right" vertical="center"/>
    </xf>
    <xf numFmtId="188" fontId="84" fillId="0" borderId="15" xfId="224" applyNumberFormat="1" applyFont="1" applyFill="1" applyBorder="1">
      <alignment/>
      <protection/>
    </xf>
    <xf numFmtId="188" fontId="11" fillId="0" borderId="16" xfId="44" applyNumberFormat="1" applyFont="1" applyFill="1" applyBorder="1" applyAlignment="1">
      <alignment/>
    </xf>
    <xf numFmtId="188" fontId="84" fillId="0" borderId="30" xfId="44" applyNumberFormat="1" applyFont="1" applyFill="1" applyBorder="1" applyAlignment="1">
      <alignment/>
    </xf>
    <xf numFmtId="188" fontId="84" fillId="0" borderId="16" xfId="44" applyNumberFormat="1" applyFont="1" applyFill="1" applyBorder="1" applyAlignment="1">
      <alignment/>
    </xf>
    <xf numFmtId="188" fontId="11" fillId="0" borderId="16" xfId="114" applyNumberFormat="1" applyFont="1" applyFill="1" applyBorder="1" applyAlignment="1">
      <alignment/>
    </xf>
    <xf numFmtId="188" fontId="11" fillId="0" borderId="28" xfId="224" applyNumberFormat="1" applyFont="1" applyFill="1" applyBorder="1">
      <alignment/>
      <protection/>
    </xf>
    <xf numFmtId="188" fontId="84" fillId="0" borderId="30" xfId="114" applyNumberFormat="1" applyFont="1" applyFill="1" applyBorder="1" applyAlignment="1">
      <alignment/>
    </xf>
    <xf numFmtId="188" fontId="84" fillId="0" borderId="28" xfId="224" applyNumberFormat="1" applyFont="1" applyFill="1" applyBorder="1">
      <alignment/>
      <protection/>
    </xf>
    <xf numFmtId="177" fontId="11" fillId="0" borderId="52" xfId="125" applyNumberFormat="1" applyFont="1" applyFill="1" applyBorder="1" applyAlignment="1">
      <alignment horizontal="right" vertical="center"/>
    </xf>
    <xf numFmtId="177" fontId="11" fillId="0" borderId="32" xfId="125" applyNumberFormat="1" applyFont="1" applyFill="1" applyBorder="1" applyAlignment="1">
      <alignment horizontal="right" vertical="center"/>
    </xf>
    <xf numFmtId="177" fontId="11" fillId="0" borderId="55" xfId="125" applyNumberFormat="1" applyFont="1" applyFill="1" applyBorder="1" applyAlignment="1">
      <alignment horizontal="right" vertical="center"/>
    </xf>
    <xf numFmtId="172" fontId="11" fillId="0" borderId="0" xfId="0" applyNumberFormat="1" applyFont="1" applyFill="1" applyAlignment="1">
      <alignment/>
    </xf>
    <xf numFmtId="0" fontId="7" fillId="0" borderId="48" xfId="0" applyFont="1" applyFill="1" applyBorder="1" applyAlignment="1">
      <alignment horizontal="center" vertical="center"/>
    </xf>
    <xf numFmtId="188" fontId="7" fillId="0" borderId="34" xfId="224" applyNumberFormat="1" applyFont="1" applyFill="1" applyBorder="1" applyAlignment="1">
      <alignment vertical="center"/>
      <protection/>
    </xf>
    <xf numFmtId="188" fontId="7" fillId="0" borderId="36" xfId="224" applyNumberFormat="1" applyFont="1" applyFill="1" applyBorder="1" applyAlignment="1">
      <alignment vertical="center"/>
      <protection/>
    </xf>
    <xf numFmtId="188" fontId="82" fillId="0" borderId="36" xfId="224" applyNumberFormat="1" applyFont="1" applyFill="1" applyBorder="1" applyAlignment="1">
      <alignment vertical="center"/>
      <protection/>
    </xf>
    <xf numFmtId="188" fontId="82" fillId="0" borderId="34" xfId="224" applyNumberFormat="1" applyFont="1" applyFill="1" applyBorder="1" applyAlignment="1">
      <alignment vertical="center"/>
      <protection/>
    </xf>
    <xf numFmtId="188" fontId="82" fillId="0" borderId="64" xfId="224" applyNumberFormat="1" applyFont="1" applyFill="1" applyBorder="1" applyAlignment="1">
      <alignment vertical="center"/>
      <protection/>
    </xf>
    <xf numFmtId="177" fontId="7" fillId="0" borderId="33" xfId="125" applyNumberFormat="1" applyFont="1" applyFill="1" applyBorder="1" applyAlignment="1">
      <alignment horizontal="right" vertical="center"/>
    </xf>
    <xf numFmtId="177" fontId="7" fillId="0" borderId="36" xfId="125" applyNumberFormat="1" applyFont="1" applyFill="1" applyBorder="1" applyAlignment="1">
      <alignment horizontal="right" vertical="center"/>
    </xf>
    <xf numFmtId="177" fontId="7" fillId="0" borderId="64" xfId="125" applyNumberFormat="1" applyFont="1" applyFill="1" applyBorder="1" applyAlignment="1">
      <alignment horizontal="right" vertical="center"/>
    </xf>
    <xf numFmtId="0" fontId="86" fillId="0" borderId="0" xfId="0" applyFont="1" applyFill="1" applyAlignment="1">
      <alignment/>
    </xf>
    <xf numFmtId="188" fontId="11" fillId="0" borderId="0" xfId="0" applyNumberFormat="1" applyFont="1" applyFill="1" applyAlignment="1">
      <alignment/>
    </xf>
    <xf numFmtId="171" fontId="11" fillId="0" borderId="0" xfId="0" applyNumberFormat="1" applyFont="1" applyFill="1" applyAlignment="1">
      <alignment/>
    </xf>
    <xf numFmtId="188" fontId="86" fillId="0" borderId="0" xfId="0" applyNumberFormat="1" applyFont="1" applyFill="1" applyAlignment="1">
      <alignment/>
    </xf>
    <xf numFmtId="171" fontId="86" fillId="0" borderId="0" xfId="0" applyNumberFormat="1" applyFont="1" applyFill="1" applyAlignment="1">
      <alignment/>
    </xf>
    <xf numFmtId="188" fontId="11" fillId="0" borderId="0" xfId="0" applyNumberFormat="1" applyFont="1" applyBorder="1" applyAlignment="1">
      <alignment/>
    </xf>
    <xf numFmtId="0" fontId="11" fillId="0" borderId="0" xfId="0" applyFont="1" applyBorder="1" applyAlignment="1">
      <alignment/>
    </xf>
    <xf numFmtId="0" fontId="86" fillId="0" borderId="0" xfId="0" applyFont="1" applyFill="1" applyBorder="1" applyAlignment="1">
      <alignment/>
    </xf>
    <xf numFmtId="188" fontId="86" fillId="0" borderId="0" xfId="0" applyNumberFormat="1" applyFont="1" applyBorder="1" applyAlignment="1">
      <alignment/>
    </xf>
    <xf numFmtId="0" fontId="86" fillId="0" borderId="0" xfId="0" applyFont="1" applyBorder="1" applyAlignment="1">
      <alignment/>
    </xf>
    <xf numFmtId="43" fontId="11" fillId="0" borderId="0" xfId="0" applyNumberFormat="1" applyFont="1" applyAlignment="1">
      <alignment/>
    </xf>
    <xf numFmtId="177" fontId="11" fillId="0" borderId="0" xfId="125" applyNumberFormat="1" applyFont="1" applyFill="1" applyBorder="1" applyAlignment="1">
      <alignment horizontal="right" vertical="center"/>
    </xf>
    <xf numFmtId="177" fontId="86" fillId="0" borderId="0" xfId="125" applyNumberFormat="1" applyFont="1" applyFill="1" applyBorder="1" applyAlignment="1">
      <alignment horizontal="right" vertical="center"/>
    </xf>
    <xf numFmtId="0" fontId="22" fillId="0" borderId="56" xfId="160" applyFont="1" applyBorder="1" applyAlignment="1">
      <alignment horizontal="right"/>
      <protection/>
    </xf>
    <xf numFmtId="0" fontId="7" fillId="34" borderId="10" xfId="160" applyFont="1" applyFill="1" applyBorder="1" applyAlignment="1">
      <alignment horizontal="right"/>
      <protection/>
    </xf>
    <xf numFmtId="0" fontId="7" fillId="34" borderId="32" xfId="160" applyFont="1" applyFill="1" applyBorder="1" applyAlignment="1">
      <alignment horizontal="right"/>
      <protection/>
    </xf>
    <xf numFmtId="0" fontId="7" fillId="34" borderId="28" xfId="160" applyFont="1" applyFill="1" applyBorder="1" applyAlignment="1">
      <alignment horizontal="right"/>
      <protection/>
    </xf>
    <xf numFmtId="0" fontId="7" fillId="34" borderId="55" xfId="160" applyFont="1" applyFill="1" applyBorder="1" applyAlignment="1">
      <alignment horizontal="right"/>
      <protection/>
    </xf>
    <xf numFmtId="0" fontId="7" fillId="34" borderId="27" xfId="160" applyFont="1" applyFill="1" applyBorder="1" applyAlignment="1">
      <alignment horizontal="right"/>
      <protection/>
    </xf>
    <xf numFmtId="0" fontId="7" fillId="34" borderId="43" xfId="160" applyFont="1" applyFill="1" applyBorder="1" applyAlignment="1">
      <alignment horizontal="right"/>
      <protection/>
    </xf>
    <xf numFmtId="0" fontId="11" fillId="0" borderId="29" xfId="160" applyFont="1" applyFill="1" applyBorder="1">
      <alignment/>
      <protection/>
    </xf>
    <xf numFmtId="188" fontId="11" fillId="0" borderId="16" xfId="212" applyNumberFormat="1" applyFont="1" applyFill="1" applyBorder="1">
      <alignment/>
      <protection/>
    </xf>
    <xf numFmtId="171" fontId="11" fillId="0" borderId="16" xfId="212" applyNumberFormat="1" applyFont="1" applyFill="1" applyBorder="1">
      <alignment/>
      <protection/>
    </xf>
    <xf numFmtId="188" fontId="11" fillId="0" borderId="30" xfId="212" applyNumberFormat="1" applyFont="1" applyFill="1" applyBorder="1">
      <alignment/>
      <protection/>
    </xf>
    <xf numFmtId="171" fontId="11" fillId="0" borderId="19" xfId="212" applyNumberFormat="1" applyFont="1" applyFill="1" applyBorder="1">
      <alignment/>
      <protection/>
    </xf>
    <xf numFmtId="188" fontId="11" fillId="0" borderId="29" xfId="212" applyNumberFormat="1" applyFont="1" applyFill="1" applyBorder="1" applyAlignment="1">
      <alignment/>
      <protection/>
    </xf>
    <xf numFmtId="171" fontId="11" fillId="0" borderId="15" xfId="212" applyNumberFormat="1" applyFont="1" applyFill="1" applyBorder="1">
      <alignment/>
      <protection/>
    </xf>
    <xf numFmtId="188" fontId="11" fillId="0" borderId="16" xfId="44" applyNumberFormat="1" applyFont="1" applyBorder="1" applyAlignment="1">
      <alignment/>
    </xf>
    <xf numFmtId="171" fontId="11" fillId="0" borderId="16" xfId="160" applyNumberFormat="1" applyFont="1" applyBorder="1">
      <alignment/>
      <protection/>
    </xf>
    <xf numFmtId="188" fontId="11" fillId="0" borderId="30" xfId="44" applyNumberFormat="1" applyFont="1" applyBorder="1" applyAlignment="1">
      <alignment/>
    </xf>
    <xf numFmtId="171" fontId="11" fillId="0" borderId="19" xfId="160" applyNumberFormat="1" applyFont="1" applyBorder="1">
      <alignment/>
      <protection/>
    </xf>
    <xf numFmtId="188" fontId="11" fillId="0" borderId="16" xfId="112" applyNumberFormat="1" applyFont="1" applyBorder="1" applyAlignment="1">
      <alignment/>
    </xf>
    <xf numFmtId="188" fontId="11" fillId="0" borderId="29" xfId="112" applyNumberFormat="1" applyFont="1" applyBorder="1" applyAlignment="1">
      <alignment/>
    </xf>
    <xf numFmtId="188" fontId="11" fillId="0" borderId="29" xfId="112" applyNumberFormat="1" applyFont="1" applyBorder="1" applyAlignment="1">
      <alignment/>
    </xf>
    <xf numFmtId="188" fontId="11" fillId="0" borderId="16" xfId="160" applyNumberFormat="1" applyFont="1" applyBorder="1">
      <alignment/>
      <protection/>
    </xf>
    <xf numFmtId="188" fontId="11" fillId="0" borderId="30" xfId="160" applyNumberFormat="1" applyFont="1" applyBorder="1">
      <alignment/>
      <protection/>
    </xf>
    <xf numFmtId="188" fontId="11" fillId="0" borderId="16" xfId="212" applyNumberFormat="1" applyFont="1" applyBorder="1">
      <alignment/>
      <protection/>
    </xf>
    <xf numFmtId="188" fontId="11" fillId="0" borderId="29" xfId="212" applyNumberFormat="1" applyFont="1" applyFill="1" applyBorder="1">
      <alignment/>
      <protection/>
    </xf>
    <xf numFmtId="171" fontId="11" fillId="0" borderId="0" xfId="212" applyNumberFormat="1" applyFont="1" applyFill="1" applyBorder="1">
      <alignment/>
      <protection/>
    </xf>
    <xf numFmtId="188" fontId="11" fillId="0" borderId="16" xfId="160" applyNumberFormat="1" applyFont="1" applyFill="1" applyBorder="1">
      <alignment/>
      <protection/>
    </xf>
    <xf numFmtId="171" fontId="11" fillId="0" borderId="16" xfId="160" applyNumberFormat="1" applyFont="1" applyFill="1" applyBorder="1">
      <alignment/>
      <protection/>
    </xf>
    <xf numFmtId="188" fontId="11" fillId="0" borderId="30" xfId="160" applyNumberFormat="1" applyFont="1" applyFill="1" applyBorder="1">
      <alignment/>
      <protection/>
    </xf>
    <xf numFmtId="171" fontId="11" fillId="0" borderId="19" xfId="160" applyNumberFormat="1" applyFont="1" applyFill="1" applyBorder="1">
      <alignment/>
      <protection/>
    </xf>
    <xf numFmtId="188" fontId="11" fillId="0" borderId="29" xfId="212" applyNumberFormat="1" applyFont="1" applyBorder="1">
      <alignment/>
      <protection/>
    </xf>
    <xf numFmtId="171" fontId="11" fillId="0" borderId="0" xfId="212" applyNumberFormat="1" applyFont="1" applyBorder="1">
      <alignment/>
      <protection/>
    </xf>
    <xf numFmtId="0" fontId="11" fillId="0" borderId="52" xfId="160" applyFont="1" applyFill="1" applyBorder="1">
      <alignment/>
      <protection/>
    </xf>
    <xf numFmtId="188" fontId="11" fillId="0" borderId="28" xfId="212" applyNumberFormat="1" applyFont="1" applyBorder="1">
      <alignment/>
      <protection/>
    </xf>
    <xf numFmtId="171" fontId="11" fillId="0" borderId="28" xfId="212" applyNumberFormat="1" applyFont="1" applyFill="1" applyBorder="1">
      <alignment/>
      <protection/>
    </xf>
    <xf numFmtId="188" fontId="11" fillId="0" borderId="28" xfId="212" applyNumberFormat="1" applyFont="1" applyFill="1" applyBorder="1">
      <alignment/>
      <protection/>
    </xf>
    <xf numFmtId="188" fontId="11" fillId="0" borderId="32" xfId="212" applyNumberFormat="1" applyFont="1" applyFill="1" applyBorder="1">
      <alignment/>
      <protection/>
    </xf>
    <xf numFmtId="171" fontId="11" fillId="0" borderId="44" xfId="212" applyNumberFormat="1" applyFont="1" applyFill="1" applyBorder="1">
      <alignment/>
      <protection/>
    </xf>
    <xf numFmtId="188" fontId="11" fillId="0" borderId="52" xfId="212" applyNumberFormat="1" applyFont="1" applyFill="1" applyBorder="1">
      <alignment/>
      <protection/>
    </xf>
    <xf numFmtId="171" fontId="11" fillId="0" borderId="43" xfId="212" applyNumberFormat="1" applyFont="1" applyFill="1" applyBorder="1">
      <alignment/>
      <protection/>
    </xf>
    <xf numFmtId="0" fontId="7" fillId="0" borderId="48" xfId="160" applyFont="1" applyBorder="1" applyAlignment="1" applyProtection="1">
      <alignment horizontal="left" vertical="center"/>
      <protection/>
    </xf>
    <xf numFmtId="188" fontId="7" fillId="0" borderId="22" xfId="212" applyNumberFormat="1" applyFont="1" applyFill="1" applyBorder="1">
      <alignment/>
      <protection/>
    </xf>
    <xf numFmtId="171" fontId="7" fillId="0" borderId="57" xfId="212" applyNumberFormat="1" applyFont="1" applyBorder="1">
      <alignment/>
      <protection/>
    </xf>
    <xf numFmtId="177" fontId="7" fillId="0" borderId="22" xfId="44" applyNumberFormat="1" applyFont="1" applyFill="1" applyBorder="1" applyAlignment="1">
      <alignment/>
    </xf>
    <xf numFmtId="43" fontId="7" fillId="0" borderId="34" xfId="44" applyFont="1" applyFill="1" applyBorder="1" applyAlignment="1" quotePrefix="1">
      <alignment horizontal="center"/>
    </xf>
    <xf numFmtId="177" fontId="7" fillId="0" borderId="57" xfId="44" applyNumberFormat="1" applyFont="1" applyFill="1" applyBorder="1" applyAlignment="1">
      <alignment/>
    </xf>
    <xf numFmtId="43" fontId="7" fillId="0" borderId="37" xfId="44" applyFont="1" applyFill="1" applyBorder="1" applyAlignment="1" quotePrefix="1">
      <alignment horizontal="center"/>
    </xf>
    <xf numFmtId="188" fontId="7" fillId="0" borderId="33" xfId="212" applyNumberFormat="1" applyFont="1" applyFill="1" applyBorder="1">
      <alignment/>
      <protection/>
    </xf>
    <xf numFmtId="2" fontId="7" fillId="0" borderId="56" xfId="212" applyNumberFormat="1" applyFont="1" applyFill="1" applyBorder="1">
      <alignment/>
      <protection/>
    </xf>
    <xf numFmtId="177" fontId="7" fillId="0" borderId="34" xfId="44" applyNumberFormat="1" applyFont="1" applyFill="1" applyBorder="1" applyAlignment="1">
      <alignment/>
    </xf>
    <xf numFmtId="177" fontId="7" fillId="0" borderId="36" xfId="44" applyNumberFormat="1" applyFont="1" applyFill="1" applyBorder="1" applyAlignment="1">
      <alignment/>
    </xf>
    <xf numFmtId="0" fontId="11" fillId="0" borderId="0" xfId="160" applyFont="1" applyFill="1" applyBorder="1">
      <alignment/>
      <protection/>
    </xf>
    <xf numFmtId="43" fontId="2" fillId="0" borderId="0" xfId="160" applyNumberFormat="1">
      <alignment/>
      <protection/>
    </xf>
    <xf numFmtId="188" fontId="2" fillId="0" borderId="0" xfId="160" applyNumberFormat="1">
      <alignment/>
      <protection/>
    </xf>
    <xf numFmtId="0" fontId="2" fillId="0" borderId="0" xfId="160" applyFont="1" applyFill="1">
      <alignment/>
      <protection/>
    </xf>
    <xf numFmtId="0" fontId="7" fillId="34" borderId="38" xfId="160" applyNumberFormat="1" applyFont="1" applyFill="1" applyBorder="1" applyAlignment="1">
      <alignment horizontal="center"/>
      <protection/>
    </xf>
    <xf numFmtId="0" fontId="7" fillId="34" borderId="38" xfId="160" applyFont="1" applyFill="1" applyBorder="1" applyAlignment="1">
      <alignment horizontal="center"/>
      <protection/>
    </xf>
    <xf numFmtId="0" fontId="7" fillId="34" borderId="43" xfId="160" applyFont="1" applyFill="1" applyBorder="1" applyAlignment="1">
      <alignment horizontal="center"/>
      <protection/>
    </xf>
    <xf numFmtId="0" fontId="7" fillId="0" borderId="20" xfId="160" applyFont="1" applyFill="1" applyBorder="1">
      <alignment/>
      <protection/>
    </xf>
    <xf numFmtId="0" fontId="11" fillId="0" borderId="0" xfId="160" applyFont="1" applyFill="1" applyBorder="1" applyAlignment="1">
      <alignment horizontal="center"/>
      <protection/>
    </xf>
    <xf numFmtId="0" fontId="2" fillId="0" borderId="0" xfId="160" applyFont="1" applyFill="1" applyBorder="1">
      <alignment/>
      <protection/>
    </xf>
    <xf numFmtId="172" fontId="11" fillId="0" borderId="0" xfId="160" applyNumberFormat="1" applyFont="1" applyFill="1" applyBorder="1" applyAlignment="1">
      <alignment horizontal="center"/>
      <protection/>
    </xf>
    <xf numFmtId="0" fontId="2" fillId="0" borderId="31" xfId="160" applyFont="1" applyFill="1" applyBorder="1">
      <alignment/>
      <protection/>
    </xf>
    <xf numFmtId="0" fontId="11" fillId="0" borderId="0" xfId="160" applyFont="1" applyFill="1" applyBorder="1" applyAlignment="1">
      <alignment horizontal="left" indent="2"/>
      <protection/>
    </xf>
    <xf numFmtId="0" fontId="11" fillId="0" borderId="20" xfId="160" applyFont="1" applyFill="1" applyBorder="1">
      <alignment/>
      <protection/>
    </xf>
    <xf numFmtId="172" fontId="11" fillId="0" borderId="43" xfId="160" applyNumberFormat="1" applyFont="1" applyFill="1" applyBorder="1" applyAlignment="1">
      <alignment horizontal="center"/>
      <protection/>
    </xf>
    <xf numFmtId="0" fontId="18" fillId="0" borderId="0" xfId="160" applyFont="1" applyFill="1" applyBorder="1" applyAlignment="1">
      <alignment horizontal="center"/>
      <protection/>
    </xf>
    <xf numFmtId="2" fontId="11" fillId="0" borderId="0" xfId="160" applyNumberFormat="1" applyFont="1" applyFill="1" applyBorder="1" applyAlignment="1">
      <alignment horizontal="center"/>
      <protection/>
    </xf>
    <xf numFmtId="172" fontId="11" fillId="35" borderId="0" xfId="160" applyNumberFormat="1" applyFont="1" applyFill="1" applyBorder="1" applyAlignment="1">
      <alignment horizontal="center"/>
      <protection/>
    </xf>
    <xf numFmtId="172" fontId="18" fillId="0" borderId="0" xfId="160" applyNumberFormat="1" applyFont="1" applyFill="1" applyBorder="1" applyAlignment="1">
      <alignment horizontal="center"/>
      <protection/>
    </xf>
    <xf numFmtId="0" fontId="11" fillId="0" borderId="67" xfId="160" applyFont="1" applyFill="1" applyBorder="1">
      <alignment/>
      <protection/>
    </xf>
    <xf numFmtId="0" fontId="11" fillId="0" borderId="43" xfId="160" applyFont="1" applyFill="1" applyBorder="1">
      <alignment/>
      <protection/>
    </xf>
    <xf numFmtId="0" fontId="18" fillId="0" borderId="43" xfId="160" applyFont="1" applyFill="1" applyBorder="1" applyAlignment="1">
      <alignment horizontal="center"/>
      <protection/>
    </xf>
    <xf numFmtId="0" fontId="11" fillId="0" borderId="0" xfId="160" applyFont="1" applyFill="1" applyBorder="1" applyAlignment="1" quotePrefix="1">
      <alignment horizontal="left"/>
      <protection/>
    </xf>
    <xf numFmtId="0" fontId="2" fillId="0" borderId="0" xfId="160" applyFont="1" applyFill="1" applyAlignment="1">
      <alignment vertical="center"/>
      <protection/>
    </xf>
    <xf numFmtId="0" fontId="7" fillId="0" borderId="42" xfId="160" applyFont="1" applyFill="1" applyBorder="1" applyAlignment="1">
      <alignment vertical="center"/>
      <protection/>
    </xf>
    <xf numFmtId="0" fontId="11" fillId="0" borderId="43" xfId="160" applyFont="1" applyFill="1" applyBorder="1" applyAlignment="1" quotePrefix="1">
      <alignment horizontal="left" vertical="center"/>
      <protection/>
    </xf>
    <xf numFmtId="2" fontId="11" fillId="0" borderId="47" xfId="160" applyNumberFormat="1" applyFont="1" applyFill="1" applyBorder="1" applyAlignment="1">
      <alignment horizontal="center"/>
      <protection/>
    </xf>
    <xf numFmtId="0" fontId="7" fillId="0" borderId="42" xfId="160" applyFont="1" applyBorder="1">
      <alignment/>
      <protection/>
    </xf>
    <xf numFmtId="0" fontId="11" fillId="0" borderId="47" xfId="160" applyFont="1" applyFill="1" applyBorder="1" applyAlignment="1" quotePrefix="1">
      <alignment horizontal="left" vertical="center"/>
      <protection/>
    </xf>
    <xf numFmtId="2" fontId="11" fillId="35" borderId="47" xfId="160" applyNumberFormat="1" applyFont="1" applyFill="1" applyBorder="1" applyAlignment="1">
      <alignment horizontal="center"/>
      <protection/>
    </xf>
    <xf numFmtId="2" fontId="13" fillId="0" borderId="47" xfId="78" applyNumberFormat="1" applyFont="1" applyFill="1" applyBorder="1" applyAlignment="1" applyProtection="1">
      <alignment horizontal="center"/>
      <protection/>
    </xf>
    <xf numFmtId="0" fontId="7" fillId="0" borderId="47" xfId="160" applyFont="1" applyFill="1" applyBorder="1" applyAlignment="1">
      <alignment vertical="top" wrapText="1"/>
      <protection/>
    </xf>
    <xf numFmtId="2" fontId="13" fillId="0" borderId="47" xfId="44" applyNumberFormat="1" applyFont="1" applyFill="1" applyBorder="1" applyAlignment="1" applyProtection="1">
      <alignment horizontal="center"/>
      <protection/>
    </xf>
    <xf numFmtId="0" fontId="7" fillId="0" borderId="63" xfId="160" applyFont="1" applyBorder="1">
      <alignment/>
      <protection/>
    </xf>
    <xf numFmtId="0" fontId="7" fillId="0" borderId="68" xfId="160" applyFont="1" applyFill="1" applyBorder="1" applyAlignment="1">
      <alignment/>
      <protection/>
    </xf>
    <xf numFmtId="2" fontId="11" fillId="35" borderId="68" xfId="160" applyNumberFormat="1" applyFont="1" applyFill="1" applyBorder="1" applyAlignment="1">
      <alignment horizontal="center"/>
      <protection/>
    </xf>
    <xf numFmtId="2" fontId="11" fillId="0" borderId="68" xfId="160" applyNumberFormat="1" applyFont="1" applyFill="1" applyBorder="1" applyAlignment="1">
      <alignment horizontal="center"/>
      <protection/>
    </xf>
    <xf numFmtId="0" fontId="7" fillId="0" borderId="0" xfId="160" applyFont="1" applyBorder="1">
      <alignment/>
      <protection/>
    </xf>
    <xf numFmtId="0" fontId="7" fillId="0" borderId="0" xfId="160" applyFont="1" applyFill="1" applyBorder="1" applyAlignment="1">
      <alignment/>
      <protection/>
    </xf>
    <xf numFmtId="0" fontId="11" fillId="0" borderId="0" xfId="160" applyFont="1" applyFill="1" applyAlignment="1">
      <alignment horizontal="left"/>
      <protection/>
    </xf>
    <xf numFmtId="2" fontId="2" fillId="0" borderId="0" xfId="160" applyNumberFormat="1" applyFont="1" applyFill="1">
      <alignment/>
      <protection/>
    </xf>
    <xf numFmtId="172" fontId="2" fillId="0" borderId="0" xfId="160" applyNumberFormat="1" applyFont="1" applyFill="1">
      <alignment/>
      <protection/>
    </xf>
    <xf numFmtId="0" fontId="7" fillId="0" borderId="0" xfId="160" applyFont="1" applyFill="1" applyBorder="1" applyAlignment="1">
      <alignment horizontal="left" vertical="center"/>
      <protection/>
    </xf>
    <xf numFmtId="0" fontId="7" fillId="0" borderId="0" xfId="160" applyFont="1" applyFill="1" applyBorder="1" applyAlignment="1">
      <alignment horizontal="center" vertical="center"/>
      <protection/>
    </xf>
    <xf numFmtId="0" fontId="11" fillId="0" borderId="0" xfId="160" applyFont="1" applyFill="1" applyBorder="1" applyAlignment="1">
      <alignment horizontal="left"/>
      <protection/>
    </xf>
    <xf numFmtId="0" fontId="7" fillId="0" borderId="0" xfId="160" applyFont="1" applyFill="1" applyBorder="1">
      <alignment/>
      <protection/>
    </xf>
    <xf numFmtId="0" fontId="7" fillId="0" borderId="0" xfId="160" applyFont="1" applyFill="1" applyBorder="1" applyAlignment="1">
      <alignment vertical="center"/>
      <protection/>
    </xf>
    <xf numFmtId="0" fontId="11" fillId="0" borderId="0" xfId="160" applyFont="1" applyFill="1" applyBorder="1" applyAlignment="1" quotePrefix="1">
      <alignment horizontal="left" vertical="center"/>
      <protection/>
    </xf>
    <xf numFmtId="0" fontId="11" fillId="0" borderId="0" xfId="160" applyFont="1" applyFill="1" applyBorder="1" applyAlignment="1">
      <alignment vertical="center"/>
      <protection/>
    </xf>
    <xf numFmtId="0" fontId="18" fillId="0" borderId="0" xfId="160" applyFont="1" applyFill="1" applyAlignment="1" quotePrefix="1">
      <alignment horizontal="left"/>
      <protection/>
    </xf>
    <xf numFmtId="0" fontId="7" fillId="0" borderId="0" xfId="160" applyFont="1" applyAlignment="1">
      <alignment horizontal="center" vertical="center"/>
      <protection/>
    </xf>
    <xf numFmtId="0" fontId="30" fillId="0" borderId="0" xfId="160" applyFont="1" applyAlignment="1">
      <alignment horizontal="center" vertical="center"/>
      <protection/>
    </xf>
    <xf numFmtId="0" fontId="11" fillId="0" borderId="0" xfId="160" applyFont="1" applyAlignment="1" applyProtection="1">
      <alignment horizontal="center" vertical="center"/>
      <protection/>
    </xf>
    <xf numFmtId="0" fontId="29" fillId="0" borderId="0" xfId="160" applyFont="1" applyAlignment="1">
      <alignment horizontal="center" vertical="center"/>
      <protection/>
    </xf>
    <xf numFmtId="0" fontId="31" fillId="0" borderId="56" xfId="160" applyFont="1" applyBorder="1" applyAlignment="1">
      <alignment horizontal="right" vertical="center"/>
      <protection/>
    </xf>
    <xf numFmtId="0" fontId="7" fillId="34" borderId="10" xfId="281" applyFont="1" applyFill="1" applyBorder="1" applyAlignment="1" applyProtection="1">
      <alignment horizontal="center" vertical="center"/>
      <protection/>
    </xf>
    <xf numFmtId="0" fontId="7" fillId="34" borderId="11" xfId="281" applyFont="1" applyFill="1" applyBorder="1" applyAlignment="1" applyProtection="1">
      <alignment horizontal="center" vertical="center"/>
      <protection/>
    </xf>
    <xf numFmtId="0" fontId="7" fillId="34" borderId="26" xfId="281" applyFont="1" applyFill="1" applyBorder="1" applyAlignment="1" applyProtection="1">
      <alignment horizontal="center" vertical="center"/>
      <protection/>
    </xf>
    <xf numFmtId="0" fontId="7" fillId="34" borderId="12" xfId="281" applyFont="1" applyFill="1" applyBorder="1" applyAlignment="1" applyProtection="1">
      <alignment horizontal="center" vertical="center"/>
      <protection/>
    </xf>
    <xf numFmtId="0" fontId="29" fillId="34" borderId="17" xfId="281" applyFont="1" applyFill="1" applyBorder="1" applyAlignment="1" quotePrefix="1">
      <alignment horizontal="center" vertical="center"/>
      <protection/>
    </xf>
    <xf numFmtId="0" fontId="11" fillId="0" borderId="18" xfId="160" applyFont="1" applyBorder="1" applyAlignment="1" applyProtection="1">
      <alignment horizontal="left" vertical="center"/>
      <protection/>
    </xf>
    <xf numFmtId="2" fontId="11" fillId="0" borderId="13" xfId="210" applyNumberFormat="1" applyFont="1" applyFill="1" applyBorder="1" applyAlignment="1" applyProtection="1">
      <alignment horizontal="right" vertical="center"/>
      <protection/>
    </xf>
    <xf numFmtId="2" fontId="11" fillId="0" borderId="13" xfId="210" applyNumberFormat="1" applyFont="1" applyFill="1" applyBorder="1" applyAlignment="1" applyProtection="1" quotePrefix="1">
      <alignment horizontal="right" vertical="center"/>
      <protection/>
    </xf>
    <xf numFmtId="2" fontId="11" fillId="0" borderId="40" xfId="210" applyNumberFormat="1" applyFont="1" applyFill="1" applyBorder="1" applyAlignment="1" applyProtection="1" quotePrefix="1">
      <alignment horizontal="right" vertical="center"/>
      <protection/>
    </xf>
    <xf numFmtId="2" fontId="30" fillId="0" borderId="19" xfId="160" applyNumberFormat="1" applyFont="1" applyFill="1" applyBorder="1" applyAlignment="1">
      <alignment horizontal="right" vertical="center"/>
      <protection/>
    </xf>
    <xf numFmtId="0" fontId="11" fillId="0" borderId="59" xfId="210" applyFont="1" applyFill="1" applyBorder="1" applyAlignment="1" applyProtection="1" quotePrefix="1">
      <alignment horizontal="right" vertical="center"/>
      <protection/>
    </xf>
    <xf numFmtId="0" fontId="11" fillId="0" borderId="13" xfId="210" applyFont="1" applyFill="1" applyBorder="1" applyAlignment="1" applyProtection="1" quotePrefix="1">
      <alignment horizontal="right" vertical="center"/>
      <protection/>
    </xf>
    <xf numFmtId="0" fontId="11" fillId="0" borderId="16" xfId="210" applyFont="1" applyFill="1" applyBorder="1" applyAlignment="1" applyProtection="1" quotePrefix="1">
      <alignment horizontal="right" vertical="center"/>
      <protection/>
    </xf>
    <xf numFmtId="0" fontId="11" fillId="0" borderId="30" xfId="210" applyFont="1" applyFill="1" applyBorder="1" applyAlignment="1" applyProtection="1" quotePrefix="1">
      <alignment horizontal="right" vertical="center"/>
      <protection/>
    </xf>
    <xf numFmtId="2" fontId="30" fillId="0" borderId="31" xfId="160" applyNumberFormat="1" applyFont="1" applyFill="1" applyBorder="1" applyAlignment="1">
      <alignment horizontal="right" vertical="center"/>
      <protection/>
    </xf>
    <xf numFmtId="0" fontId="11" fillId="0" borderId="29" xfId="160" applyFont="1" applyBorder="1" applyAlignment="1" applyProtection="1">
      <alignment horizontal="left" vertical="center"/>
      <protection/>
    </xf>
    <xf numFmtId="2" fontId="11" fillId="0" borderId="16" xfId="210" applyNumberFormat="1" applyFont="1" applyFill="1" applyBorder="1" applyAlignment="1" applyProtection="1">
      <alignment horizontal="right" vertical="center"/>
      <protection/>
    </xf>
    <xf numFmtId="2" fontId="11" fillId="0" borderId="0" xfId="210" applyNumberFormat="1" applyFont="1" applyFill="1" applyBorder="1" applyAlignment="1" applyProtection="1">
      <alignment horizontal="right" vertical="center"/>
      <protection/>
    </xf>
    <xf numFmtId="2" fontId="11" fillId="0" borderId="30" xfId="210" applyNumberFormat="1" applyFont="1" applyFill="1" applyBorder="1" applyAlignment="1" applyProtection="1">
      <alignment horizontal="right" vertical="center"/>
      <protection/>
    </xf>
    <xf numFmtId="2" fontId="11" fillId="0" borderId="15" xfId="210" applyNumberFormat="1" applyFont="1" applyFill="1" applyBorder="1" applyAlignment="1" applyProtection="1">
      <alignment horizontal="right" vertical="center"/>
      <protection/>
    </xf>
    <xf numFmtId="0" fontId="11" fillId="0" borderId="30" xfId="210" applyFont="1" applyFill="1" applyBorder="1" applyAlignment="1" applyProtection="1">
      <alignment horizontal="right" vertical="center"/>
      <protection/>
    </xf>
    <xf numFmtId="0" fontId="11" fillId="0" borderId="15" xfId="210" applyFont="1" applyFill="1" applyBorder="1" applyAlignment="1" applyProtection="1">
      <alignment horizontal="right" vertical="center"/>
      <protection/>
    </xf>
    <xf numFmtId="0" fontId="11" fillId="0" borderId="16" xfId="210" applyFont="1" applyFill="1" applyBorder="1" applyAlignment="1" applyProtection="1">
      <alignment horizontal="right" vertical="center"/>
      <protection/>
    </xf>
    <xf numFmtId="2" fontId="11" fillId="0" borderId="16" xfId="210" applyNumberFormat="1" applyFont="1" applyFill="1" applyBorder="1" applyAlignment="1" applyProtection="1" quotePrefix="1">
      <alignment horizontal="right" vertical="center"/>
      <protection/>
    </xf>
    <xf numFmtId="2" fontId="11" fillId="0" borderId="0" xfId="210" applyNumberFormat="1" applyFont="1" applyFill="1" applyBorder="1" applyAlignment="1" applyProtection="1" quotePrefix="1">
      <alignment horizontal="right" vertical="center"/>
      <protection/>
    </xf>
    <xf numFmtId="2" fontId="11" fillId="0" borderId="15" xfId="210" applyNumberFormat="1" applyFont="1" applyFill="1" applyBorder="1" applyAlignment="1" applyProtection="1" quotePrefix="1">
      <alignment horizontal="right" vertical="center"/>
      <protection/>
    </xf>
    <xf numFmtId="2" fontId="11" fillId="0" borderId="30" xfId="210" applyNumberFormat="1" applyFont="1" applyFill="1" applyBorder="1" applyAlignment="1" applyProtection="1" quotePrefix="1">
      <alignment horizontal="right" vertical="center"/>
      <protection/>
    </xf>
    <xf numFmtId="0" fontId="11" fillId="0" borderId="52" xfId="160" applyFont="1" applyBorder="1" applyAlignment="1" applyProtection="1">
      <alignment horizontal="left" vertical="center"/>
      <protection/>
    </xf>
    <xf numFmtId="2" fontId="11" fillId="0" borderId="28" xfId="210" applyNumberFormat="1" applyFont="1" applyFill="1" applyBorder="1" applyAlignment="1" applyProtection="1">
      <alignment horizontal="right" vertical="center"/>
      <protection/>
    </xf>
    <xf numFmtId="2" fontId="11" fillId="0" borderId="39" xfId="210" applyNumberFormat="1" applyFont="1" applyFill="1" applyBorder="1" applyAlignment="1" applyProtection="1">
      <alignment horizontal="right" vertical="center"/>
      <protection/>
    </xf>
    <xf numFmtId="2" fontId="11" fillId="0" borderId="43" xfId="210" applyNumberFormat="1" applyFont="1" applyFill="1" applyBorder="1" applyAlignment="1" applyProtection="1">
      <alignment horizontal="right" vertical="center"/>
      <protection/>
    </xf>
    <xf numFmtId="0" fontId="11" fillId="0" borderId="32" xfId="210" applyFont="1" applyFill="1" applyBorder="1" applyAlignment="1" applyProtection="1">
      <alignment horizontal="right" vertical="center"/>
      <protection/>
    </xf>
    <xf numFmtId="0" fontId="29" fillId="0" borderId="48" xfId="160" applyFont="1" applyFill="1" applyBorder="1" applyAlignment="1">
      <alignment horizontal="center" vertical="center"/>
      <protection/>
    </xf>
    <xf numFmtId="2" fontId="29" fillId="0" borderId="34" xfId="210" applyNumberFormat="1" applyFont="1" applyFill="1" applyBorder="1" applyAlignment="1">
      <alignment horizontal="right" vertical="center"/>
      <protection/>
    </xf>
    <xf numFmtId="2" fontId="29" fillId="0" borderId="35" xfId="210" applyNumberFormat="1" applyFont="1" applyFill="1" applyBorder="1" applyAlignment="1">
      <alignment horizontal="right" vertical="center"/>
      <protection/>
    </xf>
    <xf numFmtId="2" fontId="7" fillId="0" borderId="68" xfId="281" applyNumberFormat="1" applyFont="1" applyFill="1" applyBorder="1" applyAlignment="1" applyProtection="1">
      <alignment horizontal="right" vertical="center"/>
      <protection/>
    </xf>
    <xf numFmtId="2" fontId="29" fillId="0" borderId="37" xfId="281" applyNumberFormat="1" applyFont="1" applyFill="1" applyBorder="1" applyAlignment="1" quotePrefix="1">
      <alignment horizontal="right" vertical="center"/>
      <protection/>
    </xf>
    <xf numFmtId="2" fontId="29" fillId="0" borderId="36" xfId="210" applyNumberFormat="1" applyFont="1" applyFill="1" applyBorder="1" applyAlignment="1">
      <alignment horizontal="right" vertical="center"/>
      <protection/>
    </xf>
    <xf numFmtId="2" fontId="29" fillId="0" borderId="64" xfId="210" applyNumberFormat="1" applyFont="1" applyFill="1" applyBorder="1" applyAlignment="1">
      <alignment horizontal="right" vertical="center"/>
      <protection/>
    </xf>
    <xf numFmtId="0" fontId="30" fillId="0" borderId="0" xfId="160" applyFont="1" applyFill="1" applyAlignment="1">
      <alignment horizontal="center" vertical="center"/>
      <protection/>
    </xf>
    <xf numFmtId="0" fontId="11" fillId="0" borderId="0" xfId="160" applyFont="1" applyBorder="1" applyAlignment="1" applyProtection="1" quotePrefix="1">
      <alignment horizontal="center" vertical="center"/>
      <protection/>
    </xf>
    <xf numFmtId="2" fontId="5" fillId="0" borderId="0" xfId="160" applyNumberFormat="1" applyFont="1" applyFill="1" applyBorder="1">
      <alignment/>
      <protection/>
    </xf>
    <xf numFmtId="0" fontId="11" fillId="0" borderId="0" xfId="160" applyFont="1" applyBorder="1" applyAlignment="1" applyProtection="1">
      <alignment horizontal="center" vertical="center"/>
      <protection/>
    </xf>
    <xf numFmtId="2" fontId="4" fillId="0" borderId="0" xfId="160" applyNumberFormat="1" applyFont="1" applyFill="1" applyBorder="1">
      <alignment/>
      <protection/>
    </xf>
    <xf numFmtId="2" fontId="32" fillId="0" borderId="0" xfId="160" applyNumberFormat="1" applyFont="1" applyBorder="1" applyAlignment="1">
      <alignment horizontal="right" vertical="center"/>
      <protection/>
    </xf>
    <xf numFmtId="0" fontId="4" fillId="0" borderId="0" xfId="160" applyFont="1" applyBorder="1">
      <alignment/>
      <protection/>
    </xf>
    <xf numFmtId="2" fontId="4" fillId="0" borderId="0" xfId="160" applyNumberFormat="1" applyFont="1" applyBorder="1">
      <alignment/>
      <protection/>
    </xf>
    <xf numFmtId="0" fontId="87" fillId="0" borderId="0" xfId="0" applyFont="1" applyAlignment="1">
      <alignment wrapText="1"/>
    </xf>
    <xf numFmtId="2" fontId="29" fillId="0" borderId="0" xfId="160" applyNumberFormat="1" applyFont="1" applyBorder="1" applyAlignment="1">
      <alignment horizontal="center" vertical="center"/>
      <protection/>
    </xf>
    <xf numFmtId="2" fontId="30" fillId="0" borderId="0" xfId="160" applyNumberFormat="1" applyFont="1" applyAlignment="1">
      <alignment horizontal="center" vertical="center"/>
      <protection/>
    </xf>
    <xf numFmtId="0" fontId="7" fillId="0" borderId="0" xfId="160" applyFont="1" applyAlignment="1">
      <alignment horizontal="center"/>
      <protection/>
    </xf>
    <xf numFmtId="0" fontId="5" fillId="0" borderId="0" xfId="160" applyFont="1" applyAlignment="1">
      <alignment horizontal="center"/>
      <protection/>
    </xf>
    <xf numFmtId="0" fontId="2" fillId="0" borderId="0" xfId="160" applyNumberFormat="1" applyFill="1">
      <alignment/>
      <protection/>
    </xf>
    <xf numFmtId="0" fontId="11" fillId="0" borderId="0" xfId="296" applyFont="1" applyFill="1">
      <alignment/>
      <protection/>
    </xf>
    <xf numFmtId="172" fontId="11" fillId="0" borderId="0" xfId="296" applyNumberFormat="1" applyFont="1" applyFill="1">
      <alignment/>
      <protection/>
    </xf>
    <xf numFmtId="0" fontId="22" fillId="0" borderId="0" xfId="296" applyFont="1" applyFill="1" applyAlignment="1" applyProtection="1">
      <alignment horizontal="right"/>
      <protection/>
    </xf>
    <xf numFmtId="0" fontId="7" fillId="35" borderId="69" xfId="296" applyFont="1" applyFill="1" applyBorder="1" applyAlignment="1" applyProtection="1" quotePrefix="1">
      <alignment horizontal="center" vertical="center"/>
      <protection/>
    </xf>
    <xf numFmtId="0" fontId="7" fillId="35" borderId="10" xfId="296" applyFont="1" applyFill="1" applyBorder="1" applyAlignment="1" applyProtection="1">
      <alignment horizontal="center" vertical="center"/>
      <protection/>
    </xf>
    <xf numFmtId="4" fontId="7" fillId="35" borderId="10" xfId="296" applyNumberFormat="1" applyFont="1" applyFill="1" applyBorder="1" applyAlignment="1" applyProtection="1">
      <alignment horizontal="center" vertical="center"/>
      <protection/>
    </xf>
    <xf numFmtId="0" fontId="7" fillId="35" borderId="28" xfId="296" applyFont="1" applyFill="1" applyBorder="1" applyAlignment="1" applyProtection="1" quotePrefix="1">
      <alignment horizontal="center"/>
      <protection/>
    </xf>
    <xf numFmtId="0" fontId="7" fillId="35" borderId="44" xfId="296" applyFont="1" applyFill="1" applyBorder="1" applyAlignment="1" applyProtection="1" quotePrefix="1">
      <alignment horizontal="center" vertical="center"/>
      <protection/>
    </xf>
    <xf numFmtId="0" fontId="11" fillId="0" borderId="29" xfId="296" applyFont="1" applyFill="1" applyBorder="1">
      <alignment/>
      <protection/>
    </xf>
    <xf numFmtId="0" fontId="11" fillId="0" borderId="16" xfId="296" applyFont="1" applyFill="1" applyBorder="1" applyAlignment="1">
      <alignment horizontal="center"/>
      <protection/>
    </xf>
    <xf numFmtId="0" fontId="11" fillId="0" borderId="13" xfId="296" applyFont="1" applyFill="1" applyBorder="1" applyAlignment="1">
      <alignment horizontal="center"/>
      <protection/>
    </xf>
    <xf numFmtId="0" fontId="11" fillId="0" borderId="41" xfId="296" applyFont="1" applyFill="1" applyBorder="1" applyAlignment="1">
      <alignment horizontal="center"/>
      <protection/>
    </xf>
    <xf numFmtId="0" fontId="7" fillId="0" borderId="29" xfId="296" applyFont="1" applyFill="1" applyBorder="1" applyAlignment="1" applyProtection="1">
      <alignment horizontal="left"/>
      <protection/>
    </xf>
    <xf numFmtId="172" fontId="7" fillId="0" borderId="16" xfId="297" applyNumberFormat="1" applyFont="1" applyFill="1" applyBorder="1">
      <alignment/>
      <protection/>
    </xf>
    <xf numFmtId="172" fontId="7" fillId="0" borderId="16" xfId="296" applyNumberFormat="1" applyFont="1" applyBorder="1">
      <alignment/>
      <protection/>
    </xf>
    <xf numFmtId="172" fontId="7" fillId="0" borderId="19" xfId="296" applyNumberFormat="1" applyFont="1" applyBorder="1">
      <alignment/>
      <protection/>
    </xf>
    <xf numFmtId="0" fontId="11" fillId="0" borderId="29" xfId="296" applyFont="1" applyFill="1" applyBorder="1" applyAlignment="1" applyProtection="1">
      <alignment horizontal="left"/>
      <protection/>
    </xf>
    <xf numFmtId="172" fontId="11" fillId="0" borderId="16" xfId="297" applyNumberFormat="1" applyFont="1" applyFill="1" applyBorder="1">
      <alignment/>
      <protection/>
    </xf>
    <xf numFmtId="172" fontId="11" fillId="0" borderId="16" xfId="296" applyNumberFormat="1" applyFont="1" applyBorder="1">
      <alignment/>
      <protection/>
    </xf>
    <xf numFmtId="172" fontId="11" fillId="0" borderId="19" xfId="296" applyNumberFormat="1" applyFont="1" applyBorder="1">
      <alignment/>
      <protection/>
    </xf>
    <xf numFmtId="0" fontId="11" fillId="0" borderId="52" xfId="296" applyFont="1" applyFill="1" applyBorder="1" applyAlignment="1" applyProtection="1">
      <alignment horizontal="left"/>
      <protection/>
    </xf>
    <xf numFmtId="172" fontId="11" fillId="0" borderId="28" xfId="296" applyNumberFormat="1" applyFont="1" applyBorder="1">
      <alignment/>
      <protection/>
    </xf>
    <xf numFmtId="172" fontId="11" fillId="0" borderId="44" xfId="296" applyNumberFormat="1" applyFont="1" applyBorder="1">
      <alignment/>
      <protection/>
    </xf>
    <xf numFmtId="172" fontId="11" fillId="0" borderId="16" xfId="296" applyNumberFormat="1" applyFont="1" applyFill="1" applyBorder="1">
      <alignment/>
      <protection/>
    </xf>
    <xf numFmtId="172" fontId="11" fillId="0" borderId="28" xfId="297" applyNumberFormat="1" applyFont="1" applyFill="1" applyBorder="1">
      <alignment/>
      <protection/>
    </xf>
    <xf numFmtId="0" fontId="11" fillId="0" borderId="48" xfId="296" applyFont="1" applyFill="1" applyBorder="1" applyAlignment="1" applyProtection="1">
      <alignment horizontal="left"/>
      <protection/>
    </xf>
    <xf numFmtId="172" fontId="11" fillId="0" borderId="22" xfId="297" applyNumberFormat="1" applyFont="1" applyFill="1" applyBorder="1">
      <alignment/>
      <protection/>
    </xf>
    <xf numFmtId="172" fontId="11" fillId="0" borderId="22" xfId="296" applyNumberFormat="1" applyFont="1" applyBorder="1">
      <alignment/>
      <protection/>
    </xf>
    <xf numFmtId="172" fontId="11" fillId="0" borderId="24" xfId="296" applyNumberFormat="1" applyFont="1" applyBorder="1">
      <alignment/>
      <protection/>
    </xf>
    <xf numFmtId="0" fontId="11" fillId="0" borderId="0" xfId="296" applyFont="1" applyFill="1" applyAlignment="1">
      <alignment horizontal="right"/>
      <protection/>
    </xf>
    <xf numFmtId="172" fontId="11" fillId="0" borderId="0" xfId="296" applyNumberFormat="1" applyFont="1" applyFill="1" applyAlignment="1">
      <alignment horizontal="right"/>
      <protection/>
    </xf>
    <xf numFmtId="0" fontId="19" fillId="0" borderId="0" xfId="160" applyNumberFormat="1" applyFont="1" applyFill="1" applyAlignment="1">
      <alignment/>
      <protection/>
    </xf>
    <xf numFmtId="175" fontId="7" fillId="0" borderId="14" xfId="296" applyNumberFormat="1" applyFont="1" applyFill="1" applyBorder="1" applyAlignment="1" applyProtection="1" quotePrefix="1">
      <alignment horizontal="left"/>
      <protection/>
    </xf>
    <xf numFmtId="172" fontId="11" fillId="0" borderId="13" xfId="296" applyNumberFormat="1" applyFont="1" applyBorder="1" applyAlignment="1">
      <alignment horizontal="center" vertical="center"/>
      <protection/>
    </xf>
    <xf numFmtId="172" fontId="2" fillId="0" borderId="0" xfId="160" applyNumberFormat="1" applyFill="1">
      <alignment/>
      <protection/>
    </xf>
    <xf numFmtId="175" fontId="11" fillId="0" borderId="14" xfId="296" applyNumberFormat="1" applyFont="1" applyFill="1" applyBorder="1" applyAlignment="1" applyProtection="1" quotePrefix="1">
      <alignment horizontal="left"/>
      <protection/>
    </xf>
    <xf numFmtId="175" fontId="11" fillId="0" borderId="15" xfId="296" applyNumberFormat="1" applyFont="1" applyFill="1" applyBorder="1" applyAlignment="1" applyProtection="1">
      <alignment horizontal="left"/>
      <protection/>
    </xf>
    <xf numFmtId="172" fontId="11" fillId="0" borderId="16" xfId="296" applyNumberFormat="1" applyFont="1" applyBorder="1" applyAlignment="1">
      <alignment horizontal="center" vertical="center"/>
      <protection/>
    </xf>
    <xf numFmtId="175" fontId="11" fillId="0" borderId="39" xfId="296" applyNumberFormat="1" applyFont="1" applyFill="1" applyBorder="1" applyAlignment="1" applyProtection="1">
      <alignment horizontal="left"/>
      <protection/>
    </xf>
    <xf numFmtId="172" fontId="11" fillId="0" borderId="28" xfId="296" applyNumberFormat="1" applyFont="1" applyBorder="1" applyAlignment="1">
      <alignment horizontal="center" vertical="center"/>
      <protection/>
    </xf>
    <xf numFmtId="175" fontId="7" fillId="0" borderId="11" xfId="296" applyNumberFormat="1" applyFont="1" applyFill="1" applyBorder="1" applyAlignment="1" applyProtection="1" quotePrefix="1">
      <alignment/>
      <protection/>
    </xf>
    <xf numFmtId="175" fontId="7" fillId="0" borderId="47" xfId="296" applyNumberFormat="1" applyFont="1" applyFill="1" applyBorder="1" applyAlignment="1" applyProtection="1" quotePrefix="1">
      <alignment/>
      <protection/>
    </xf>
    <xf numFmtId="175" fontId="7" fillId="0" borderId="12" xfId="296" applyNumberFormat="1" applyFont="1" applyFill="1" applyBorder="1" applyAlignment="1" applyProtection="1" quotePrefix="1">
      <alignment/>
      <protection/>
    </xf>
    <xf numFmtId="175" fontId="11" fillId="0" borderId="13" xfId="296" applyNumberFormat="1" applyFont="1" applyFill="1" applyBorder="1" applyAlignment="1" applyProtection="1" quotePrefix="1">
      <alignment horizontal="left"/>
      <protection/>
    </xf>
    <xf numFmtId="175" fontId="11" fillId="0" borderId="28" xfId="296" applyNumberFormat="1" applyFont="1" applyFill="1" applyBorder="1" applyAlignment="1" applyProtection="1">
      <alignment horizontal="left"/>
      <protection/>
    </xf>
    <xf numFmtId="175" fontId="11" fillId="0" borderId="59" xfId="296" applyNumberFormat="1" applyFont="1" applyFill="1" applyBorder="1" applyAlignment="1" applyProtection="1" quotePrefix="1">
      <alignment horizontal="center" vertical="center"/>
      <protection/>
    </xf>
    <xf numFmtId="175" fontId="11" fillId="0" borderId="16" xfId="296" applyNumberFormat="1" applyFont="1" applyFill="1" applyBorder="1" applyAlignment="1" applyProtection="1">
      <alignment horizontal="left"/>
      <protection/>
    </xf>
    <xf numFmtId="175" fontId="11" fillId="0" borderId="30" xfId="296" applyNumberFormat="1" applyFont="1" applyFill="1" applyBorder="1" applyAlignment="1" applyProtection="1">
      <alignment horizontal="center" vertical="center"/>
      <protection/>
    </xf>
    <xf numFmtId="175" fontId="11" fillId="0" borderId="32" xfId="296" applyNumberFormat="1" applyFont="1" applyFill="1" applyBorder="1" applyAlignment="1" applyProtection="1">
      <alignment horizontal="center" vertical="center"/>
      <protection/>
    </xf>
    <xf numFmtId="175" fontId="11" fillId="0" borderId="15" xfId="296" applyNumberFormat="1" applyFont="1" applyFill="1" applyBorder="1" applyAlignment="1" applyProtection="1">
      <alignment horizontal="center" vertical="center"/>
      <protection/>
    </xf>
    <xf numFmtId="175" fontId="11" fillId="0" borderId="13" xfId="296" applyNumberFormat="1" applyFont="1" applyFill="1" applyBorder="1" applyAlignment="1" applyProtection="1">
      <alignment horizontal="center" vertical="center"/>
      <protection/>
    </xf>
    <xf numFmtId="175" fontId="11" fillId="0" borderId="39" xfId="296" applyNumberFormat="1" applyFont="1" applyFill="1" applyBorder="1" applyAlignment="1" applyProtection="1">
      <alignment horizontal="center" vertical="center"/>
      <protection/>
    </xf>
    <xf numFmtId="175" fontId="11" fillId="0" borderId="28" xfId="296" applyNumberFormat="1" applyFont="1" applyFill="1" applyBorder="1" applyAlignment="1" applyProtection="1">
      <alignment horizontal="center" vertical="center"/>
      <protection/>
    </xf>
    <xf numFmtId="0" fontId="30" fillId="0" borderId="0" xfId="296" applyFont="1" applyFill="1">
      <alignment/>
      <protection/>
    </xf>
    <xf numFmtId="0" fontId="11" fillId="0" borderId="0" xfId="160" applyFont="1" applyBorder="1">
      <alignment/>
      <protection/>
    </xf>
    <xf numFmtId="0" fontId="11" fillId="0" borderId="38" xfId="160" applyFont="1" applyBorder="1">
      <alignment/>
      <protection/>
    </xf>
    <xf numFmtId="172" fontId="11" fillId="0" borderId="0" xfId="160" applyNumberFormat="1" applyFont="1">
      <alignment/>
      <protection/>
    </xf>
    <xf numFmtId="190" fontId="11" fillId="0" borderId="0" xfId="160" applyNumberFormat="1" applyFont="1">
      <alignment/>
      <protection/>
    </xf>
    <xf numFmtId="175" fontId="11" fillId="0" borderId="0" xfId="160" applyNumberFormat="1" applyFont="1">
      <alignment/>
      <protection/>
    </xf>
    <xf numFmtId="175" fontId="29" fillId="0" borderId="0" xfId="176" applyNumberFormat="1" applyFont="1" applyFill="1" applyBorder="1" applyAlignment="1" quotePrefix="1">
      <alignment horizontal="center"/>
      <protection/>
    </xf>
    <xf numFmtId="175" fontId="29" fillId="0" borderId="0" xfId="268" applyFont="1" applyBorder="1" applyAlignment="1" quotePrefix="1">
      <alignment horizontal="right"/>
      <protection/>
    </xf>
    <xf numFmtId="175" fontId="30" fillId="0" borderId="0" xfId="268" applyFont="1" applyBorder="1" applyAlignment="1">
      <alignment horizontal="right"/>
      <protection/>
    </xf>
    <xf numFmtId="176" fontId="30" fillId="0" borderId="0" xfId="268" applyNumberFormat="1" applyFont="1" applyBorder="1" applyAlignment="1">
      <alignment horizontal="center"/>
      <protection/>
    </xf>
    <xf numFmtId="176" fontId="30" fillId="0" borderId="0" xfId="268" applyNumberFormat="1" applyFont="1" applyBorder="1" applyAlignment="1">
      <alignment horizontal="left"/>
      <protection/>
    </xf>
    <xf numFmtId="175" fontId="30" fillId="0" borderId="0" xfId="268" applyFont="1" applyBorder="1" applyAlignment="1">
      <alignment/>
      <protection/>
    </xf>
    <xf numFmtId="175" fontId="30" fillId="0" borderId="0" xfId="268" applyNumberFormat="1" applyFont="1" applyBorder="1" applyAlignment="1">
      <alignment horizontal="left"/>
      <protection/>
    </xf>
    <xf numFmtId="175" fontId="30" fillId="0" borderId="0" xfId="268" applyNumberFormat="1" applyFont="1" applyBorder="1" applyAlignment="1">
      <alignment/>
      <protection/>
    </xf>
    <xf numFmtId="175" fontId="30" fillId="0" borderId="0" xfId="268" applyNumberFormat="1" applyFont="1" applyBorder="1" applyAlignment="1">
      <alignment horizontal="right"/>
      <protection/>
    </xf>
    <xf numFmtId="176" fontId="29" fillId="0" borderId="0" xfId="268" applyNumberFormat="1" applyFont="1" applyBorder="1" applyAlignment="1">
      <alignment horizontal="left"/>
      <protection/>
    </xf>
    <xf numFmtId="175" fontId="29" fillId="0" borderId="0" xfId="268" applyFont="1" applyBorder="1" applyAlignment="1">
      <alignment/>
      <protection/>
    </xf>
    <xf numFmtId="175" fontId="2" fillId="0" borderId="0" xfId="160" applyNumberFormat="1">
      <alignment/>
      <protection/>
    </xf>
    <xf numFmtId="172" fontId="2" fillId="0" borderId="0" xfId="160" applyNumberFormat="1">
      <alignment/>
      <protection/>
    </xf>
    <xf numFmtId="0" fontId="33" fillId="0" borderId="0" xfId="0" applyFont="1" applyAlignment="1">
      <alignment/>
    </xf>
    <xf numFmtId="0" fontId="34" fillId="0" borderId="0" xfId="0" applyFont="1" applyAlignment="1">
      <alignment/>
    </xf>
    <xf numFmtId="172" fontId="0" fillId="0" borderId="0" xfId="0" applyNumberFormat="1" applyAlignment="1">
      <alignment/>
    </xf>
    <xf numFmtId="0" fontId="11" fillId="0" borderId="0" xfId="277" applyFont="1">
      <alignment/>
      <protection/>
    </xf>
    <xf numFmtId="175" fontId="7" fillId="35" borderId="70" xfId="188" applyNumberFormat="1" applyFont="1" applyFill="1" applyBorder="1" applyAlignment="1">
      <alignment horizontal="center"/>
      <protection/>
    </xf>
    <xf numFmtId="175" fontId="7" fillId="35" borderId="45" xfId="188" applyNumberFormat="1" applyFont="1" applyFill="1" applyBorder="1" applyAlignment="1">
      <alignment horizontal="center"/>
      <protection/>
    </xf>
    <xf numFmtId="175" fontId="7" fillId="35" borderId="45" xfId="188" applyNumberFormat="1" applyFont="1" applyFill="1" applyBorder="1" applyAlignment="1" quotePrefix="1">
      <alignment horizontal="center"/>
      <protection/>
    </xf>
    <xf numFmtId="175" fontId="7" fillId="35" borderId="46" xfId="188" applyNumberFormat="1" applyFont="1" applyFill="1" applyBorder="1" applyAlignment="1" quotePrefix="1">
      <alignment horizontal="center"/>
      <protection/>
    </xf>
    <xf numFmtId="175" fontId="11" fillId="0" borderId="42" xfId="188" applyNumberFormat="1" applyFont="1" applyBorder="1" applyAlignment="1">
      <alignment horizontal="left"/>
      <protection/>
    </xf>
    <xf numFmtId="2" fontId="11" fillId="0" borderId="10" xfId="270" applyNumberFormat="1" applyFont="1" applyBorder="1">
      <alignment/>
      <protection/>
    </xf>
    <xf numFmtId="2" fontId="11" fillId="0" borderId="11" xfId="270" applyNumberFormat="1" applyFont="1" applyBorder="1">
      <alignment/>
      <protection/>
    </xf>
    <xf numFmtId="2" fontId="11" fillId="0" borderId="11" xfId="270" applyNumberFormat="1" applyFont="1" applyBorder="1" applyAlignment="1" quotePrefix="1">
      <alignment horizontal="right"/>
      <protection/>
    </xf>
    <xf numFmtId="2" fontId="11" fillId="0" borderId="10" xfId="270" applyNumberFormat="1" applyFont="1" applyFill="1" applyBorder="1">
      <alignment/>
      <protection/>
    </xf>
    <xf numFmtId="175" fontId="7" fillId="0" borderId="63" xfId="188" applyNumberFormat="1" applyFont="1" applyBorder="1" applyAlignment="1">
      <alignment horizontal="center"/>
      <protection/>
    </xf>
    <xf numFmtId="2" fontId="7" fillId="0" borderId="34" xfId="270" applyNumberFormat="1" applyFont="1" applyBorder="1">
      <alignment/>
      <protection/>
    </xf>
    <xf numFmtId="2" fontId="7" fillId="0" borderId="35" xfId="270" applyNumberFormat="1" applyFont="1" applyBorder="1">
      <alignment/>
      <protection/>
    </xf>
    <xf numFmtId="175" fontId="11" fillId="0" borderId="0" xfId="188" applyNumberFormat="1" applyFont="1">
      <alignment/>
      <protection/>
    </xf>
    <xf numFmtId="172" fontId="11" fillId="0" borderId="0" xfId="188" applyNumberFormat="1" applyFont="1">
      <alignment/>
      <protection/>
    </xf>
    <xf numFmtId="175" fontId="14" fillId="0" borderId="0" xfId="188" applyNumberFormat="1" applyFont="1">
      <alignment/>
      <protection/>
    </xf>
    <xf numFmtId="175" fontId="11" fillId="0" borderId="0" xfId="188" applyNumberFormat="1" applyFont="1" applyFill="1">
      <alignment/>
      <protection/>
    </xf>
    <xf numFmtId="186" fontId="14" fillId="0" borderId="0" xfId="188" applyNumberFormat="1" applyFont="1">
      <alignment/>
      <protection/>
    </xf>
    <xf numFmtId="0" fontId="2" fillId="0" borderId="20" xfId="160" applyFont="1" applyFill="1" applyBorder="1">
      <alignment/>
      <protection/>
    </xf>
    <xf numFmtId="0" fontId="7" fillId="35" borderId="27" xfId="160" applyFont="1" applyFill="1" applyBorder="1" applyAlignment="1">
      <alignment horizontal="center" vertical="center" wrapText="1"/>
      <protection/>
    </xf>
    <xf numFmtId="0" fontId="7" fillId="35" borderId="10" xfId="160" applyFont="1" applyFill="1" applyBorder="1" applyAlignment="1">
      <alignment horizontal="center" vertical="center" wrapText="1"/>
      <protection/>
    </xf>
    <xf numFmtId="0" fontId="7" fillId="35" borderId="12" xfId="160" applyFont="1" applyFill="1" applyBorder="1" applyAlignment="1">
      <alignment horizontal="center" vertical="center" wrapText="1"/>
      <protection/>
    </xf>
    <xf numFmtId="0" fontId="7" fillId="35" borderId="26" xfId="160" applyFont="1" applyFill="1" applyBorder="1" applyAlignment="1">
      <alignment horizontal="center" vertical="center" wrapText="1"/>
      <protection/>
    </xf>
    <xf numFmtId="172" fontId="11" fillId="0" borderId="13" xfId="160" applyNumberFormat="1" applyFont="1" applyFill="1" applyBorder="1" applyAlignment="1">
      <alignment horizontal="center"/>
      <protection/>
    </xf>
    <xf numFmtId="172" fontId="11" fillId="0" borderId="59" xfId="160" applyNumberFormat="1" applyFont="1" applyFill="1" applyBorder="1" applyAlignment="1">
      <alignment horizontal="center"/>
      <protection/>
    </xf>
    <xf numFmtId="172" fontId="11" fillId="0" borderId="41" xfId="160" applyNumberFormat="1" applyFont="1" applyFill="1" applyBorder="1" applyAlignment="1">
      <alignment horizontal="center"/>
      <protection/>
    </xf>
    <xf numFmtId="172" fontId="11" fillId="0" borderId="18" xfId="160" applyNumberFormat="1" applyFont="1" applyFill="1" applyBorder="1" applyAlignment="1">
      <alignment horizontal="center"/>
      <protection/>
    </xf>
    <xf numFmtId="172" fontId="11" fillId="0" borderId="16" xfId="160" applyNumberFormat="1" applyFont="1" applyFill="1" applyBorder="1" applyAlignment="1">
      <alignment horizontal="center"/>
      <protection/>
    </xf>
    <xf numFmtId="172" fontId="11" fillId="0" borderId="30" xfId="160" applyNumberFormat="1" applyFont="1" applyFill="1" applyBorder="1" applyAlignment="1">
      <alignment horizontal="center"/>
      <protection/>
    </xf>
    <xf numFmtId="172" fontId="11" fillId="0" borderId="19" xfId="160" applyNumberFormat="1" applyFont="1" applyFill="1" applyBorder="1" applyAlignment="1">
      <alignment horizontal="center"/>
      <protection/>
    </xf>
    <xf numFmtId="172" fontId="11" fillId="0" borderId="29" xfId="160" applyNumberFormat="1" applyFont="1" applyFill="1" applyBorder="1" applyAlignment="1">
      <alignment horizontal="center"/>
      <protection/>
    </xf>
    <xf numFmtId="172" fontId="11" fillId="0" borderId="28" xfId="160" applyNumberFormat="1" applyFont="1" applyFill="1" applyBorder="1" applyAlignment="1">
      <alignment horizontal="center"/>
      <protection/>
    </xf>
    <xf numFmtId="172" fontId="11" fillId="0" borderId="32" xfId="160" applyNumberFormat="1" applyFont="1" applyFill="1" applyBorder="1" applyAlignment="1">
      <alignment horizontal="center"/>
      <protection/>
    </xf>
    <xf numFmtId="172" fontId="11" fillId="0" borderId="44" xfId="160" applyNumberFormat="1" applyFont="1" applyFill="1" applyBorder="1" applyAlignment="1">
      <alignment horizontal="center"/>
      <protection/>
    </xf>
    <xf numFmtId="172" fontId="11" fillId="0" borderId="52" xfId="160" applyNumberFormat="1" applyFont="1" applyFill="1" applyBorder="1" applyAlignment="1">
      <alignment horizontal="center"/>
      <protection/>
    </xf>
    <xf numFmtId="184" fontId="7" fillId="0" borderId="33" xfId="188" applyNumberFormat="1" applyFont="1" applyFill="1" applyBorder="1" applyAlignment="1" applyProtection="1">
      <alignment horizontal="left"/>
      <protection/>
    </xf>
    <xf numFmtId="172" fontId="7" fillId="0" borderId="34" xfId="160" applyNumberFormat="1" applyFont="1" applyFill="1" applyBorder="1" applyAlignment="1">
      <alignment horizontal="center"/>
      <protection/>
    </xf>
    <xf numFmtId="172" fontId="7" fillId="0" borderId="36" xfId="160" applyNumberFormat="1" applyFont="1" applyFill="1" applyBorder="1" applyAlignment="1">
      <alignment horizontal="center"/>
      <protection/>
    </xf>
    <xf numFmtId="172" fontId="7" fillId="0" borderId="37" xfId="160" applyNumberFormat="1" applyFont="1" applyFill="1" applyBorder="1" applyAlignment="1">
      <alignment horizontal="center"/>
      <protection/>
    </xf>
    <xf numFmtId="172" fontId="7" fillId="0" borderId="33" xfId="160" applyNumberFormat="1" applyFont="1" applyFill="1" applyBorder="1" applyAlignment="1">
      <alignment horizontal="center"/>
      <protection/>
    </xf>
    <xf numFmtId="184" fontId="5" fillId="0" borderId="0" xfId="188" applyNumberFormat="1" applyFont="1" applyFill="1" applyBorder="1" applyAlignment="1" applyProtection="1">
      <alignment horizontal="center" vertical="center"/>
      <protection/>
    </xf>
    <xf numFmtId="0" fontId="11" fillId="0" borderId="0" xfId="281" applyFont="1" applyFill="1">
      <alignment/>
      <protection/>
    </xf>
    <xf numFmtId="0" fontId="7" fillId="33" borderId="10" xfId="190" applyFont="1" applyFill="1" applyBorder="1" applyAlignment="1">
      <alignment horizontal="center" vertical="center"/>
      <protection/>
    </xf>
    <xf numFmtId="0" fontId="11" fillId="0" borderId="42" xfId="281" applyFont="1" applyFill="1" applyBorder="1">
      <alignment/>
      <protection/>
    </xf>
    <xf numFmtId="0" fontId="11" fillId="0" borderId="47" xfId="281" applyFont="1" applyFill="1" applyBorder="1">
      <alignment/>
      <protection/>
    </xf>
    <xf numFmtId="172" fontId="11" fillId="0" borderId="10" xfId="190" applyNumberFormat="1" applyFont="1" applyBorder="1">
      <alignment/>
      <protection/>
    </xf>
    <xf numFmtId="172" fontId="11" fillId="0" borderId="10" xfId="190" applyNumberFormat="1" applyFont="1" applyBorder="1" applyAlignment="1">
      <alignment horizontal="right"/>
      <protection/>
    </xf>
    <xf numFmtId="172" fontId="11" fillId="0" borderId="10" xfId="190" applyNumberFormat="1" applyFont="1" applyBorder="1" applyAlignment="1" quotePrefix="1">
      <alignment horizontal="right"/>
      <protection/>
    </xf>
    <xf numFmtId="172" fontId="11" fillId="0" borderId="26" xfId="190" applyNumberFormat="1" applyFont="1" applyBorder="1" applyAlignment="1" quotePrefix="1">
      <alignment horizontal="right"/>
      <protection/>
    </xf>
    <xf numFmtId="0" fontId="11" fillId="0" borderId="20" xfId="281" applyFont="1" applyFill="1" applyBorder="1">
      <alignment/>
      <protection/>
    </xf>
    <xf numFmtId="0" fontId="11" fillId="0" borderId="0" xfId="281" applyFont="1" applyFill="1" applyBorder="1">
      <alignment/>
      <protection/>
    </xf>
    <xf numFmtId="172" fontId="11" fillId="0" borderId="16" xfId="190" applyNumberFormat="1" applyFont="1" applyFill="1" applyBorder="1">
      <alignment/>
      <protection/>
    </xf>
    <xf numFmtId="172" fontId="11" fillId="0" borderId="16" xfId="190" applyNumberFormat="1" applyFont="1" applyFill="1" applyBorder="1" applyAlignment="1">
      <alignment horizontal="right"/>
      <protection/>
    </xf>
    <xf numFmtId="172" fontId="11" fillId="0" borderId="19" xfId="190" applyNumberFormat="1" applyFont="1" applyFill="1" applyBorder="1" applyAlignment="1">
      <alignment horizontal="right"/>
      <protection/>
    </xf>
    <xf numFmtId="172" fontId="11" fillId="0" borderId="10" xfId="190" applyNumberFormat="1" applyFont="1" applyFill="1" applyBorder="1">
      <alignment/>
      <protection/>
    </xf>
    <xf numFmtId="172" fontId="11" fillId="0" borderId="10" xfId="190" applyNumberFormat="1" applyFont="1" applyFill="1" applyBorder="1" applyAlignment="1">
      <alignment horizontal="right"/>
      <protection/>
    </xf>
    <xf numFmtId="172" fontId="11" fillId="0" borderId="26" xfId="190" applyNumberFormat="1" applyFont="1" applyFill="1" applyBorder="1" applyAlignment="1">
      <alignment horizontal="right"/>
      <protection/>
    </xf>
    <xf numFmtId="0" fontId="11" fillId="39" borderId="0" xfId="281" applyFont="1" applyFill="1" applyBorder="1">
      <alignment/>
      <protection/>
    </xf>
    <xf numFmtId="172" fontId="11" fillId="39" borderId="16" xfId="190" applyNumberFormat="1" applyFont="1" applyFill="1" applyBorder="1">
      <alignment/>
      <protection/>
    </xf>
    <xf numFmtId="172" fontId="11" fillId="39" borderId="16" xfId="190" applyNumberFormat="1" applyFont="1" applyFill="1" applyBorder="1" applyAlignment="1">
      <alignment horizontal="right"/>
      <protection/>
    </xf>
    <xf numFmtId="172" fontId="11" fillId="39" borderId="19" xfId="190" applyNumberFormat="1" applyFont="1" applyFill="1" applyBorder="1" applyAlignment="1">
      <alignment horizontal="right"/>
      <protection/>
    </xf>
    <xf numFmtId="0" fontId="11" fillId="0" borderId="30" xfId="281" applyFont="1" applyFill="1" applyBorder="1">
      <alignment/>
      <protection/>
    </xf>
    <xf numFmtId="172" fontId="11" fillId="0" borderId="26" xfId="190" applyNumberFormat="1" applyFont="1" applyFill="1" applyBorder="1" applyAlignment="1" quotePrefix="1">
      <alignment horizontal="right"/>
      <protection/>
    </xf>
    <xf numFmtId="172" fontId="11" fillId="0" borderId="16" xfId="190" applyNumberFormat="1" applyFont="1" applyFill="1" applyBorder="1" applyAlignment="1" quotePrefix="1">
      <alignment horizontal="right"/>
      <protection/>
    </xf>
    <xf numFmtId="172" fontId="11" fillId="0" borderId="19" xfId="190" applyNumberFormat="1" applyFont="1" applyFill="1" applyBorder="1" applyAlignment="1" quotePrefix="1">
      <alignment horizontal="right"/>
      <protection/>
    </xf>
    <xf numFmtId="172" fontId="11" fillId="0" borderId="10" xfId="190" applyNumberFormat="1" applyFont="1" applyFill="1" applyBorder="1" applyAlignment="1" quotePrefix="1">
      <alignment horizontal="right"/>
      <protection/>
    </xf>
    <xf numFmtId="0" fontId="11" fillId="0" borderId="63" xfId="281" applyFont="1" applyFill="1" applyBorder="1">
      <alignment/>
      <protection/>
    </xf>
    <xf numFmtId="0" fontId="11" fillId="0" borderId="68" xfId="281" applyFont="1" applyFill="1" applyBorder="1">
      <alignment/>
      <protection/>
    </xf>
    <xf numFmtId="172" fontId="11" fillId="0" borderId="34" xfId="190" applyNumberFormat="1" applyFont="1" applyFill="1" applyBorder="1">
      <alignment/>
      <protection/>
    </xf>
    <xf numFmtId="172" fontId="11" fillId="0" borderId="34" xfId="190" applyNumberFormat="1" applyFont="1" applyFill="1" applyBorder="1" applyAlignment="1" quotePrefix="1">
      <alignment horizontal="right"/>
      <protection/>
    </xf>
    <xf numFmtId="172" fontId="11" fillId="0" borderId="37" xfId="190" applyNumberFormat="1" applyFont="1" applyFill="1" applyBorder="1" applyAlignment="1" quotePrefix="1">
      <alignment horizontal="right"/>
      <protection/>
    </xf>
    <xf numFmtId="0" fontId="11" fillId="0" borderId="0" xfId="216" applyFont="1" applyFill="1">
      <alignment/>
      <protection/>
    </xf>
    <xf numFmtId="0" fontId="2" fillId="0" borderId="0" xfId="160" applyFill="1">
      <alignment/>
      <protection/>
    </xf>
    <xf numFmtId="0" fontId="7" fillId="0" borderId="0" xfId="160" applyFont="1" applyFill="1" applyAlignment="1">
      <alignment/>
      <protection/>
    </xf>
    <xf numFmtId="175" fontId="4" fillId="0" borderId="0" xfId="0" applyNumberFormat="1" applyFont="1" applyFill="1" applyAlignment="1">
      <alignment/>
    </xf>
    <xf numFmtId="175" fontId="11" fillId="0" borderId="0" xfId="0" applyNumberFormat="1" applyFont="1" applyFill="1" applyAlignment="1">
      <alignment/>
    </xf>
    <xf numFmtId="175" fontId="35" fillId="34" borderId="60" xfId="0" applyNumberFormat="1" applyFont="1" applyFill="1" applyBorder="1" applyAlignment="1">
      <alignment/>
    </xf>
    <xf numFmtId="175" fontId="7" fillId="0" borderId="62" xfId="0" applyNumberFormat="1" applyFont="1" applyFill="1" applyBorder="1" applyAlignment="1">
      <alignment/>
    </xf>
    <xf numFmtId="175" fontId="11" fillId="0" borderId="59" xfId="0" applyNumberFormat="1" applyFont="1" applyFill="1" applyBorder="1" applyAlignment="1">
      <alignment/>
    </xf>
    <xf numFmtId="175" fontId="11" fillId="0" borderId="41" xfId="0" applyNumberFormat="1" applyFont="1" applyFill="1" applyBorder="1" applyAlignment="1">
      <alignment horizontal="center"/>
    </xf>
    <xf numFmtId="175" fontId="7" fillId="0" borderId="20" xfId="0" applyNumberFormat="1" applyFont="1" applyFill="1" applyBorder="1" applyAlignment="1">
      <alignment horizontal="left"/>
    </xf>
    <xf numFmtId="175" fontId="7" fillId="0" borderId="16" xfId="0" applyNumberFormat="1" applyFont="1" applyFill="1" applyBorder="1" applyAlignment="1">
      <alignment horizontal="right"/>
    </xf>
    <xf numFmtId="175" fontId="7" fillId="0" borderId="16" xfId="0" applyNumberFormat="1" applyFont="1" applyFill="1" applyBorder="1" applyAlignment="1">
      <alignment horizontal="center"/>
    </xf>
    <xf numFmtId="175" fontId="7" fillId="0" borderId="19" xfId="0" applyNumberFormat="1" applyFont="1" applyFill="1" applyBorder="1" applyAlignment="1">
      <alignment horizontal="center"/>
    </xf>
    <xf numFmtId="175" fontId="11" fillId="0" borderId="16" xfId="0" applyNumberFormat="1" applyFont="1" applyFill="1" applyBorder="1" applyAlignment="1">
      <alignment horizontal="center"/>
    </xf>
    <xf numFmtId="175" fontId="11" fillId="0" borderId="19" xfId="0" applyNumberFormat="1" applyFont="1" applyFill="1" applyBorder="1" applyAlignment="1">
      <alignment horizontal="center"/>
    </xf>
    <xf numFmtId="175" fontId="11" fillId="0" borderId="20" xfId="0" applyNumberFormat="1" applyFont="1" applyFill="1" applyBorder="1" applyAlignment="1">
      <alignment/>
    </xf>
    <xf numFmtId="175" fontId="11" fillId="0" borderId="30" xfId="0" applyNumberFormat="1" applyFont="1" applyFill="1" applyBorder="1" applyAlignment="1">
      <alignment/>
    </xf>
    <xf numFmtId="175" fontId="11" fillId="0" borderId="16" xfId="0" applyNumberFormat="1" applyFont="1" applyFill="1" applyBorder="1" applyAlignment="1">
      <alignment horizontal="right"/>
    </xf>
    <xf numFmtId="175" fontId="11" fillId="0" borderId="30" xfId="0" applyNumberFormat="1" applyFont="1" applyFill="1" applyBorder="1" applyAlignment="1" quotePrefix="1">
      <alignment horizontal="left"/>
    </xf>
    <xf numFmtId="175" fontId="11" fillId="0" borderId="30" xfId="0" applyNumberFormat="1" applyFont="1" applyFill="1" applyBorder="1" applyAlignment="1">
      <alignment horizontal="right"/>
    </xf>
    <xf numFmtId="175" fontId="11" fillId="0" borderId="59" xfId="0" applyNumberFormat="1" applyFont="1" applyFill="1" applyBorder="1" applyAlignment="1">
      <alignment horizontal="right"/>
    </xf>
    <xf numFmtId="175" fontId="11" fillId="0" borderId="13" xfId="0" applyNumberFormat="1" applyFont="1" applyFill="1" applyBorder="1" applyAlignment="1">
      <alignment horizontal="center"/>
    </xf>
    <xf numFmtId="175" fontId="11" fillId="0" borderId="30" xfId="0" applyNumberFormat="1" applyFont="1" applyFill="1" applyBorder="1" applyAlignment="1">
      <alignment horizontal="left"/>
    </xf>
    <xf numFmtId="175" fontId="11" fillId="0" borderId="32" xfId="0" applyNumberFormat="1" applyFont="1" applyFill="1" applyBorder="1" applyAlignment="1">
      <alignment/>
    </xf>
    <xf numFmtId="175" fontId="11" fillId="0" borderId="28" xfId="0" applyNumberFormat="1" applyFont="1" applyFill="1" applyBorder="1" applyAlignment="1">
      <alignment horizontal="center"/>
    </xf>
    <xf numFmtId="175" fontId="11" fillId="0" borderId="44" xfId="0" applyNumberFormat="1" applyFont="1" applyFill="1" applyBorder="1" applyAlignment="1">
      <alignment horizontal="center"/>
    </xf>
    <xf numFmtId="175" fontId="7" fillId="0" borderId="13" xfId="0" applyNumberFormat="1" applyFont="1" applyFill="1" applyBorder="1" applyAlignment="1">
      <alignment horizontal="right"/>
    </xf>
    <xf numFmtId="175" fontId="7" fillId="0" borderId="13" xfId="0" applyNumberFormat="1" applyFont="1" applyFill="1" applyBorder="1" applyAlignment="1">
      <alignment horizontal="center"/>
    </xf>
    <xf numFmtId="175" fontId="7" fillId="0" borderId="41" xfId="0" applyNumberFormat="1" applyFont="1" applyFill="1" applyBorder="1" applyAlignment="1">
      <alignment horizontal="center"/>
    </xf>
    <xf numFmtId="175" fontId="11" fillId="0" borderId="67" xfId="0" applyNumberFormat="1" applyFont="1" applyFill="1" applyBorder="1" applyAlignment="1">
      <alignment/>
    </xf>
    <xf numFmtId="175" fontId="11" fillId="0" borderId="28" xfId="0" applyNumberFormat="1" applyFont="1" applyFill="1" applyBorder="1" applyAlignment="1">
      <alignment horizontal="right"/>
    </xf>
    <xf numFmtId="175" fontId="7" fillId="0" borderId="67" xfId="0" applyNumberFormat="1" applyFont="1" applyFill="1" applyBorder="1" applyAlignment="1">
      <alignment horizontal="left"/>
    </xf>
    <xf numFmtId="175" fontId="7" fillId="0" borderId="28" xfId="0" applyNumberFormat="1" applyFont="1" applyFill="1" applyBorder="1" applyAlignment="1">
      <alignment horizontal="right"/>
    </xf>
    <xf numFmtId="175" fontId="7" fillId="0" borderId="28" xfId="0" applyNumberFormat="1" applyFont="1" applyFill="1" applyBorder="1" applyAlignment="1">
      <alignment horizontal="center"/>
    </xf>
    <xf numFmtId="175" fontId="7" fillId="0" borderId="44" xfId="0" applyNumberFormat="1" applyFont="1" applyFill="1" applyBorder="1" applyAlignment="1">
      <alignment horizontal="center"/>
    </xf>
    <xf numFmtId="175" fontId="7" fillId="0" borderId="62" xfId="0" applyNumberFormat="1" applyFont="1" applyFill="1" applyBorder="1" applyAlignment="1">
      <alignment vertical="center"/>
    </xf>
    <xf numFmtId="175" fontId="7" fillId="0" borderId="20" xfId="0" applyNumberFormat="1" applyFont="1" applyFill="1" applyBorder="1" applyAlignment="1">
      <alignment vertical="center"/>
    </xf>
    <xf numFmtId="175" fontId="7" fillId="0" borderId="29" xfId="0" applyNumberFormat="1" applyFont="1" applyFill="1" applyBorder="1" applyAlignment="1">
      <alignment horizontal="left"/>
    </xf>
    <xf numFmtId="175" fontId="7" fillId="0" borderId="20" xfId="0" applyNumberFormat="1" applyFont="1" applyFill="1" applyBorder="1" applyAlignment="1" quotePrefix="1">
      <alignment horizontal="left"/>
    </xf>
    <xf numFmtId="175" fontId="11" fillId="0" borderId="0" xfId="0" applyNumberFormat="1" applyFont="1" applyFill="1" applyBorder="1" applyAlignment="1">
      <alignment/>
    </xf>
    <xf numFmtId="175" fontId="7" fillId="0" borderId="67" xfId="0" applyNumberFormat="1" applyFont="1" applyFill="1" applyBorder="1" applyAlignment="1" quotePrefix="1">
      <alignment horizontal="left"/>
    </xf>
    <xf numFmtId="175" fontId="11" fillId="0" borderId="20" xfId="0" applyNumberFormat="1" applyFont="1" applyFill="1" applyBorder="1" applyAlignment="1" quotePrefix="1">
      <alignment horizontal="left"/>
    </xf>
    <xf numFmtId="175" fontId="11" fillId="0" borderId="30" xfId="0" applyNumberFormat="1" applyFont="1" applyFill="1" applyBorder="1" applyAlignment="1">
      <alignment horizontal="center"/>
    </xf>
    <xf numFmtId="175" fontId="7" fillId="0" borderId="21" xfId="0" applyNumberFormat="1" applyFont="1" applyFill="1" applyBorder="1" applyAlignment="1" quotePrefix="1">
      <alignment horizontal="left"/>
    </xf>
    <xf numFmtId="175" fontId="7" fillId="0" borderId="57" xfId="0" applyNumberFormat="1" applyFont="1" applyFill="1" applyBorder="1" applyAlignment="1">
      <alignment horizontal="right"/>
    </xf>
    <xf numFmtId="175" fontId="7" fillId="0" borderId="57" xfId="0" applyNumberFormat="1" applyFont="1" applyFill="1" applyBorder="1" applyAlignment="1">
      <alignment horizontal="center"/>
    </xf>
    <xf numFmtId="175" fontId="7" fillId="0" borderId="24" xfId="0" applyNumberFormat="1" applyFont="1" applyFill="1" applyBorder="1" applyAlignment="1">
      <alignment horizontal="center"/>
    </xf>
    <xf numFmtId="175" fontId="11" fillId="0" borderId="0" xfId="0" applyNumberFormat="1" applyFont="1" applyFill="1" applyAlignment="1" quotePrefix="1">
      <alignment horizontal="left"/>
    </xf>
    <xf numFmtId="175" fontId="11" fillId="0" borderId="0" xfId="0" applyNumberFormat="1" applyFont="1" applyFill="1" applyBorder="1" applyAlignment="1">
      <alignment horizontal="left"/>
    </xf>
    <xf numFmtId="175" fontId="11" fillId="0" borderId="0" xfId="0" applyNumberFormat="1" applyFont="1" applyFill="1" applyAlignment="1" quotePrefix="1">
      <alignment/>
    </xf>
    <xf numFmtId="175" fontId="4" fillId="0" borderId="0" xfId="0" applyNumberFormat="1" applyFont="1" applyFill="1" applyAlignment="1">
      <alignment horizontal="left"/>
    </xf>
    <xf numFmtId="175" fontId="11" fillId="0" borderId="0" xfId="0" applyNumberFormat="1" applyFont="1" applyFill="1" applyBorder="1" applyAlignment="1" quotePrefix="1">
      <alignment/>
    </xf>
    <xf numFmtId="175" fontId="11" fillId="0" borderId="0" xfId="0" applyNumberFormat="1" applyFont="1" applyFill="1" applyAlignment="1">
      <alignment horizontal="left"/>
    </xf>
    <xf numFmtId="175" fontId="4" fillId="0" borderId="0" xfId="0" applyNumberFormat="1" applyFont="1" applyFill="1" applyBorder="1" applyAlignment="1">
      <alignment/>
    </xf>
    <xf numFmtId="186" fontId="11" fillId="0" borderId="0" xfId="0" applyNumberFormat="1" applyFont="1" applyFill="1" applyBorder="1" applyAlignment="1">
      <alignment/>
    </xf>
    <xf numFmtId="186" fontId="11" fillId="0" borderId="0" xfId="0" applyNumberFormat="1" applyFont="1" applyFill="1" applyBorder="1" applyAlignment="1">
      <alignment horizontal="right"/>
    </xf>
    <xf numFmtId="175" fontId="2" fillId="0" borderId="0" xfId="160" applyNumberFormat="1" applyFill="1">
      <alignment/>
      <protection/>
    </xf>
    <xf numFmtId="0" fontId="7" fillId="0" borderId="0" xfId="160" applyFont="1" applyAlignment="1">
      <alignment/>
      <protection/>
    </xf>
    <xf numFmtId="175" fontId="0" fillId="0" borderId="0" xfId="0" applyNumberFormat="1" applyFill="1" applyAlignment="1">
      <alignment/>
    </xf>
    <xf numFmtId="175" fontId="11" fillId="34" borderId="54" xfId="0" applyNumberFormat="1" applyFont="1" applyFill="1" applyBorder="1" applyAlignment="1">
      <alignment/>
    </xf>
    <xf numFmtId="175" fontId="11" fillId="34" borderId="45" xfId="0" applyNumberFormat="1" applyFont="1" applyFill="1" applyBorder="1" applyAlignment="1">
      <alignment/>
    </xf>
    <xf numFmtId="175" fontId="11" fillId="34" borderId="46" xfId="0" applyNumberFormat="1" applyFont="1" applyFill="1" applyBorder="1" applyAlignment="1">
      <alignment/>
    </xf>
    <xf numFmtId="175" fontId="7" fillId="34" borderId="38" xfId="0" applyNumberFormat="1" applyFont="1" applyFill="1" applyBorder="1" applyAlignment="1" quotePrefix="1">
      <alignment horizontal="centerContinuous"/>
    </xf>
    <xf numFmtId="175" fontId="7" fillId="34" borderId="71" xfId="0" applyNumberFormat="1" applyFont="1" applyFill="1" applyBorder="1" applyAlignment="1" quotePrefix="1">
      <alignment horizontal="centerContinuous"/>
    </xf>
    <xf numFmtId="175" fontId="11" fillId="34" borderId="30" xfId="0" applyNumberFormat="1" applyFont="1" applyFill="1" applyBorder="1" applyAlignment="1">
      <alignment/>
    </xf>
    <xf numFmtId="175" fontId="7" fillId="34" borderId="16" xfId="0" applyNumberFormat="1" applyFont="1" applyFill="1" applyBorder="1" applyAlignment="1">
      <alignment horizontal="center"/>
    </xf>
    <xf numFmtId="175" fontId="7" fillId="34" borderId="15" xfId="0" applyNumberFormat="1" applyFont="1" applyFill="1" applyBorder="1" applyAlignment="1">
      <alignment horizontal="center"/>
    </xf>
    <xf numFmtId="176" fontId="7" fillId="34" borderId="16" xfId="0" applyNumberFormat="1" applyFont="1" applyFill="1" applyBorder="1" applyAlignment="1" quotePrefix="1">
      <alignment horizontal="center"/>
    </xf>
    <xf numFmtId="176" fontId="7" fillId="34" borderId="15" xfId="0" applyNumberFormat="1" applyFont="1" applyFill="1" applyBorder="1" applyAlignment="1" quotePrefix="1">
      <alignment horizontal="center"/>
    </xf>
    <xf numFmtId="176" fontId="7" fillId="34" borderId="13" xfId="0" applyNumberFormat="1" applyFont="1" applyFill="1" applyBorder="1" applyAlignment="1" quotePrefix="1">
      <alignment horizontal="center"/>
    </xf>
    <xf numFmtId="176" fontId="7" fillId="34" borderId="41" xfId="0" applyNumberFormat="1" applyFont="1" applyFill="1" applyBorder="1" applyAlignment="1" quotePrefix="1">
      <alignment horizontal="center"/>
    </xf>
    <xf numFmtId="175" fontId="11" fillId="0" borderId="41" xfId="0" applyNumberFormat="1" applyFont="1" applyFill="1" applyBorder="1" applyAlignment="1">
      <alignment/>
    </xf>
    <xf numFmtId="175" fontId="7" fillId="0" borderId="16" xfId="0" applyNumberFormat="1" applyFont="1" applyFill="1" applyBorder="1" applyAlignment="1" quotePrefix="1">
      <alignment horizontal="left"/>
    </xf>
    <xf numFmtId="175" fontId="11" fillId="0" borderId="32" xfId="0" applyNumberFormat="1" applyFont="1" applyFill="1" applyBorder="1" applyAlignment="1" quotePrefix="1">
      <alignment horizontal="left"/>
    </xf>
    <xf numFmtId="175" fontId="7" fillId="0" borderId="62" xfId="0" applyNumberFormat="1" applyFont="1" applyFill="1" applyBorder="1" applyAlignment="1">
      <alignment horizontal="left"/>
    </xf>
    <xf numFmtId="175" fontId="7" fillId="36" borderId="62" xfId="0" applyNumberFormat="1" applyFont="1" applyFill="1" applyBorder="1" applyAlignment="1">
      <alignment vertical="center"/>
    </xf>
    <xf numFmtId="175" fontId="7" fillId="36" borderId="20" xfId="0" applyNumberFormat="1" applyFont="1" applyFill="1" applyBorder="1" applyAlignment="1">
      <alignment vertical="center"/>
    </xf>
    <xf numFmtId="0" fontId="7" fillId="34" borderId="72" xfId="160" applyFont="1" applyFill="1" applyBorder="1" applyAlignment="1">
      <alignment horizontal="center" vertical="center"/>
      <protection/>
    </xf>
    <xf numFmtId="0" fontId="7" fillId="34" borderId="73" xfId="160" applyFont="1" applyFill="1" applyBorder="1" applyAlignment="1">
      <alignment horizontal="center" vertical="center"/>
      <protection/>
    </xf>
    <xf numFmtId="0" fontId="7" fillId="34" borderId="74" xfId="160" applyFont="1" applyFill="1" applyBorder="1" applyAlignment="1">
      <alignment horizontal="center" vertical="center"/>
      <protection/>
    </xf>
    <xf numFmtId="175" fontId="11" fillId="40" borderId="16" xfId="216" applyNumberFormat="1" applyFont="1" applyFill="1" applyBorder="1" applyAlignment="1" applyProtection="1">
      <alignment horizontal="left" indent="2"/>
      <protection/>
    </xf>
    <xf numFmtId="2" fontId="11" fillId="40" borderId="16" xfId="216" applyNumberFormat="1" applyFont="1" applyFill="1" applyBorder="1">
      <alignment/>
      <protection/>
    </xf>
    <xf numFmtId="2" fontId="11" fillId="40" borderId="19" xfId="216" applyNumberFormat="1" applyFont="1" applyFill="1" applyBorder="1">
      <alignment/>
      <protection/>
    </xf>
    <xf numFmtId="2" fontId="11" fillId="40" borderId="0" xfId="216" applyNumberFormat="1" applyFont="1" applyFill="1" applyBorder="1">
      <alignment/>
      <protection/>
    </xf>
    <xf numFmtId="175" fontId="11" fillId="40" borderId="28" xfId="216" applyNumberFormat="1" applyFont="1" applyFill="1" applyBorder="1" applyAlignment="1" applyProtection="1">
      <alignment horizontal="left" indent="2"/>
      <protection/>
    </xf>
    <xf numFmtId="2" fontId="11" fillId="40" borderId="28" xfId="216" applyNumberFormat="1" applyFont="1" applyFill="1" applyBorder="1">
      <alignment/>
      <protection/>
    </xf>
    <xf numFmtId="2" fontId="11" fillId="40" borderId="44" xfId="216" applyNumberFormat="1" applyFont="1" applyFill="1" applyBorder="1">
      <alignment/>
      <protection/>
    </xf>
    <xf numFmtId="0" fontId="11" fillId="0" borderId="63" xfId="160" applyFont="1" applyBorder="1" applyAlignment="1" quotePrefix="1">
      <alignment horizontal="center" vertical="center"/>
      <protection/>
    </xf>
    <xf numFmtId="175" fontId="11" fillId="40" borderId="34" xfId="216" applyNumberFormat="1" applyFont="1" applyFill="1" applyBorder="1" applyAlignment="1" applyProtection="1">
      <alignment horizontal="left" indent="2"/>
      <protection/>
    </xf>
    <xf numFmtId="2" fontId="11" fillId="0" borderId="34" xfId="160" applyNumberFormat="1" applyFont="1" applyBorder="1">
      <alignment/>
      <protection/>
    </xf>
    <xf numFmtId="2" fontId="11" fillId="0" borderId="37" xfId="160" applyNumberFormat="1" applyFont="1" applyBorder="1">
      <alignment/>
      <protection/>
    </xf>
    <xf numFmtId="1" fontId="7" fillId="33" borderId="10" xfId="176" applyNumberFormat="1" applyFont="1" applyFill="1" applyBorder="1" applyAlignment="1" applyProtection="1" quotePrefix="1">
      <alignment horizontal="center"/>
      <protection/>
    </xf>
    <xf numFmtId="1" fontId="7" fillId="33" borderId="10" xfId="176" applyNumberFormat="1" applyFont="1" applyFill="1" applyBorder="1" applyAlignment="1" applyProtection="1">
      <alignment horizontal="center"/>
      <protection/>
    </xf>
    <xf numFmtId="1" fontId="7" fillId="33" borderId="26" xfId="176" applyNumberFormat="1" applyFont="1" applyFill="1" applyBorder="1" applyAlignment="1" applyProtection="1">
      <alignment horizontal="center"/>
      <protection/>
    </xf>
    <xf numFmtId="0" fontId="7" fillId="0" borderId="27" xfId="160" applyFont="1" applyBorder="1" applyAlignment="1">
      <alignment horizontal="left"/>
      <protection/>
    </xf>
    <xf numFmtId="2" fontId="11" fillId="0" borderId="10" xfId="176" applyNumberFormat="1" applyFont="1" applyFill="1" applyBorder="1">
      <alignment/>
      <protection/>
    </xf>
    <xf numFmtId="2" fontId="11" fillId="0" borderId="10" xfId="281" applyNumberFormat="1" applyFont="1" applyFill="1" applyBorder="1">
      <alignment/>
      <protection/>
    </xf>
    <xf numFmtId="172" fontId="11" fillId="0" borderId="10" xfId="281" applyNumberFormat="1" applyFont="1" applyFill="1" applyBorder="1" applyAlignment="1">
      <alignment horizontal="center"/>
      <protection/>
    </xf>
    <xf numFmtId="172" fontId="11" fillId="0" borderId="10" xfId="0" applyNumberFormat="1" applyFont="1" applyBorder="1" applyAlignment="1">
      <alignment horizontal="center"/>
    </xf>
    <xf numFmtId="172" fontId="11" fillId="0" borderId="26" xfId="0" applyNumberFormat="1" applyFont="1" applyBorder="1" applyAlignment="1">
      <alignment horizontal="center"/>
    </xf>
    <xf numFmtId="0" fontId="7" fillId="0" borderId="33" xfId="160" applyFont="1" applyBorder="1" applyAlignment="1">
      <alignment horizontal="left"/>
      <protection/>
    </xf>
    <xf numFmtId="2" fontId="11" fillId="0" borderId="34" xfId="176" applyNumberFormat="1" applyFont="1" applyFill="1" applyBorder="1">
      <alignment/>
      <protection/>
    </xf>
    <xf numFmtId="172" fontId="11" fillId="0" borderId="34" xfId="281" applyNumberFormat="1" applyFont="1" applyFill="1" applyBorder="1" applyAlignment="1">
      <alignment horizontal="center"/>
      <protection/>
    </xf>
    <xf numFmtId="172" fontId="11" fillId="0" borderId="34" xfId="0" applyNumberFormat="1" applyFont="1" applyBorder="1" applyAlignment="1">
      <alignment horizontal="center"/>
    </xf>
    <xf numFmtId="172" fontId="11" fillId="0" borderId="37" xfId="0" applyNumberFormat="1" applyFont="1" applyBorder="1" applyAlignment="1">
      <alignment horizontal="center"/>
    </xf>
    <xf numFmtId="0" fontId="7" fillId="35" borderId="10" xfId="0" applyFont="1" applyFill="1" applyBorder="1" applyAlignment="1">
      <alignment horizontal="center" vertical="center"/>
    </xf>
    <xf numFmtId="0" fontId="7" fillId="35" borderId="10" xfId="0" applyFont="1" applyFill="1" applyBorder="1" applyAlignment="1" quotePrefix="1">
      <alignment horizontal="center" vertical="center"/>
    </xf>
    <xf numFmtId="1" fontId="11" fillId="0" borderId="20" xfId="0" applyNumberFormat="1" applyFont="1" applyFill="1" applyBorder="1" applyAlignment="1">
      <alignment horizontal="center"/>
    </xf>
    <xf numFmtId="172" fontId="11" fillId="0" borderId="13" xfId="0" applyNumberFormat="1" applyFont="1" applyFill="1" applyBorder="1" applyAlignment="1">
      <alignment/>
    </xf>
    <xf numFmtId="2" fontId="11" fillId="0" borderId="16" xfId="0" applyNumberFormat="1" applyFont="1" applyFill="1" applyBorder="1" applyAlignment="1">
      <alignment/>
    </xf>
    <xf numFmtId="172" fontId="11" fillId="0" borderId="16" xfId="0" applyNumberFormat="1" applyFont="1" applyFill="1" applyBorder="1" applyAlignment="1">
      <alignment/>
    </xf>
    <xf numFmtId="0" fontId="7" fillId="0" borderId="33" xfId="0" applyFont="1" applyFill="1" applyBorder="1" applyAlignment="1">
      <alignment horizontal="center"/>
    </xf>
    <xf numFmtId="172" fontId="7" fillId="0" borderId="36" xfId="0" applyNumberFormat="1" applyFont="1" applyFill="1" applyBorder="1" applyAlignment="1">
      <alignment/>
    </xf>
    <xf numFmtId="0" fontId="7" fillId="35" borderId="71" xfId="277" applyFont="1" applyFill="1" applyBorder="1" applyAlignment="1" quotePrefix="1">
      <alignment horizontal="center"/>
      <protection/>
    </xf>
    <xf numFmtId="2" fontId="11" fillId="0" borderId="17" xfId="270" applyNumberFormat="1" applyFont="1" applyBorder="1">
      <alignment/>
      <protection/>
    </xf>
    <xf numFmtId="2" fontId="11" fillId="0" borderId="17" xfId="270" applyNumberFormat="1" applyFont="1" applyBorder="1" applyAlignment="1" quotePrefix="1">
      <alignment horizontal="right"/>
      <protection/>
    </xf>
    <xf numFmtId="2" fontId="7" fillId="0" borderId="64" xfId="270" applyNumberFormat="1" applyFont="1" applyBorder="1">
      <alignment/>
      <protection/>
    </xf>
    <xf numFmtId="0" fontId="7" fillId="35" borderId="45" xfId="277" applyFont="1" applyFill="1" applyBorder="1" applyAlignment="1" quotePrefix="1">
      <alignment horizontal="center"/>
      <protection/>
    </xf>
    <xf numFmtId="2" fontId="11" fillId="0" borderId="10" xfId="270" applyNumberFormat="1" applyFont="1" applyBorder="1" applyAlignment="1" quotePrefix="1">
      <alignment horizontal="right"/>
      <protection/>
    </xf>
    <xf numFmtId="175" fontId="11" fillId="34" borderId="20" xfId="0" applyNumberFormat="1" applyFont="1" applyFill="1" applyBorder="1" applyAlignment="1">
      <alignment/>
    </xf>
    <xf numFmtId="175" fontId="11" fillId="0" borderId="13" xfId="0" applyNumberFormat="1" applyFont="1" applyFill="1" applyBorder="1" applyAlignment="1">
      <alignment/>
    </xf>
    <xf numFmtId="175" fontId="11" fillId="0" borderId="40" xfId="0" applyNumberFormat="1" applyFont="1" applyFill="1" applyBorder="1" applyAlignment="1">
      <alignment horizontal="center"/>
    </xf>
    <xf numFmtId="175" fontId="11" fillId="0" borderId="62" xfId="0" applyNumberFormat="1" applyFont="1" applyFill="1" applyBorder="1" applyAlignment="1">
      <alignment/>
    </xf>
    <xf numFmtId="175" fontId="7" fillId="0" borderId="59" xfId="0" applyNumberFormat="1" applyFont="1" applyFill="1" applyBorder="1" applyAlignment="1">
      <alignment vertical="center"/>
    </xf>
    <xf numFmtId="175" fontId="7" fillId="0" borderId="30" xfId="0" applyNumberFormat="1" applyFont="1" applyFill="1" applyBorder="1" applyAlignment="1">
      <alignment vertical="center"/>
    </xf>
    <xf numFmtId="175" fontId="11" fillId="0" borderId="57" xfId="0" applyNumberFormat="1" applyFont="1" applyFill="1" applyBorder="1" applyAlignment="1">
      <alignment/>
    </xf>
    <xf numFmtId="175" fontId="11" fillId="0" borderId="59" xfId="0" applyNumberFormat="1" applyFont="1" applyBorder="1" applyAlignment="1">
      <alignment horizontal="left"/>
    </xf>
    <xf numFmtId="175" fontId="11" fillId="0" borderId="32" xfId="0" applyNumberFormat="1" applyFont="1" applyBorder="1" applyAlignment="1">
      <alignment horizontal="left"/>
    </xf>
    <xf numFmtId="175" fontId="11" fillId="0" borderId="40" xfId="0" applyNumberFormat="1" applyFont="1" applyFill="1" applyBorder="1" applyAlignment="1">
      <alignment/>
    </xf>
    <xf numFmtId="175" fontId="7" fillId="0" borderId="30" xfId="0" applyNumberFormat="1" applyFont="1" applyFill="1" applyBorder="1" applyAlignment="1">
      <alignment/>
    </xf>
    <xf numFmtId="175" fontId="11" fillId="36" borderId="32" xfId="0" applyNumberFormat="1" applyFont="1" applyFill="1" applyBorder="1" applyAlignment="1">
      <alignment/>
    </xf>
    <xf numFmtId="175" fontId="7" fillId="36" borderId="59" xfId="0" applyNumberFormat="1" applyFont="1" applyFill="1" applyBorder="1" applyAlignment="1">
      <alignment vertical="center"/>
    </xf>
    <xf numFmtId="175" fontId="7" fillId="36" borderId="30" xfId="0" applyNumberFormat="1" applyFont="1" applyFill="1" applyBorder="1" applyAlignment="1">
      <alignment vertical="center"/>
    </xf>
    <xf numFmtId="175" fontId="84" fillId="0" borderId="20" xfId="0" applyNumberFormat="1" applyFont="1" applyFill="1" applyBorder="1" applyAlignment="1">
      <alignment/>
    </xf>
    <xf numFmtId="175" fontId="84" fillId="0" borderId="30" xfId="0" applyNumberFormat="1" applyFont="1" applyFill="1" applyBorder="1" applyAlignment="1">
      <alignment/>
    </xf>
    <xf numFmtId="175" fontId="84" fillId="0" borderId="16" xfId="0" applyNumberFormat="1" applyFont="1" applyFill="1" applyBorder="1" applyAlignment="1">
      <alignment/>
    </xf>
    <xf numFmtId="175" fontId="84" fillId="0" borderId="16" xfId="0" applyNumberFormat="1" applyFont="1" applyFill="1" applyBorder="1" applyAlignment="1">
      <alignment horizontal="center"/>
    </xf>
    <xf numFmtId="175" fontId="84" fillId="0" borderId="19" xfId="0" applyNumberFormat="1" applyFont="1" applyFill="1" applyBorder="1" applyAlignment="1">
      <alignment horizontal="center"/>
    </xf>
    <xf numFmtId="175" fontId="11" fillId="36" borderId="0" xfId="0" applyNumberFormat="1" applyFont="1" applyFill="1" applyAlignment="1">
      <alignment/>
    </xf>
    <xf numFmtId="175" fontId="11" fillId="40" borderId="75" xfId="216" applyNumberFormat="1" applyFont="1" applyFill="1" applyBorder="1" applyAlignment="1" applyProtection="1">
      <alignment horizontal="left" indent="2"/>
      <protection/>
    </xf>
    <xf numFmtId="2" fontId="11" fillId="40" borderId="75" xfId="216" applyNumberFormat="1" applyFont="1" applyFill="1" applyBorder="1">
      <alignment/>
      <protection/>
    </xf>
    <xf numFmtId="2" fontId="11" fillId="40" borderId="76" xfId="216" applyNumberFormat="1" applyFont="1" applyFill="1" applyBorder="1">
      <alignment/>
      <protection/>
    </xf>
    <xf numFmtId="175" fontId="7" fillId="40" borderId="77" xfId="216" applyNumberFormat="1" applyFont="1" applyFill="1" applyBorder="1" applyAlignment="1">
      <alignment horizontal="left"/>
      <protection/>
    </xf>
    <xf numFmtId="2" fontId="7" fillId="40" borderId="77" xfId="216" applyNumberFormat="1" applyFont="1" applyFill="1" applyBorder="1">
      <alignment/>
      <protection/>
    </xf>
    <xf numFmtId="2" fontId="7" fillId="40" borderId="78" xfId="216" applyNumberFormat="1" applyFont="1" applyFill="1" applyBorder="1">
      <alignment/>
      <protection/>
    </xf>
    <xf numFmtId="0" fontId="11" fillId="0" borderId="0" xfId="293" applyFont="1" applyFill="1" applyBorder="1">
      <alignment/>
      <protection/>
    </xf>
    <xf numFmtId="0" fontId="7" fillId="0" borderId="0" xfId="293" applyFont="1" applyBorder="1" applyAlignment="1">
      <alignment vertical="center"/>
      <protection/>
    </xf>
    <xf numFmtId="0" fontId="11" fillId="0" borderId="0" xfId="293" applyFont="1" applyBorder="1" applyAlignment="1">
      <alignment vertical="center"/>
      <protection/>
    </xf>
    <xf numFmtId="0" fontId="7" fillId="0" borderId="0" xfId="293" applyFont="1" applyFill="1" applyBorder="1" applyAlignment="1">
      <alignment vertical="center"/>
      <protection/>
    </xf>
    <xf numFmtId="0" fontId="11" fillId="0" borderId="23" xfId="293" applyFont="1" applyBorder="1" applyAlignment="1">
      <alignment vertical="center"/>
      <protection/>
    </xf>
    <xf numFmtId="0" fontId="11" fillId="0" borderId="0" xfId="293" applyFont="1" applyAlignment="1">
      <alignment horizontal="right"/>
      <protection/>
    </xf>
    <xf numFmtId="0" fontId="11" fillId="0" borderId="0" xfId="293" applyFont="1" applyAlignment="1">
      <alignment horizontal="right" vertical="top"/>
      <protection/>
    </xf>
    <xf numFmtId="175" fontId="11" fillId="0" borderId="29" xfId="239" applyFont="1" applyBorder="1" applyAlignment="1">
      <alignment horizontal="center"/>
      <protection/>
    </xf>
    <xf numFmtId="175" fontId="7" fillId="0" borderId="16" xfId="239" applyFont="1" applyBorder="1">
      <alignment/>
      <protection/>
    </xf>
    <xf numFmtId="175" fontId="7" fillId="0" borderId="41" xfId="239" applyFont="1" applyBorder="1">
      <alignment/>
      <protection/>
    </xf>
    <xf numFmtId="176" fontId="11" fillId="0" borderId="29" xfId="239" applyNumberFormat="1" applyFont="1" applyBorder="1" applyAlignment="1">
      <alignment horizontal="center"/>
      <protection/>
    </xf>
    <xf numFmtId="175" fontId="11" fillId="0" borderId="16" xfId="239" applyFont="1" applyBorder="1">
      <alignment/>
      <protection/>
    </xf>
    <xf numFmtId="175" fontId="11" fillId="0" borderId="16" xfId="239" applyFont="1" applyBorder="1" applyAlignment="1">
      <alignment horizontal="right"/>
      <protection/>
    </xf>
    <xf numFmtId="175" fontId="11" fillId="0" borderId="19" xfId="239" applyFont="1" applyBorder="1" applyAlignment="1">
      <alignment horizontal="right"/>
      <protection/>
    </xf>
    <xf numFmtId="176" fontId="7" fillId="0" borderId="29" xfId="239" applyNumberFormat="1" applyFont="1" applyBorder="1" applyAlignment="1">
      <alignment horizontal="left"/>
      <protection/>
    </xf>
    <xf numFmtId="175" fontId="7" fillId="0" borderId="19" xfId="239" applyFont="1" applyBorder="1">
      <alignment/>
      <protection/>
    </xf>
    <xf numFmtId="175" fontId="11" fillId="0" borderId="33" xfId="239" applyFont="1" applyBorder="1">
      <alignment/>
      <protection/>
    </xf>
    <xf numFmtId="175" fontId="7" fillId="0" borderId="36" xfId="239" applyFont="1" applyBorder="1">
      <alignment/>
      <protection/>
    </xf>
    <xf numFmtId="175" fontId="7" fillId="0" borderId="34" xfId="239" applyFont="1" applyBorder="1" applyAlignment="1">
      <alignment horizontal="right"/>
      <protection/>
    </xf>
    <xf numFmtId="175" fontId="7" fillId="0" borderId="37" xfId="239" applyFont="1" applyBorder="1" applyAlignment="1">
      <alignment horizontal="right"/>
      <protection/>
    </xf>
    <xf numFmtId="176" fontId="7" fillId="0" borderId="29" xfId="239" applyNumberFormat="1" applyFont="1" applyBorder="1" applyAlignment="1">
      <alignment horizontal="center"/>
      <protection/>
    </xf>
    <xf numFmtId="175" fontId="7" fillId="0" borderId="16" xfId="239" applyFont="1" applyBorder="1" applyAlignment="1">
      <alignment horizontal="right"/>
      <protection/>
    </xf>
    <xf numFmtId="175" fontId="7" fillId="0" borderId="19" xfId="239" applyFont="1" applyBorder="1" applyAlignment="1">
      <alignment horizontal="right"/>
      <protection/>
    </xf>
    <xf numFmtId="176" fontId="7" fillId="0" borderId="33" xfId="239" applyNumberFormat="1" applyFont="1" applyBorder="1" applyAlignment="1">
      <alignment horizontal="center"/>
      <protection/>
    </xf>
    <xf numFmtId="175" fontId="7" fillId="0" borderId="34" xfId="239" applyFont="1" applyBorder="1">
      <alignment/>
      <protection/>
    </xf>
    <xf numFmtId="175" fontId="11" fillId="0" borderId="29" xfId="267" applyFont="1" applyBorder="1">
      <alignment/>
      <protection/>
    </xf>
    <xf numFmtId="175" fontId="7" fillId="0" borderId="16" xfId="267" applyFont="1" applyBorder="1">
      <alignment/>
      <protection/>
    </xf>
    <xf numFmtId="175" fontId="7" fillId="0" borderId="16" xfId="267" applyFont="1" applyBorder="1" applyAlignment="1" quotePrefix="1">
      <alignment horizontal="right"/>
      <protection/>
    </xf>
    <xf numFmtId="175" fontId="7" fillId="0" borderId="41" xfId="267" applyFont="1" applyBorder="1" applyAlignment="1" quotePrefix="1">
      <alignment horizontal="right"/>
      <protection/>
    </xf>
    <xf numFmtId="176" fontId="11" fillId="0" borderId="29" xfId="267" applyNumberFormat="1" applyFont="1" applyBorder="1" applyAlignment="1">
      <alignment horizontal="center"/>
      <protection/>
    </xf>
    <xf numFmtId="175" fontId="11" fillId="0" borderId="16" xfId="267" applyFont="1" applyBorder="1">
      <alignment/>
      <protection/>
    </xf>
    <xf numFmtId="175" fontId="11" fillId="0" borderId="16" xfId="267" applyFont="1" applyBorder="1" applyAlignment="1">
      <alignment horizontal="right"/>
      <protection/>
    </xf>
    <xf numFmtId="175" fontId="11" fillId="0" borderId="19" xfId="267" applyFont="1" applyBorder="1" applyAlignment="1">
      <alignment horizontal="right"/>
      <protection/>
    </xf>
    <xf numFmtId="175" fontId="7" fillId="0" borderId="16" xfId="267" applyFont="1" applyBorder="1" applyAlignment="1">
      <alignment horizontal="right"/>
      <protection/>
    </xf>
    <xf numFmtId="175" fontId="7" fillId="0" borderId="19" xfId="267" applyFont="1" applyBorder="1" applyAlignment="1">
      <alignment horizontal="right"/>
      <protection/>
    </xf>
    <xf numFmtId="175" fontId="11" fillId="0" borderId="33" xfId="267" applyFont="1" applyBorder="1">
      <alignment/>
      <protection/>
    </xf>
    <xf numFmtId="175" fontId="7" fillId="0" borderId="34" xfId="267" applyFont="1" applyBorder="1">
      <alignment/>
      <protection/>
    </xf>
    <xf numFmtId="175" fontId="7" fillId="0" borderId="37" xfId="267" applyFont="1" applyBorder="1">
      <alignment/>
      <protection/>
    </xf>
    <xf numFmtId="175" fontId="11" fillId="0" borderId="29" xfId="268" applyFont="1" applyBorder="1" applyAlignment="1">
      <alignment horizontal="left"/>
      <protection/>
    </xf>
    <xf numFmtId="175" fontId="7" fillId="0" borderId="16" xfId="268" applyFont="1" applyBorder="1">
      <alignment/>
      <protection/>
    </xf>
    <xf numFmtId="175" fontId="7" fillId="0" borderId="16" xfId="268" applyFont="1" applyBorder="1" applyAlignment="1" quotePrefix="1">
      <alignment/>
      <protection/>
    </xf>
    <xf numFmtId="175" fontId="7" fillId="0" borderId="41" xfId="268" applyFont="1" applyBorder="1" applyAlignment="1" quotePrefix="1">
      <alignment/>
      <protection/>
    </xf>
    <xf numFmtId="176" fontId="11" fillId="0" borderId="29" xfId="268" applyNumberFormat="1" applyFont="1" applyBorder="1" applyAlignment="1">
      <alignment horizontal="center"/>
      <protection/>
    </xf>
    <xf numFmtId="176" fontId="11" fillId="0" borderId="16" xfId="268" applyNumberFormat="1" applyFont="1" applyBorder="1" applyAlignment="1">
      <alignment horizontal="left"/>
      <protection/>
    </xf>
    <xf numFmtId="175" fontId="11" fillId="0" borderId="16" xfId="268" applyFont="1" applyBorder="1" applyAlignment="1">
      <alignment/>
      <protection/>
    </xf>
    <xf numFmtId="175" fontId="11" fillId="0" borderId="19" xfId="268" applyFont="1" applyBorder="1" applyAlignment="1">
      <alignment/>
      <protection/>
    </xf>
    <xf numFmtId="176" fontId="11" fillId="0" borderId="29" xfId="268" applyNumberFormat="1" applyFont="1" applyBorder="1" applyAlignment="1">
      <alignment horizontal="left"/>
      <protection/>
    </xf>
    <xf numFmtId="176" fontId="7" fillId="0" borderId="16" xfId="268" applyNumberFormat="1" applyFont="1" applyBorder="1" applyAlignment="1">
      <alignment horizontal="left"/>
      <protection/>
    </xf>
    <xf numFmtId="175" fontId="7" fillId="0" borderId="16" xfId="268" applyFont="1" applyBorder="1" applyAlignment="1">
      <alignment/>
      <protection/>
    </xf>
    <xf numFmtId="175" fontId="7" fillId="0" borderId="19" xfId="268" applyFont="1" applyBorder="1" applyAlignment="1">
      <alignment/>
      <protection/>
    </xf>
    <xf numFmtId="176" fontId="11" fillId="0" borderId="33" xfId="268" applyNumberFormat="1" applyFont="1" applyBorder="1" applyAlignment="1">
      <alignment horizontal="left"/>
      <protection/>
    </xf>
    <xf numFmtId="176" fontId="7" fillId="0" borderId="34" xfId="268" applyNumberFormat="1" applyFont="1" applyBorder="1" applyAlignment="1">
      <alignment horizontal="left"/>
      <protection/>
    </xf>
    <xf numFmtId="175" fontId="7" fillId="0" borderId="34" xfId="268" applyFont="1" applyBorder="1" applyAlignment="1">
      <alignment/>
      <protection/>
    </xf>
    <xf numFmtId="175" fontId="7" fillId="0" borderId="37" xfId="268" applyFont="1" applyBorder="1" applyAlignment="1">
      <alignment/>
      <protection/>
    </xf>
    <xf numFmtId="176" fontId="11" fillId="0" borderId="33" xfId="268" applyNumberFormat="1" applyFont="1" applyBorder="1" applyAlignment="1">
      <alignment horizontal="center"/>
      <protection/>
    </xf>
    <xf numFmtId="175" fontId="11" fillId="0" borderId="29" xfId="269" applyFont="1" applyBorder="1" applyAlignment="1">
      <alignment horizontal="left"/>
      <protection/>
    </xf>
    <xf numFmtId="175" fontId="7" fillId="0" borderId="16" xfId="269" applyFont="1" applyBorder="1">
      <alignment/>
      <protection/>
    </xf>
    <xf numFmtId="175" fontId="7" fillId="0" borderId="13" xfId="269" applyFont="1" applyBorder="1" applyAlignment="1" quotePrefix="1">
      <alignment horizontal="right"/>
      <protection/>
    </xf>
    <xf numFmtId="175" fontId="7" fillId="0" borderId="41" xfId="269" applyFont="1" applyBorder="1" applyAlignment="1" quotePrefix="1">
      <alignment horizontal="right"/>
      <protection/>
    </xf>
    <xf numFmtId="176" fontId="11" fillId="0" borderId="29" xfId="269" applyNumberFormat="1" applyFont="1" applyBorder="1" applyAlignment="1">
      <alignment horizontal="center"/>
      <protection/>
    </xf>
    <xf numFmtId="176" fontId="11" fillId="0" borderId="16" xfId="269" applyNumberFormat="1" applyFont="1" applyBorder="1" applyAlignment="1">
      <alignment horizontal="left"/>
      <protection/>
    </xf>
    <xf numFmtId="175" fontId="11" fillId="0" borderId="16" xfId="269" applyFont="1" applyBorder="1" applyAlignment="1">
      <alignment horizontal="right"/>
      <protection/>
    </xf>
    <xf numFmtId="175" fontId="11" fillId="0" borderId="19" xfId="269" applyFont="1" applyBorder="1" applyAlignment="1">
      <alignment horizontal="right"/>
      <protection/>
    </xf>
    <xf numFmtId="176" fontId="11" fillId="0" borderId="29" xfId="269" applyNumberFormat="1" applyFont="1" applyBorder="1" applyAlignment="1">
      <alignment horizontal="left"/>
      <protection/>
    </xf>
    <xf numFmtId="176" fontId="7" fillId="0" borderId="16" xfId="269" applyNumberFormat="1" applyFont="1" applyBorder="1" applyAlignment="1">
      <alignment horizontal="left"/>
      <protection/>
    </xf>
    <xf numFmtId="175" fontId="7" fillId="0" borderId="16" xfId="269" applyFont="1" applyBorder="1" applyAlignment="1">
      <alignment horizontal="right"/>
      <protection/>
    </xf>
    <xf numFmtId="175" fontId="7" fillId="0" borderId="19" xfId="269" applyFont="1" applyBorder="1" applyAlignment="1">
      <alignment horizontal="right"/>
      <protection/>
    </xf>
    <xf numFmtId="176" fontId="11" fillId="0" borderId="33" xfId="269" applyNumberFormat="1" applyFont="1" applyBorder="1" applyAlignment="1">
      <alignment horizontal="left"/>
      <protection/>
    </xf>
    <xf numFmtId="176" fontId="7" fillId="0" borderId="34" xfId="269" applyNumberFormat="1" applyFont="1" applyBorder="1" applyAlignment="1">
      <alignment horizontal="left"/>
      <protection/>
    </xf>
    <xf numFmtId="175" fontId="7" fillId="0" borderId="34" xfId="269" applyFont="1" applyBorder="1" applyAlignment="1">
      <alignment horizontal="right"/>
      <protection/>
    </xf>
    <xf numFmtId="175" fontId="7" fillId="0" borderId="37" xfId="269" applyFont="1" applyBorder="1" applyAlignment="1">
      <alignment horizontal="right"/>
      <protection/>
    </xf>
    <xf numFmtId="172" fontId="84" fillId="0" borderId="16" xfId="0" applyNumberFormat="1" applyFont="1" applyFill="1" applyBorder="1" applyAlignment="1">
      <alignment vertical="center"/>
    </xf>
    <xf numFmtId="0" fontId="84" fillId="0" borderId="20" xfId="0" applyFont="1" applyFill="1" applyBorder="1" applyAlignment="1">
      <alignment horizontal="center"/>
    </xf>
    <xf numFmtId="172" fontId="7" fillId="0" borderId="34" xfId="0" applyNumberFormat="1" applyFont="1" applyFill="1" applyBorder="1" applyAlignment="1">
      <alignment/>
    </xf>
    <xf numFmtId="0" fontId="84" fillId="0" borderId="0" xfId="0" applyFont="1" applyAlignment="1">
      <alignment/>
    </xf>
    <xf numFmtId="175" fontId="11" fillId="0" borderId="32" xfId="0" applyNumberFormat="1" applyFont="1" applyFill="1" applyBorder="1" applyAlignment="1">
      <alignment horizontal="left"/>
    </xf>
    <xf numFmtId="172" fontId="11" fillId="0" borderId="0" xfId="215" applyNumberFormat="1" applyFont="1" applyFill="1" applyBorder="1" applyAlignment="1">
      <alignment horizontal="right"/>
      <protection/>
    </xf>
    <xf numFmtId="172" fontId="11" fillId="0" borderId="10" xfId="215" applyNumberFormat="1" applyFont="1" applyFill="1" applyBorder="1" applyAlignment="1">
      <alignment horizontal="right"/>
      <protection/>
    </xf>
    <xf numFmtId="172" fontId="11" fillId="0" borderId="10" xfId="215" applyNumberFormat="1" applyFont="1" applyBorder="1" applyAlignment="1">
      <alignment horizontal="center"/>
      <protection/>
    </xf>
    <xf numFmtId="1" fontId="11" fillId="0" borderId="10" xfId="215" applyNumberFormat="1" applyFont="1" applyFill="1" applyBorder="1" applyAlignment="1">
      <alignment horizontal="right"/>
      <protection/>
    </xf>
    <xf numFmtId="172" fontId="11" fillId="0" borderId="10" xfId="215" applyNumberFormat="1" applyFont="1" applyBorder="1" applyAlignment="1" quotePrefix="1">
      <alignment horizontal="center"/>
      <protection/>
    </xf>
    <xf numFmtId="1" fontId="11" fillId="0" borderId="10" xfId="44" applyNumberFormat="1" applyFont="1" applyFill="1" applyBorder="1" applyAlignment="1">
      <alignment horizontal="right"/>
    </xf>
    <xf numFmtId="172" fontId="11" fillId="0" borderId="0" xfId="215" applyNumberFormat="1" applyFont="1">
      <alignment/>
      <protection/>
    </xf>
    <xf numFmtId="172" fontId="11" fillId="0" borderId="10" xfId="215" applyNumberFormat="1" applyFont="1" applyFill="1" applyBorder="1" applyAlignment="1" quotePrefix="1">
      <alignment horizontal="center"/>
      <protection/>
    </xf>
    <xf numFmtId="172" fontId="11" fillId="0" borderId="10" xfId="215" applyNumberFormat="1" applyFont="1" applyFill="1" applyBorder="1" applyAlignment="1">
      <alignment horizontal="center"/>
      <protection/>
    </xf>
    <xf numFmtId="0" fontId="11" fillId="0" borderId="0" xfId="215" applyFont="1" applyFill="1" applyBorder="1" applyAlignment="1">
      <alignment horizontal="left" vertical="center" wrapText="1"/>
      <protection/>
    </xf>
    <xf numFmtId="172" fontId="11" fillId="0" borderId="0" xfId="215" applyNumberFormat="1" applyFont="1" applyFill="1" applyBorder="1" applyAlignment="1">
      <alignment horizontal="center"/>
      <protection/>
    </xf>
    <xf numFmtId="172" fontId="11" fillId="0" borderId="0" xfId="215" applyNumberFormat="1" applyFont="1" applyBorder="1" applyAlignment="1">
      <alignment horizontal="center"/>
      <protection/>
    </xf>
    <xf numFmtId="0" fontId="30" fillId="0" borderId="0" xfId="215" applyFont="1">
      <alignment/>
      <protection/>
    </xf>
    <xf numFmtId="0" fontId="11" fillId="0" borderId="0" xfId="215" applyFont="1" applyBorder="1" applyAlignment="1">
      <alignment horizontal="left"/>
      <protection/>
    </xf>
    <xf numFmtId="2" fontId="11" fillId="0" borderId="0" xfId="215" applyNumberFormat="1" applyFont="1" applyBorder="1" applyAlignment="1" quotePrefix="1">
      <alignment horizontal="center"/>
      <protection/>
    </xf>
    <xf numFmtId="2" fontId="11" fillId="0" borderId="0" xfId="215" applyNumberFormat="1" applyFont="1">
      <alignment/>
      <protection/>
    </xf>
    <xf numFmtId="43" fontId="11" fillId="0" borderId="0" xfId="44" applyFont="1" applyAlignment="1">
      <alignment/>
    </xf>
    <xf numFmtId="0" fontId="11" fillId="0" borderId="79" xfId="215" applyFont="1" applyBorder="1" applyAlignment="1">
      <alignment horizontal="left" vertical="center" wrapText="1"/>
      <protection/>
    </xf>
    <xf numFmtId="172" fontId="11" fillId="40" borderId="77" xfId="215" applyNumberFormat="1" applyFont="1" applyFill="1" applyBorder="1">
      <alignment/>
      <protection/>
    </xf>
    <xf numFmtId="172" fontId="11" fillId="0" borderId="77" xfId="215" applyNumberFormat="1" applyFont="1" applyBorder="1" applyAlignment="1" quotePrefix="1">
      <alignment horizontal="center"/>
      <protection/>
    </xf>
    <xf numFmtId="172" fontId="11" fillId="0" borderId="80" xfId="215" applyNumberFormat="1" applyFont="1" applyBorder="1" applyAlignment="1" quotePrefix="1">
      <alignment horizontal="center"/>
      <protection/>
    </xf>
    <xf numFmtId="0" fontId="30" fillId="0" borderId="0" xfId="215" applyFont="1" applyBorder="1" applyAlignment="1">
      <alignment horizontal="center" vertical="center"/>
      <protection/>
    </xf>
    <xf numFmtId="0" fontId="31" fillId="0" borderId="0" xfId="215" applyFont="1" applyBorder="1" applyAlignment="1">
      <alignment horizontal="right" vertical="center"/>
      <protection/>
    </xf>
    <xf numFmtId="172" fontId="7" fillId="0" borderId="10" xfId="215" applyNumberFormat="1" applyFont="1" applyBorder="1">
      <alignment/>
      <protection/>
    </xf>
    <xf numFmtId="4" fontId="11" fillId="0" borderId="10" xfId="215" applyNumberFormat="1" applyFont="1" applyBorder="1">
      <alignment/>
      <protection/>
    </xf>
    <xf numFmtId="172" fontId="7" fillId="0" borderId="10" xfId="215" applyNumberFormat="1" applyFont="1" applyBorder="1" applyAlignment="1">
      <alignment vertical="center"/>
      <protection/>
    </xf>
    <xf numFmtId="178" fontId="11" fillId="0" borderId="10" xfId="215" applyNumberFormat="1" applyFont="1" applyBorder="1">
      <alignment/>
      <protection/>
    </xf>
    <xf numFmtId="172" fontId="11" fillId="0" borderId="10" xfId="215" applyNumberFormat="1" applyFont="1" applyBorder="1">
      <alignment/>
      <protection/>
    </xf>
    <xf numFmtId="0" fontId="7" fillId="0" borderId="0" xfId="215" applyFont="1" applyBorder="1" applyAlignment="1">
      <alignment horizontal="center" vertical="center"/>
      <protection/>
    </xf>
    <xf numFmtId="0" fontId="11" fillId="34" borderId="13" xfId="215" applyFont="1" applyFill="1" applyBorder="1">
      <alignment/>
      <protection/>
    </xf>
    <xf numFmtId="0" fontId="7" fillId="34" borderId="16" xfId="215" applyFont="1" applyFill="1" applyBorder="1" applyAlignment="1">
      <alignment horizontal="center"/>
      <protection/>
    </xf>
    <xf numFmtId="0" fontId="7" fillId="34" borderId="10" xfId="215" applyFont="1" applyFill="1" applyBorder="1" applyAlignment="1">
      <alignment horizontal="center"/>
      <protection/>
    </xf>
    <xf numFmtId="0" fontId="7" fillId="34" borderId="12" xfId="215" applyFont="1" applyFill="1" applyBorder="1" applyAlignment="1">
      <alignment horizontal="center"/>
      <protection/>
    </xf>
    <xf numFmtId="0" fontId="7" fillId="34" borderId="13" xfId="215" applyFont="1" applyFill="1" applyBorder="1" applyAlignment="1">
      <alignment horizontal="center" vertical="center"/>
      <protection/>
    </xf>
    <xf numFmtId="0" fontId="7" fillId="34" borderId="28" xfId="215" applyFont="1" applyFill="1" applyBorder="1" applyAlignment="1">
      <alignment horizontal="center" vertical="center"/>
      <protection/>
    </xf>
    <xf numFmtId="0" fontId="7" fillId="34" borderId="28" xfId="215" applyFont="1" applyFill="1" applyBorder="1" applyAlignment="1">
      <alignment horizontal="center"/>
      <protection/>
    </xf>
    <xf numFmtId="0" fontId="11" fillId="0" borderId="10" xfId="215" applyFont="1" applyFill="1" applyBorder="1" applyAlignment="1">
      <alignment horizontal="right"/>
      <protection/>
    </xf>
    <xf numFmtId="1" fontId="11" fillId="36" borderId="10" xfId="215" applyNumberFormat="1" applyFont="1" applyFill="1" applyBorder="1" applyAlignment="1">
      <alignment vertical="center"/>
      <protection/>
    </xf>
    <xf numFmtId="172" fontId="11" fillId="0" borderId="10" xfId="215" applyNumberFormat="1" applyFont="1" applyBorder="1" applyAlignment="1">
      <alignment vertical="center"/>
      <protection/>
    </xf>
    <xf numFmtId="2" fontId="11" fillId="0" borderId="10" xfId="215" applyNumberFormat="1" applyFont="1" applyFill="1" applyBorder="1" applyAlignment="1">
      <alignment vertical="center"/>
      <protection/>
    </xf>
    <xf numFmtId="0" fontId="30" fillId="0" borderId="0" xfId="215" applyFont="1" applyBorder="1">
      <alignment/>
      <protection/>
    </xf>
    <xf numFmtId="172" fontId="11" fillId="0" borderId="0" xfId="215" applyNumberFormat="1" applyFont="1" applyBorder="1">
      <alignment/>
      <protection/>
    </xf>
    <xf numFmtId="2" fontId="11" fillId="0" borderId="0" xfId="215" applyNumberFormat="1" applyFont="1" applyFill="1" applyBorder="1" applyAlignment="1">
      <alignment vertical="center"/>
      <protection/>
    </xf>
    <xf numFmtId="0" fontId="7" fillId="0" borderId="0" xfId="215" applyFont="1" applyAlignment="1">
      <alignment horizontal="center" vertical="center"/>
      <protection/>
    </xf>
    <xf numFmtId="0" fontId="11" fillId="0" borderId="0" xfId="215" applyFont="1" applyAlignment="1">
      <alignment vertical="center"/>
      <protection/>
    </xf>
    <xf numFmtId="0" fontId="7" fillId="0" borderId="0" xfId="215" applyFont="1" applyFill="1" applyBorder="1" applyAlignment="1">
      <alignment horizontal="center" vertical="center"/>
      <protection/>
    </xf>
    <xf numFmtId="0" fontId="7" fillId="34" borderId="10" xfId="215" applyFont="1" applyFill="1" applyBorder="1" applyAlignment="1">
      <alignment horizontal="center" vertical="center" wrapText="1"/>
      <protection/>
    </xf>
    <xf numFmtId="0" fontId="11" fillId="0" borderId="0" xfId="215" applyFont="1" applyBorder="1" applyAlignment="1">
      <alignment horizontal="center" vertical="center" wrapText="1"/>
      <protection/>
    </xf>
    <xf numFmtId="0" fontId="11" fillId="0" borderId="0" xfId="215" applyFont="1" applyBorder="1" applyAlignment="1">
      <alignment horizontal="center" vertical="center"/>
      <protection/>
    </xf>
    <xf numFmtId="16" fontId="11" fillId="0" borderId="0" xfId="215" applyNumberFormat="1" applyFont="1" applyBorder="1" applyAlignment="1">
      <alignment horizontal="center" vertical="center" wrapText="1"/>
      <protection/>
    </xf>
    <xf numFmtId="172" fontId="11" fillId="0" borderId="10" xfId="215" applyNumberFormat="1" applyFont="1" applyFill="1" applyBorder="1" applyAlignment="1">
      <alignment horizontal="right" vertical="center"/>
      <protection/>
    </xf>
    <xf numFmtId="172" fontId="11" fillId="0" borderId="10" xfId="215" applyNumberFormat="1" applyFont="1" applyBorder="1" applyAlignment="1">
      <alignment horizontal="right" vertical="center"/>
      <protection/>
    </xf>
    <xf numFmtId="2" fontId="11" fillId="0" borderId="0" xfId="215" applyNumberFormat="1" applyFont="1" applyBorder="1" applyAlignment="1">
      <alignment horizontal="center" vertical="center"/>
      <protection/>
    </xf>
    <xf numFmtId="172" fontId="7" fillId="0" borderId="10" xfId="215" applyNumberFormat="1" applyFont="1" applyFill="1" applyBorder="1" applyAlignment="1">
      <alignment horizontal="right" vertical="center"/>
      <protection/>
    </xf>
    <xf numFmtId="172" fontId="7" fillId="0" borderId="10" xfId="215" applyNumberFormat="1" applyFont="1" applyBorder="1" applyAlignment="1">
      <alignment horizontal="right" vertical="center"/>
      <protection/>
    </xf>
    <xf numFmtId="2" fontId="7" fillId="0" borderId="0" xfId="215" applyNumberFormat="1" applyFont="1" applyBorder="1" applyAlignment="1">
      <alignment horizontal="center" vertical="center"/>
      <protection/>
    </xf>
    <xf numFmtId="2" fontId="11" fillId="0" borderId="0" xfId="215" applyNumberFormat="1" applyFont="1" applyBorder="1" applyAlignment="1">
      <alignment vertical="center"/>
      <protection/>
    </xf>
    <xf numFmtId="172" fontId="11" fillId="0" borderId="0" xfId="215" applyNumberFormat="1" applyFont="1" applyBorder="1" applyAlignment="1">
      <alignment horizontal="center" vertical="center"/>
      <protection/>
    </xf>
    <xf numFmtId="0" fontId="11" fillId="0" borderId="0" xfId="215" applyFont="1" applyBorder="1" applyAlignment="1">
      <alignment vertical="center"/>
      <protection/>
    </xf>
    <xf numFmtId="2" fontId="11" fillId="0" borderId="0" xfId="215" applyNumberFormat="1" applyFont="1" applyBorder="1">
      <alignment/>
      <protection/>
    </xf>
    <xf numFmtId="0" fontId="11" fillId="40" borderId="0" xfId="215" applyFont="1" applyFill="1" applyBorder="1" applyAlignment="1">
      <alignment horizontal="center" vertical="center"/>
      <protection/>
    </xf>
    <xf numFmtId="2" fontId="11" fillId="0" borderId="0" xfId="215" applyNumberFormat="1" applyFont="1" applyFill="1" applyBorder="1" applyAlignment="1">
      <alignment horizontal="center"/>
      <protection/>
    </xf>
    <xf numFmtId="0" fontId="11" fillId="40" borderId="0" xfId="215" applyFont="1" applyFill="1" applyBorder="1" applyAlignment="1">
      <alignment horizontal="center" vertical="center" wrapText="1"/>
      <protection/>
    </xf>
    <xf numFmtId="172" fontId="11" fillId="0" borderId="0" xfId="215" applyNumberFormat="1" applyFont="1" applyBorder="1" applyAlignment="1">
      <alignment vertical="center"/>
      <protection/>
    </xf>
    <xf numFmtId="0" fontId="5" fillId="0" borderId="0" xfId="215" applyFont="1" applyBorder="1" applyAlignment="1">
      <alignment vertical="center"/>
      <protection/>
    </xf>
    <xf numFmtId="0" fontId="11" fillId="0" borderId="10" xfId="215" applyNumberFormat="1" applyFont="1" applyFill="1" applyBorder="1" applyAlignment="1">
      <alignment horizontal="right" vertical="center"/>
      <protection/>
    </xf>
    <xf numFmtId="2" fontId="11" fillId="0" borderId="10" xfId="215" applyNumberFormat="1" applyFont="1" applyFill="1" applyBorder="1" applyAlignment="1">
      <alignment horizontal="right" vertical="center"/>
      <protection/>
    </xf>
    <xf numFmtId="0" fontId="38" fillId="34" borderId="10" xfId="215" applyFont="1" applyFill="1" applyBorder="1" applyAlignment="1">
      <alignment horizontal="center" vertical="center" wrapText="1"/>
      <protection/>
    </xf>
    <xf numFmtId="0" fontId="2" fillId="0" borderId="0" xfId="215" applyFont="1" quotePrefix="1">
      <alignment/>
      <protection/>
    </xf>
    <xf numFmtId="172" fontId="2" fillId="0" borderId="0" xfId="215" applyNumberFormat="1">
      <alignment/>
      <protection/>
    </xf>
    <xf numFmtId="0" fontId="7" fillId="33" borderId="10" xfId="160" applyFont="1" applyFill="1" applyBorder="1" applyAlignment="1">
      <alignment horizontal="center"/>
      <protection/>
    </xf>
    <xf numFmtId="0" fontId="10" fillId="33" borderId="10" xfId="160" applyFont="1" applyFill="1" applyBorder="1" applyAlignment="1" quotePrefix="1">
      <alignment horizontal="center"/>
      <protection/>
    </xf>
    <xf numFmtId="0" fontId="7" fillId="0" borderId="28" xfId="215" applyFont="1" applyFill="1" applyBorder="1" applyAlignment="1" applyProtection="1">
      <alignment horizontal="center"/>
      <protection/>
    </xf>
    <xf numFmtId="0" fontId="7" fillId="0" borderId="28" xfId="215" applyFont="1" applyFill="1" applyBorder="1" applyAlignment="1" applyProtection="1" quotePrefix="1">
      <alignment horizontal="center"/>
      <protection/>
    </xf>
    <xf numFmtId="175" fontId="11" fillId="0" borderId="16" xfId="215" applyNumberFormat="1" applyFont="1" applyFill="1" applyBorder="1" applyProtection="1">
      <alignment/>
      <protection/>
    </xf>
    <xf numFmtId="175" fontId="11" fillId="0" borderId="28" xfId="215" applyNumberFormat="1" applyFont="1" applyFill="1" applyBorder="1" applyProtection="1">
      <alignment/>
      <protection/>
    </xf>
    <xf numFmtId="175" fontId="11" fillId="0" borderId="22" xfId="215" applyNumberFormat="1" applyFont="1" applyFill="1" applyBorder="1" applyProtection="1">
      <alignment/>
      <protection/>
    </xf>
    <xf numFmtId="0" fontId="7" fillId="34" borderId="12" xfId="282" applyFont="1" applyFill="1" applyBorder="1" applyAlignment="1">
      <alignment horizontal="center" vertical="center"/>
      <protection/>
    </xf>
    <xf numFmtId="0" fontId="7" fillId="34" borderId="10" xfId="215" applyFont="1" applyFill="1" applyBorder="1" applyAlignment="1">
      <alignment horizontal="center" vertical="center"/>
      <protection/>
    </xf>
    <xf numFmtId="0" fontId="7" fillId="34" borderId="12" xfId="215" applyFont="1" applyFill="1" applyBorder="1" applyAlignment="1">
      <alignment horizontal="center" vertical="center"/>
      <protection/>
    </xf>
    <xf numFmtId="0" fontId="7" fillId="34" borderId="28" xfId="215" applyFont="1" applyFill="1" applyBorder="1" applyAlignment="1">
      <alignment horizontal="center" vertical="center" wrapText="1"/>
      <protection/>
    </xf>
    <xf numFmtId="176" fontId="7" fillId="0" borderId="45" xfId="215" applyNumberFormat="1" applyFont="1" applyFill="1" applyBorder="1" applyAlignment="1" applyProtection="1">
      <alignment horizontal="center"/>
      <protection/>
    </xf>
    <xf numFmtId="176" fontId="7" fillId="0" borderId="16" xfId="215" applyNumberFormat="1" applyFont="1" applyFill="1" applyBorder="1" applyAlignment="1" applyProtection="1" quotePrefix="1">
      <alignment horizontal="center"/>
      <protection/>
    </xf>
    <xf numFmtId="0" fontId="7" fillId="0" borderId="16" xfId="215" applyFont="1" applyFill="1" applyBorder="1" applyAlignment="1" applyProtection="1">
      <alignment horizontal="center"/>
      <protection/>
    </xf>
    <xf numFmtId="0" fontId="7" fillId="0" borderId="16" xfId="215" applyFont="1" applyFill="1" applyBorder="1" applyAlignment="1" applyProtection="1" quotePrefix="1">
      <alignment horizontal="center"/>
      <protection/>
    </xf>
    <xf numFmtId="175" fontId="7" fillId="0" borderId="16" xfId="215" applyNumberFormat="1" applyFont="1" applyFill="1" applyBorder="1" applyProtection="1">
      <alignment/>
      <protection/>
    </xf>
    <xf numFmtId="176" fontId="7" fillId="0" borderId="16" xfId="215" applyNumberFormat="1" applyFont="1" applyFill="1" applyBorder="1" applyAlignment="1">
      <alignment horizontal="centerContinuous"/>
      <protection/>
    </xf>
    <xf numFmtId="175" fontId="7" fillId="0" borderId="10" xfId="215" applyNumberFormat="1" applyFont="1" applyFill="1" applyBorder="1" applyProtection="1">
      <alignment/>
      <protection/>
    </xf>
    <xf numFmtId="176" fontId="7" fillId="0" borderId="16" xfId="215" applyNumberFormat="1" applyFont="1" applyFill="1" applyBorder="1" applyAlignment="1" applyProtection="1">
      <alignment horizontal="center"/>
      <protection/>
    </xf>
    <xf numFmtId="176" fontId="7" fillId="0" borderId="19" xfId="215" applyNumberFormat="1" applyFont="1" applyFill="1" applyBorder="1" applyAlignment="1" applyProtection="1">
      <alignment horizontal="center"/>
      <protection/>
    </xf>
    <xf numFmtId="175" fontId="11" fillId="0" borderId="19" xfId="215" applyNumberFormat="1" applyFont="1" applyFill="1" applyBorder="1" applyProtection="1">
      <alignment/>
      <protection/>
    </xf>
    <xf numFmtId="175" fontId="7" fillId="0" borderId="26" xfId="215" applyNumberFormat="1" applyFont="1" applyFill="1" applyBorder="1" applyProtection="1">
      <alignment/>
      <protection/>
    </xf>
    <xf numFmtId="175" fontId="11" fillId="0" borderId="24" xfId="215" applyNumberFormat="1" applyFont="1" applyFill="1" applyBorder="1" applyProtection="1">
      <alignment/>
      <protection/>
    </xf>
    <xf numFmtId="176" fontId="7" fillId="0" borderId="45" xfId="215" applyNumberFormat="1" applyFont="1" applyFill="1" applyBorder="1" applyAlignment="1">
      <alignment horizontal="centerContinuous"/>
      <protection/>
    </xf>
    <xf numFmtId="188" fontId="11" fillId="0" borderId="30" xfId="226" applyNumberFormat="1" applyFont="1" applyFill="1" applyBorder="1" applyAlignment="1" quotePrefix="1">
      <alignment/>
      <protection/>
    </xf>
    <xf numFmtId="188" fontId="11" fillId="0" borderId="30" xfId="226" applyNumberFormat="1" applyFont="1" applyFill="1" applyBorder="1" applyAlignment="1" quotePrefix="1">
      <alignment horizontal="right"/>
      <protection/>
    </xf>
    <xf numFmtId="188" fontId="11" fillId="0" borderId="30" xfId="226" applyNumberFormat="1" applyFont="1" applyFill="1" applyBorder="1" applyAlignment="1">
      <alignment horizontal="right"/>
      <protection/>
    </xf>
    <xf numFmtId="188" fontId="11" fillId="0" borderId="30" xfId="226" applyNumberFormat="1" applyFont="1" applyFill="1" applyBorder="1">
      <alignment/>
      <protection/>
    </xf>
    <xf numFmtId="188" fontId="11" fillId="0" borderId="32" xfId="226" applyNumberFormat="1" applyFont="1" applyFill="1" applyBorder="1" applyAlignment="1">
      <alignment horizontal="right"/>
      <protection/>
    </xf>
    <xf numFmtId="2" fontId="7" fillId="0" borderId="57" xfId="226" applyNumberFormat="1" applyFont="1" applyFill="1" applyBorder="1" applyAlignment="1">
      <alignment horizontal="right"/>
      <protection/>
    </xf>
    <xf numFmtId="188" fontId="7" fillId="0" borderId="48" xfId="226" applyNumberFormat="1" applyFont="1" applyFill="1" applyBorder="1" applyAlignment="1">
      <alignment vertical="center"/>
      <protection/>
    </xf>
    <xf numFmtId="188" fontId="11" fillId="0" borderId="30" xfId="226" applyNumberFormat="1" applyFont="1" applyFill="1" applyBorder="1" applyAlignment="1" quotePrefix="1">
      <alignment horizontal="center" vertical="center"/>
      <protection/>
    </xf>
    <xf numFmtId="188" fontId="11" fillId="0" borderId="30" xfId="226" applyNumberFormat="1" applyFont="1" applyFill="1" applyBorder="1" applyAlignment="1">
      <alignment horizontal="center" vertical="center"/>
      <protection/>
    </xf>
    <xf numFmtId="188" fontId="11" fillId="0" borderId="30" xfId="226" applyNumberFormat="1" applyFont="1" applyFill="1" applyBorder="1" applyAlignment="1">
      <alignment horizontal="center"/>
      <protection/>
    </xf>
    <xf numFmtId="2" fontId="11" fillId="0" borderId="31" xfId="226" applyNumberFormat="1" applyFont="1" applyFill="1" applyBorder="1" applyAlignment="1">
      <alignment horizontal="center" vertical="center"/>
      <protection/>
    </xf>
    <xf numFmtId="2" fontId="11" fillId="0" borderId="31" xfId="226" applyNumberFormat="1" applyFont="1" applyFill="1" applyBorder="1" applyAlignment="1">
      <alignment horizontal="center"/>
      <protection/>
    </xf>
    <xf numFmtId="2" fontId="11" fillId="0" borderId="55" xfId="226" applyNumberFormat="1" applyFont="1" applyFill="1" applyBorder="1" applyAlignment="1">
      <alignment horizontal="right"/>
      <protection/>
    </xf>
    <xf numFmtId="2" fontId="7" fillId="0" borderId="37" xfId="226" applyNumberFormat="1" applyFont="1" applyFill="1" applyBorder="1" applyAlignment="1">
      <alignment horizontal="right"/>
      <protection/>
    </xf>
    <xf numFmtId="0" fontId="11" fillId="0" borderId="30" xfId="160" applyFont="1" applyFill="1" applyBorder="1">
      <alignment/>
      <protection/>
    </xf>
    <xf numFmtId="0" fontId="11" fillId="0" borderId="30" xfId="160" applyFont="1" applyFill="1" applyBorder="1" applyAlignment="1">
      <alignment horizontal="left" indent="2"/>
      <protection/>
    </xf>
    <xf numFmtId="0" fontId="11" fillId="0" borderId="32" xfId="160" applyFont="1" applyFill="1" applyBorder="1">
      <alignment/>
      <protection/>
    </xf>
    <xf numFmtId="0" fontId="11" fillId="0" borderId="12" xfId="160" applyFont="1" applyFill="1" applyBorder="1" applyAlignment="1">
      <alignment vertical="center"/>
      <protection/>
    </xf>
    <xf numFmtId="0" fontId="7" fillId="0" borderId="12" xfId="160" applyFont="1" applyFill="1" applyBorder="1" applyAlignment="1">
      <alignment vertical="top" wrapText="1"/>
      <protection/>
    </xf>
    <xf numFmtId="0" fontId="7" fillId="0" borderId="36" xfId="160" applyFont="1" applyFill="1" applyBorder="1" applyAlignment="1">
      <alignment/>
      <protection/>
    </xf>
    <xf numFmtId="0" fontId="7" fillId="34" borderId="45" xfId="160" applyFont="1" applyFill="1" applyBorder="1" applyAlignment="1">
      <alignment horizontal="center"/>
      <protection/>
    </xf>
    <xf numFmtId="0" fontId="7" fillId="34" borderId="81" xfId="160" applyFont="1" applyFill="1" applyBorder="1" applyAlignment="1">
      <alignment horizontal="center"/>
      <protection/>
    </xf>
    <xf numFmtId="0" fontId="7" fillId="34" borderId="28" xfId="160" applyFont="1" applyFill="1" applyBorder="1" applyAlignment="1">
      <alignment horizontal="center"/>
      <protection/>
    </xf>
    <xf numFmtId="0" fontId="7" fillId="34" borderId="44" xfId="160" applyFont="1" applyFill="1" applyBorder="1" applyAlignment="1">
      <alignment horizontal="center"/>
      <protection/>
    </xf>
    <xf numFmtId="0" fontId="2" fillId="0" borderId="16" xfId="160" applyFont="1" applyFill="1" applyBorder="1">
      <alignment/>
      <protection/>
    </xf>
    <xf numFmtId="0" fontId="2" fillId="0" borderId="19" xfId="160" applyFont="1" applyFill="1" applyBorder="1">
      <alignment/>
      <protection/>
    </xf>
    <xf numFmtId="0" fontId="18" fillId="0" borderId="16" xfId="160" applyFont="1" applyFill="1" applyBorder="1" applyAlignment="1">
      <alignment horizontal="center"/>
      <protection/>
    </xf>
    <xf numFmtId="2" fontId="11" fillId="0" borderId="16" xfId="160" applyNumberFormat="1" applyFont="1" applyFill="1" applyBorder="1" applyAlignment="1">
      <alignment horizontal="center"/>
      <protection/>
    </xf>
    <xf numFmtId="2" fontId="11" fillId="0" borderId="19" xfId="160" applyNumberFormat="1" applyFont="1" applyFill="1" applyBorder="1" applyAlignment="1">
      <alignment horizontal="center"/>
      <protection/>
    </xf>
    <xf numFmtId="172" fontId="18" fillId="0" borderId="16" xfId="160" applyNumberFormat="1" applyFont="1" applyFill="1" applyBorder="1" applyAlignment="1">
      <alignment horizontal="center"/>
      <protection/>
    </xf>
    <xf numFmtId="0" fontId="18" fillId="0" borderId="28" xfId="160" applyFont="1" applyFill="1" applyBorder="1" applyAlignment="1">
      <alignment horizontal="center"/>
      <protection/>
    </xf>
    <xf numFmtId="0" fontId="18" fillId="0" borderId="44" xfId="160" applyFont="1" applyFill="1" applyBorder="1" applyAlignment="1">
      <alignment horizontal="center"/>
      <protection/>
    </xf>
    <xf numFmtId="0" fontId="18" fillId="0" borderId="19" xfId="160" applyFont="1" applyFill="1" applyBorder="1" applyAlignment="1">
      <alignment horizontal="center"/>
      <protection/>
    </xf>
    <xf numFmtId="173" fontId="11" fillId="0" borderId="16" xfId="160" applyNumberFormat="1" applyFont="1" applyFill="1" applyBorder="1" applyAlignment="1">
      <alignment horizontal="center"/>
      <protection/>
    </xf>
    <xf numFmtId="2" fontId="11" fillId="0" borderId="28" xfId="160" applyNumberFormat="1" applyFont="1" applyFill="1" applyBorder="1" applyAlignment="1">
      <alignment horizontal="center"/>
      <protection/>
    </xf>
    <xf numFmtId="2" fontId="11" fillId="0" borderId="10" xfId="160" applyNumberFormat="1" applyFont="1" applyFill="1" applyBorder="1" applyAlignment="1">
      <alignment horizontal="center"/>
      <protection/>
    </xf>
    <xf numFmtId="2" fontId="11" fillId="0" borderId="13" xfId="160" applyNumberFormat="1" applyFont="1" applyFill="1" applyBorder="1" applyAlignment="1">
      <alignment horizontal="center"/>
      <protection/>
    </xf>
    <xf numFmtId="2" fontId="11" fillId="0" borderId="26" xfId="160" applyNumberFormat="1" applyFont="1" applyFill="1" applyBorder="1" applyAlignment="1">
      <alignment horizontal="center"/>
      <protection/>
    </xf>
    <xf numFmtId="2" fontId="11" fillId="41" borderId="26" xfId="160" applyNumberFormat="1" applyFont="1" applyFill="1" applyBorder="1" applyAlignment="1">
      <alignment horizontal="center"/>
      <protection/>
    </xf>
    <xf numFmtId="2" fontId="11" fillId="0" borderId="34" xfId="160" applyNumberFormat="1" applyFont="1" applyFill="1" applyBorder="1" applyAlignment="1">
      <alignment horizontal="center"/>
      <protection/>
    </xf>
    <xf numFmtId="2" fontId="11" fillId="0" borderId="22" xfId="160" applyNumberFormat="1" applyFont="1" applyFill="1" applyBorder="1" applyAlignment="1">
      <alignment horizontal="center"/>
      <protection/>
    </xf>
    <xf numFmtId="2" fontId="11" fillId="0" borderId="37" xfId="160" applyNumberFormat="1" applyFont="1" applyFill="1" applyBorder="1" applyAlignment="1">
      <alignment horizontal="center"/>
      <protection/>
    </xf>
    <xf numFmtId="0" fontId="11" fillId="0" borderId="27" xfId="215" applyFont="1" applyBorder="1">
      <alignment/>
      <protection/>
    </xf>
    <xf numFmtId="172" fontId="11" fillId="0" borderId="26" xfId="215" applyNumberFormat="1" applyFont="1" applyBorder="1" applyAlignment="1">
      <alignment horizontal="center"/>
      <protection/>
    </xf>
    <xf numFmtId="0" fontId="11" fillId="0" borderId="27" xfId="215" applyFont="1" applyFill="1" applyBorder="1">
      <alignment/>
      <protection/>
    </xf>
    <xf numFmtId="0" fontId="11" fillId="0" borderId="27" xfId="215" applyFont="1" applyBorder="1" applyAlignment="1">
      <alignment wrapText="1"/>
      <protection/>
    </xf>
    <xf numFmtId="0" fontId="11" fillId="0" borderId="27" xfId="215" applyFont="1" applyBorder="1" applyAlignment="1">
      <alignment horizontal="left" vertical="center"/>
      <protection/>
    </xf>
    <xf numFmtId="0" fontId="11" fillId="0" borderId="27" xfId="215" applyFont="1" applyBorder="1" applyAlignment="1">
      <alignment horizontal="left" vertical="center" wrapText="1"/>
      <protection/>
    </xf>
    <xf numFmtId="172" fontId="11" fillId="0" borderId="26" xfId="215" applyNumberFormat="1" applyFont="1" applyFill="1" applyBorder="1" applyAlignment="1">
      <alignment horizontal="center"/>
      <protection/>
    </xf>
    <xf numFmtId="0" fontId="11" fillId="0" borderId="27" xfId="215" applyFont="1" applyFill="1" applyBorder="1" applyAlignment="1">
      <alignment horizontal="left" vertical="center" wrapText="1"/>
      <protection/>
    </xf>
    <xf numFmtId="0" fontId="11" fillId="0" borderId="33" xfId="215" applyFont="1" applyFill="1" applyBorder="1" applyAlignment="1">
      <alignment horizontal="left" vertical="center" wrapText="1"/>
      <protection/>
    </xf>
    <xf numFmtId="172" fontId="11" fillId="0" borderId="34" xfId="215" applyNumberFormat="1" applyFont="1" applyFill="1" applyBorder="1" applyAlignment="1">
      <alignment horizontal="right"/>
      <protection/>
    </xf>
    <xf numFmtId="172" fontId="11" fillId="0" borderId="34" xfId="215" applyNumberFormat="1" applyFont="1" applyFill="1" applyBorder="1" applyAlignment="1">
      <alignment horizontal="center"/>
      <protection/>
    </xf>
    <xf numFmtId="172" fontId="11" fillId="0" borderId="37" xfId="215" applyNumberFormat="1" applyFont="1" applyFill="1" applyBorder="1" applyAlignment="1">
      <alignment horizontal="center"/>
      <protection/>
    </xf>
    <xf numFmtId="0" fontId="7" fillId="34" borderId="70" xfId="215" applyFont="1" applyFill="1" applyBorder="1" applyAlignment="1">
      <alignment horizontal="center" vertical="center"/>
      <protection/>
    </xf>
    <xf numFmtId="0" fontId="7" fillId="34" borderId="69" xfId="171" applyFont="1" applyFill="1" applyBorder="1" applyAlignment="1">
      <alignment horizontal="center" vertical="center" wrapText="1"/>
      <protection/>
    </xf>
    <xf numFmtId="0" fontId="7" fillId="34" borderId="82" xfId="215" applyFont="1" applyFill="1" applyBorder="1" applyAlignment="1">
      <alignment vertical="center"/>
      <protection/>
    </xf>
    <xf numFmtId="0" fontId="7" fillId="0" borderId="27" xfId="215" applyFont="1" applyBorder="1">
      <alignment/>
      <protection/>
    </xf>
    <xf numFmtId="14" fontId="11" fillId="0" borderId="26" xfId="215" applyNumberFormat="1" applyFont="1" applyBorder="1">
      <alignment/>
      <protection/>
    </xf>
    <xf numFmtId="0" fontId="11" fillId="0" borderId="27" xfId="215" applyFont="1" applyBorder="1" applyAlignment="1">
      <alignment horizontal="left" indent="1"/>
      <protection/>
    </xf>
    <xf numFmtId="14" fontId="11" fillId="0" borderId="26" xfId="215" applyNumberFormat="1" applyFont="1" applyBorder="1" applyAlignment="1">
      <alignment horizontal="right"/>
      <protection/>
    </xf>
    <xf numFmtId="0" fontId="7" fillId="0" borderId="27" xfId="215" applyFont="1" applyBorder="1" applyAlignment="1">
      <alignment horizontal="left" vertical="center"/>
      <protection/>
    </xf>
    <xf numFmtId="0" fontId="7" fillId="0" borderId="27" xfId="215" applyFont="1" applyBorder="1" applyAlignment="1">
      <alignment horizontal="left"/>
      <protection/>
    </xf>
    <xf numFmtId="0" fontId="2" fillId="0" borderId="26" xfId="215" applyBorder="1">
      <alignment/>
      <protection/>
    </xf>
    <xf numFmtId="14" fontId="36" fillId="0" borderId="26" xfId="215" applyNumberFormat="1" applyFont="1" applyBorder="1" applyAlignment="1">
      <alignment vertical="top" wrapText="1"/>
      <protection/>
    </xf>
    <xf numFmtId="0" fontId="7" fillId="0" borderId="33" xfId="215" applyFont="1" applyBorder="1">
      <alignment/>
      <protection/>
    </xf>
    <xf numFmtId="172" fontId="7" fillId="0" borderId="34" xfId="215" applyNumberFormat="1" applyFont="1" applyBorder="1">
      <alignment/>
      <protection/>
    </xf>
    <xf numFmtId="14" fontId="11" fillId="0" borderId="37" xfId="215" applyNumberFormat="1" applyFont="1" applyBorder="1" applyAlignment="1" quotePrefix="1">
      <alignment horizontal="right"/>
      <protection/>
    </xf>
    <xf numFmtId="0" fontId="7" fillId="34" borderId="41" xfId="215" applyFont="1" applyFill="1" applyBorder="1" applyAlignment="1">
      <alignment horizontal="center" vertical="center"/>
      <protection/>
    </xf>
    <xf numFmtId="0" fontId="7" fillId="34" borderId="44" xfId="215" applyFont="1" applyFill="1" applyBorder="1" applyAlignment="1">
      <alignment horizontal="center" vertical="center"/>
      <protection/>
    </xf>
    <xf numFmtId="0" fontId="11" fillId="0" borderId="42" xfId="215" applyFont="1" applyBorder="1" applyAlignment="1">
      <alignment horizontal="left" vertical="center" wrapText="1"/>
      <protection/>
    </xf>
    <xf numFmtId="172" fontId="11" fillId="0" borderId="26" xfId="215" applyNumberFormat="1" applyFont="1" applyBorder="1" applyAlignment="1">
      <alignment vertical="center"/>
      <protection/>
    </xf>
    <xf numFmtId="0" fontId="22" fillId="0" borderId="42" xfId="215" applyFont="1" applyBorder="1" applyAlignment="1">
      <alignment horizontal="left" vertical="center"/>
      <protection/>
    </xf>
    <xf numFmtId="0" fontId="11" fillId="0" borderId="42" xfId="215" applyFont="1" applyBorder="1" applyAlignment="1">
      <alignment vertical="center"/>
      <protection/>
    </xf>
    <xf numFmtId="0" fontId="11" fillId="0" borderId="42" xfId="215" applyFont="1" applyFill="1" applyBorder="1" applyAlignment="1">
      <alignment vertical="center"/>
      <protection/>
    </xf>
    <xf numFmtId="0" fontId="7" fillId="0" borderId="63" xfId="215" applyFont="1" applyBorder="1" applyAlignment="1">
      <alignment vertical="center" wrapText="1"/>
      <protection/>
    </xf>
    <xf numFmtId="0" fontId="7" fillId="0" borderId="34" xfId="215" applyFont="1" applyFill="1" applyBorder="1" applyAlignment="1">
      <alignment horizontal="right"/>
      <protection/>
    </xf>
    <xf numFmtId="1" fontId="7" fillId="0" borderId="36" xfId="215" applyNumberFormat="1" applyFont="1" applyFill="1" applyBorder="1" applyAlignment="1">
      <alignment vertical="center"/>
      <protection/>
    </xf>
    <xf numFmtId="172" fontId="7" fillId="0" borderId="34" xfId="215" applyNumberFormat="1" applyFont="1" applyBorder="1" applyAlignment="1">
      <alignment vertical="center"/>
      <protection/>
    </xf>
    <xf numFmtId="172" fontId="11" fillId="0" borderId="34" xfId="215" applyNumberFormat="1" applyFont="1" applyBorder="1" applyAlignment="1">
      <alignment vertical="center"/>
      <protection/>
    </xf>
    <xf numFmtId="172" fontId="11" fillId="0" borderId="37" xfId="215" applyNumberFormat="1" applyFont="1" applyBorder="1" applyAlignment="1">
      <alignment vertical="center"/>
      <protection/>
    </xf>
    <xf numFmtId="0" fontId="7" fillId="34" borderId="69" xfId="215" applyFont="1" applyFill="1" applyBorder="1" applyAlignment="1">
      <alignment horizontal="center" vertical="center"/>
      <protection/>
    </xf>
    <xf numFmtId="172" fontId="11" fillId="0" borderId="26" xfId="215" applyNumberFormat="1" applyFont="1" applyBorder="1" applyAlignment="1">
      <alignment horizontal="right" vertical="center"/>
      <protection/>
    </xf>
    <xf numFmtId="172" fontId="7" fillId="0" borderId="26" xfId="215" applyNumberFormat="1" applyFont="1" applyBorder="1" applyAlignment="1">
      <alignment horizontal="right" vertical="center"/>
      <protection/>
    </xf>
    <xf numFmtId="0" fontId="7" fillId="0" borderId="33" xfId="215" applyFont="1" applyBorder="1" applyAlignment="1">
      <alignment horizontal="left" vertical="center"/>
      <protection/>
    </xf>
    <xf numFmtId="172" fontId="7" fillId="0" borderId="34" xfId="215" applyNumberFormat="1" applyFont="1" applyFill="1" applyBorder="1" applyAlignment="1">
      <alignment horizontal="right" vertical="center"/>
      <protection/>
    </xf>
    <xf numFmtId="172" fontId="7" fillId="0" borderId="34" xfId="215" applyNumberFormat="1" applyFont="1" applyBorder="1" applyAlignment="1">
      <alignment horizontal="right" vertical="center"/>
      <protection/>
    </xf>
    <xf numFmtId="172" fontId="7" fillId="0" borderId="37" xfId="215" applyNumberFormat="1" applyFont="1" applyBorder="1" applyAlignment="1">
      <alignment horizontal="right" vertical="center"/>
      <protection/>
    </xf>
    <xf numFmtId="0" fontId="7" fillId="34" borderId="26" xfId="215" applyFont="1" applyFill="1" applyBorder="1" applyAlignment="1">
      <alignment horizontal="center" vertical="center" wrapText="1"/>
      <protection/>
    </xf>
    <xf numFmtId="0" fontId="11" fillId="0" borderId="27" xfId="215" applyFont="1" applyBorder="1" applyAlignment="1">
      <alignment horizontal="left" vertical="center" indent="1"/>
      <protection/>
    </xf>
    <xf numFmtId="172" fontId="7" fillId="0" borderId="37" xfId="215" applyNumberFormat="1" applyFont="1" applyFill="1" applyBorder="1" applyAlignment="1">
      <alignment horizontal="right" vertical="center"/>
      <protection/>
    </xf>
    <xf numFmtId="0" fontId="38" fillId="34" borderId="26" xfId="215" applyFont="1" applyFill="1" applyBorder="1" applyAlignment="1">
      <alignment horizontal="center" vertical="center" wrapText="1"/>
      <protection/>
    </xf>
    <xf numFmtId="0" fontId="38" fillId="34" borderId="27" xfId="215" applyFont="1" applyFill="1" applyBorder="1" applyAlignment="1">
      <alignment vertical="center"/>
      <protection/>
    </xf>
    <xf numFmtId="172" fontId="11" fillId="0" borderId="10" xfId="215" applyNumberFormat="1" applyFont="1" applyFill="1" applyBorder="1">
      <alignment/>
      <protection/>
    </xf>
    <xf numFmtId="172" fontId="11" fillId="0" borderId="26" xfId="215" applyNumberFormat="1" applyFont="1" applyFill="1" applyBorder="1" applyAlignment="1">
      <alignment horizontal="right" vertical="center"/>
      <protection/>
    </xf>
    <xf numFmtId="172" fontId="7" fillId="0" borderId="26" xfId="215" applyNumberFormat="1" applyFont="1" applyFill="1" applyBorder="1" applyAlignment="1">
      <alignment horizontal="right" vertical="center"/>
      <protection/>
    </xf>
    <xf numFmtId="0" fontId="7" fillId="34" borderId="27" xfId="215" applyFont="1" applyFill="1" applyBorder="1" applyAlignment="1">
      <alignment vertical="center"/>
      <protection/>
    </xf>
    <xf numFmtId="0" fontId="11" fillId="0" borderId="27" xfId="215" applyFont="1" applyFill="1" applyBorder="1" applyAlignment="1">
      <alignment horizontal="left" vertical="center" indent="1"/>
      <protection/>
    </xf>
    <xf numFmtId="175" fontId="30" fillId="0" borderId="0" xfId="303" applyNumberFormat="1" applyFont="1" applyBorder="1">
      <alignment/>
      <protection/>
    </xf>
    <xf numFmtId="175" fontId="29" fillId="0" borderId="0" xfId="303" applyNumberFormat="1" applyFont="1" applyBorder="1">
      <alignment/>
      <protection/>
    </xf>
    <xf numFmtId="175" fontId="29" fillId="0" borderId="0" xfId="303" applyNumberFormat="1" applyFont="1" applyBorder="1" applyAlignment="1">
      <alignment horizontal="right"/>
      <protection/>
    </xf>
    <xf numFmtId="175" fontId="30" fillId="0" borderId="0" xfId="303" applyNumberFormat="1" applyFont="1" applyBorder="1" applyAlignment="1">
      <alignment horizontal="right"/>
      <protection/>
    </xf>
    <xf numFmtId="175" fontId="29" fillId="0" borderId="0" xfId="303" applyNumberFormat="1" applyFont="1" applyBorder="1" applyAlignment="1" quotePrefix="1">
      <alignment horizontal="right"/>
      <protection/>
    </xf>
    <xf numFmtId="175" fontId="7" fillId="35" borderId="53" xfId="305" applyNumberFormat="1" applyFont="1" applyFill="1" applyBorder="1">
      <alignment/>
      <protection/>
    </xf>
    <xf numFmtId="175" fontId="7" fillId="35" borderId="45" xfId="305" applyNumberFormat="1" applyFont="1" applyFill="1" applyBorder="1">
      <alignment/>
      <protection/>
    </xf>
    <xf numFmtId="175" fontId="7" fillId="35" borderId="52" xfId="305" applyNumberFormat="1" applyFont="1" applyFill="1" applyBorder="1" applyAlignment="1">
      <alignment horizontal="center"/>
      <protection/>
    </xf>
    <xf numFmtId="175" fontId="7" fillId="35" borderId="28" xfId="305" applyNumberFormat="1" applyFont="1" applyFill="1" applyBorder="1" applyAlignment="1">
      <alignment horizontal="center"/>
      <protection/>
    </xf>
    <xf numFmtId="175" fontId="5" fillId="0" borderId="0" xfId="306" applyNumberFormat="1" applyFont="1" applyAlignment="1" applyProtection="1">
      <alignment horizontal="center"/>
      <protection/>
    </xf>
    <xf numFmtId="175" fontId="22" fillId="0" borderId="0" xfId="306" applyNumberFormat="1" applyFont="1" applyAlignment="1" applyProtection="1">
      <alignment horizontal="right"/>
      <protection/>
    </xf>
    <xf numFmtId="175" fontId="7" fillId="35" borderId="53" xfId="306" applyNumberFormat="1" applyFont="1" applyFill="1" applyBorder="1" applyAlignment="1">
      <alignment horizontal="left"/>
      <protection/>
    </xf>
    <xf numFmtId="175" fontId="7" fillId="35" borderId="46" xfId="306" applyNumberFormat="1" applyFont="1" applyFill="1" applyBorder="1">
      <alignment/>
      <protection/>
    </xf>
    <xf numFmtId="175" fontId="7" fillId="0" borderId="0" xfId="306" applyNumberFormat="1" applyFont="1" applyFill="1" applyBorder="1" applyAlignment="1">
      <alignment horizontal="center"/>
      <protection/>
    </xf>
    <xf numFmtId="175" fontId="7" fillId="35" borderId="52" xfId="306" applyNumberFormat="1" applyFont="1" applyFill="1" applyBorder="1" applyAlignment="1">
      <alignment horizontal="center"/>
      <protection/>
    </xf>
    <xf numFmtId="175" fontId="7" fillId="35" borderId="39" xfId="306" applyNumberFormat="1" applyFont="1" applyFill="1" applyBorder="1" applyAlignment="1">
      <alignment horizontal="center"/>
      <protection/>
    </xf>
    <xf numFmtId="175" fontId="7" fillId="35" borderId="53" xfId="308" applyNumberFormat="1" applyFont="1" applyFill="1" applyBorder="1" applyAlignment="1">
      <alignment horizontal="left"/>
      <protection/>
    </xf>
    <xf numFmtId="175" fontId="7" fillId="35" borderId="46" xfId="308" applyNumberFormat="1" applyFont="1" applyFill="1" applyBorder="1">
      <alignment/>
      <protection/>
    </xf>
    <xf numFmtId="175" fontId="7" fillId="35" borderId="52" xfId="308" applyNumberFormat="1" applyFont="1" applyFill="1" applyBorder="1" applyAlignment="1">
      <alignment horizontal="center"/>
      <protection/>
    </xf>
    <xf numFmtId="175" fontId="7" fillId="35" borderId="39" xfId="308" applyNumberFormat="1" applyFont="1" applyFill="1" applyBorder="1" applyAlignment="1">
      <alignment horizontal="center"/>
      <protection/>
    </xf>
    <xf numFmtId="175" fontId="30" fillId="0" borderId="38" xfId="268" applyFont="1" applyBorder="1" applyAlignment="1">
      <alignment/>
      <protection/>
    </xf>
    <xf numFmtId="175" fontId="30" fillId="0" borderId="38" xfId="268" applyFont="1" applyBorder="1" applyAlignment="1">
      <alignment horizontal="right"/>
      <protection/>
    </xf>
    <xf numFmtId="175" fontId="7" fillId="35" borderId="53" xfId="313" applyNumberFormat="1" applyFont="1" applyFill="1" applyBorder="1" applyAlignment="1">
      <alignment horizontal="left"/>
      <protection/>
    </xf>
    <xf numFmtId="175" fontId="7" fillId="35" borderId="45" xfId="313" applyNumberFormat="1" applyFont="1" applyFill="1" applyBorder="1">
      <alignment/>
      <protection/>
    </xf>
    <xf numFmtId="175" fontId="7" fillId="35" borderId="52" xfId="313" applyNumberFormat="1" applyFont="1" applyFill="1" applyBorder="1" applyAlignment="1">
      <alignment horizontal="center"/>
      <protection/>
    </xf>
    <xf numFmtId="175" fontId="7" fillId="35" borderId="28" xfId="313" applyNumberFormat="1" applyFont="1" applyFill="1" applyBorder="1" applyAlignment="1">
      <alignment horizontal="center"/>
      <protection/>
    </xf>
    <xf numFmtId="184" fontId="11" fillId="0" borderId="20" xfId="291" applyNumberFormat="1" applyFont="1" applyFill="1" applyBorder="1">
      <alignment/>
      <protection/>
    </xf>
    <xf numFmtId="184" fontId="7" fillId="35" borderId="10" xfId="291" applyNumberFormat="1" applyFont="1" applyFill="1" applyBorder="1" applyAlignment="1" applyProtection="1">
      <alignment horizontal="center" vertical="center" wrapText="1"/>
      <protection/>
    </xf>
    <xf numFmtId="184" fontId="7" fillId="35" borderId="12" xfId="291" applyNumberFormat="1" applyFont="1" applyFill="1" applyBorder="1" applyAlignment="1" applyProtection="1">
      <alignment horizontal="center" vertical="center" wrapText="1"/>
      <protection/>
    </xf>
    <xf numFmtId="184" fontId="7" fillId="35" borderId="26" xfId="291" applyNumberFormat="1" applyFont="1" applyFill="1" applyBorder="1" applyAlignment="1" applyProtection="1">
      <alignment horizontal="center" vertical="center" wrapText="1"/>
      <protection/>
    </xf>
    <xf numFmtId="184" fontId="7" fillId="35" borderId="27" xfId="291" applyNumberFormat="1" applyFont="1" applyFill="1" applyBorder="1" applyAlignment="1" applyProtection="1">
      <alignment horizontal="center" vertical="center" wrapText="1"/>
      <protection/>
    </xf>
    <xf numFmtId="184" fontId="11" fillId="0" borderId="18" xfId="291" applyNumberFormat="1" applyFont="1" applyFill="1" applyBorder="1" applyAlignment="1" applyProtection="1">
      <alignment horizontal="left"/>
      <protection/>
    </xf>
    <xf numFmtId="184" fontId="11" fillId="0" borderId="29" xfId="291" applyNumberFormat="1" applyFont="1" applyFill="1" applyBorder="1" applyAlignment="1" applyProtection="1">
      <alignment horizontal="left"/>
      <protection/>
    </xf>
    <xf numFmtId="184" fontId="11" fillId="0" borderId="52" xfId="291" applyNumberFormat="1" applyFont="1" applyFill="1" applyBorder="1" applyAlignment="1" applyProtection="1">
      <alignment horizontal="left"/>
      <protection/>
    </xf>
    <xf numFmtId="0" fontId="7" fillId="33" borderId="10" xfId="190" applyFont="1" applyFill="1" applyBorder="1" applyAlignment="1">
      <alignment horizontal="center"/>
      <protection/>
    </xf>
    <xf numFmtId="0" fontId="7" fillId="33" borderId="26" xfId="190" applyFont="1" applyFill="1" applyBorder="1" applyAlignment="1">
      <alignment horizontal="center"/>
      <protection/>
    </xf>
    <xf numFmtId="0" fontId="7" fillId="35" borderId="26" xfId="0" applyFont="1" applyFill="1" applyBorder="1" applyAlignment="1">
      <alignment horizontal="center" vertical="center"/>
    </xf>
    <xf numFmtId="172" fontId="7" fillId="0" borderId="37" xfId="0" applyNumberFormat="1" applyFont="1" applyFill="1" applyBorder="1" applyAlignment="1">
      <alignment/>
    </xf>
    <xf numFmtId="172" fontId="84" fillId="0" borderId="0" xfId="0" applyNumberFormat="1" applyFont="1" applyAlignment="1">
      <alignment/>
    </xf>
    <xf numFmtId="175" fontId="7" fillId="35" borderId="53" xfId="303" applyNumberFormat="1" applyFont="1" applyFill="1" applyBorder="1" applyAlignment="1">
      <alignment horizontal="center"/>
      <protection/>
    </xf>
    <xf numFmtId="175" fontId="7" fillId="35" borderId="45" xfId="303" applyNumberFormat="1" applyFont="1" applyFill="1" applyBorder="1">
      <alignment/>
      <protection/>
    </xf>
    <xf numFmtId="175" fontId="7" fillId="35" borderId="52" xfId="303" applyNumberFormat="1" applyFont="1" applyFill="1" applyBorder="1" applyAlignment="1">
      <alignment horizontal="center"/>
      <protection/>
    </xf>
    <xf numFmtId="175" fontId="7" fillId="35" borderId="28" xfId="303" applyNumberFormat="1" applyFont="1" applyFill="1" applyBorder="1" applyAlignment="1">
      <alignment horizontal="center"/>
      <protection/>
    </xf>
    <xf numFmtId="49" fontId="7" fillId="35" borderId="28" xfId="303" applyNumberFormat="1" applyFont="1" applyFill="1" applyBorder="1" applyAlignment="1" quotePrefix="1">
      <alignment horizontal="center"/>
      <protection/>
    </xf>
    <xf numFmtId="49" fontId="7" fillId="35" borderId="28" xfId="303" applyNumberFormat="1" applyFont="1" applyFill="1" applyBorder="1" applyAlignment="1">
      <alignment horizontal="center"/>
      <protection/>
    </xf>
    <xf numFmtId="49" fontId="7" fillId="35" borderId="26" xfId="303" applyNumberFormat="1" applyFont="1" applyFill="1" applyBorder="1" applyAlignment="1">
      <alignment horizontal="center"/>
      <protection/>
    </xf>
    <xf numFmtId="175" fontId="7" fillId="35" borderId="53" xfId="302" applyNumberFormat="1" applyFont="1" applyFill="1" applyBorder="1" applyAlignment="1">
      <alignment horizontal="center"/>
      <protection/>
    </xf>
    <xf numFmtId="175" fontId="7" fillId="35" borderId="45" xfId="302" applyNumberFormat="1" applyFont="1" applyFill="1" applyBorder="1">
      <alignment/>
      <protection/>
    </xf>
    <xf numFmtId="175" fontId="7" fillId="35" borderId="52" xfId="302" applyNumberFormat="1" applyFont="1" applyFill="1" applyBorder="1" applyAlignment="1">
      <alignment horizontal="center"/>
      <protection/>
    </xf>
    <xf numFmtId="175" fontId="7" fillId="35" borderId="28" xfId="302" applyNumberFormat="1" applyFont="1" applyFill="1" applyBorder="1" applyAlignment="1">
      <alignment horizontal="center"/>
      <protection/>
    </xf>
    <xf numFmtId="49" fontId="7" fillId="35" borderId="28" xfId="304" applyNumberFormat="1" applyFont="1" applyFill="1" applyBorder="1" applyAlignment="1" quotePrefix="1">
      <alignment horizontal="center"/>
      <protection/>
    </xf>
    <xf numFmtId="49" fontId="7" fillId="35" borderId="28" xfId="304" applyNumberFormat="1" applyFont="1" applyFill="1" applyBorder="1" applyAlignment="1">
      <alignment horizontal="center"/>
      <protection/>
    </xf>
    <xf numFmtId="49" fontId="7" fillId="35" borderId="26" xfId="304" applyNumberFormat="1" applyFont="1" applyFill="1" applyBorder="1" applyAlignment="1">
      <alignment horizontal="center"/>
      <protection/>
    </xf>
    <xf numFmtId="175" fontId="11" fillId="0" borderId="38" xfId="302" applyNumberFormat="1" applyFont="1" applyBorder="1">
      <alignment/>
      <protection/>
    </xf>
    <xf numFmtId="49" fontId="7" fillId="35" borderId="28" xfId="298" applyNumberFormat="1" applyFont="1" applyFill="1" applyBorder="1" applyAlignment="1" quotePrefix="1">
      <alignment horizontal="center"/>
      <protection/>
    </xf>
    <xf numFmtId="49" fontId="7" fillId="35" borderId="28" xfId="298" applyNumberFormat="1" applyFont="1" applyFill="1" applyBorder="1" applyAlignment="1">
      <alignment horizontal="center"/>
      <protection/>
    </xf>
    <xf numFmtId="49" fontId="7" fillId="35" borderId="26" xfId="298" applyNumberFormat="1" applyFont="1" applyFill="1" applyBorder="1" applyAlignment="1">
      <alignment horizontal="center"/>
      <protection/>
    </xf>
    <xf numFmtId="49" fontId="7" fillId="35" borderId="28" xfId="299" applyNumberFormat="1" applyFont="1" applyFill="1" applyBorder="1" applyAlignment="1" quotePrefix="1">
      <alignment horizontal="center"/>
      <protection/>
    </xf>
    <xf numFmtId="49" fontId="7" fillId="35" borderId="28" xfId="299" applyNumberFormat="1" applyFont="1" applyFill="1" applyBorder="1" applyAlignment="1">
      <alignment horizontal="center"/>
      <protection/>
    </xf>
    <xf numFmtId="49" fontId="7" fillId="35" borderId="26" xfId="299" applyNumberFormat="1" applyFont="1" applyFill="1" applyBorder="1" applyAlignment="1">
      <alignment horizontal="center"/>
      <protection/>
    </xf>
    <xf numFmtId="49" fontId="7" fillId="35" borderId="28" xfId="300" applyNumberFormat="1" applyFont="1" applyFill="1" applyBorder="1" applyAlignment="1" quotePrefix="1">
      <alignment horizontal="center"/>
      <protection/>
    </xf>
    <xf numFmtId="49" fontId="7" fillId="35" borderId="28" xfId="300" applyNumberFormat="1" applyFont="1" applyFill="1" applyBorder="1" applyAlignment="1">
      <alignment horizontal="center"/>
      <protection/>
    </xf>
    <xf numFmtId="49" fontId="7" fillId="35" borderId="26" xfId="300" applyNumberFormat="1" applyFont="1" applyFill="1" applyBorder="1" applyAlignment="1">
      <alignment horizontal="center"/>
      <protection/>
    </xf>
    <xf numFmtId="49" fontId="7" fillId="35" borderId="28" xfId="301" applyNumberFormat="1" applyFont="1" applyFill="1" applyBorder="1" applyAlignment="1" quotePrefix="1">
      <alignment horizontal="center"/>
      <protection/>
    </xf>
    <xf numFmtId="49" fontId="7" fillId="35" borderId="28" xfId="301" applyNumberFormat="1" applyFont="1" applyFill="1" applyBorder="1" applyAlignment="1">
      <alignment horizontal="center"/>
      <protection/>
    </xf>
    <xf numFmtId="49" fontId="7" fillId="35" borderId="26" xfId="301" applyNumberFormat="1" applyFont="1" applyFill="1" applyBorder="1" applyAlignment="1">
      <alignment horizontal="center"/>
      <protection/>
    </xf>
    <xf numFmtId="172" fontId="11" fillId="0" borderId="16" xfId="0" applyNumberFormat="1" applyFont="1" applyFill="1" applyBorder="1" applyAlignment="1" quotePrefix="1">
      <alignment horizontal="right"/>
    </xf>
    <xf numFmtId="172" fontId="11" fillId="0" borderId="16" xfId="0" applyNumberFormat="1" applyFont="1" applyFill="1" applyBorder="1" applyAlignment="1">
      <alignment horizontal="right"/>
    </xf>
    <xf numFmtId="172" fontId="11" fillId="0" borderId="19" xfId="0" applyNumberFormat="1" applyFont="1" applyFill="1" applyBorder="1" applyAlignment="1">
      <alignment/>
    </xf>
    <xf numFmtId="172" fontId="84" fillId="0" borderId="19" xfId="0" applyNumberFormat="1" applyFont="1" applyFill="1" applyBorder="1" applyAlignment="1">
      <alignment vertical="center"/>
    </xf>
    <xf numFmtId="172" fontId="11" fillId="0" borderId="19" xfId="0" applyNumberFormat="1" applyFont="1" applyFill="1" applyBorder="1" applyAlignment="1">
      <alignment horizontal="center"/>
    </xf>
    <xf numFmtId="172" fontId="11" fillId="0" borderId="19" xfId="0" applyNumberFormat="1" applyFont="1" applyFill="1" applyBorder="1" applyAlignment="1">
      <alignment horizontal="right"/>
    </xf>
    <xf numFmtId="0" fontId="20" fillId="0" borderId="0" xfId="216" applyFont="1" applyBorder="1" applyAlignment="1">
      <alignment horizontal="center"/>
      <protection/>
    </xf>
    <xf numFmtId="0" fontId="9" fillId="0" borderId="0" xfId="216" applyFont="1" applyBorder="1" applyAlignment="1">
      <alignment horizontal="center"/>
      <protection/>
    </xf>
    <xf numFmtId="0" fontId="7" fillId="0" borderId="0" xfId="160" applyFont="1" applyBorder="1" applyAlignment="1">
      <alignment horizontal="center" vertical="center"/>
      <protection/>
    </xf>
    <xf numFmtId="0" fontId="85" fillId="0" borderId="0" xfId="172" applyFont="1" applyBorder="1" applyAlignment="1">
      <alignment horizontal="center"/>
      <protection/>
    </xf>
    <xf numFmtId="0" fontId="82" fillId="0" borderId="0" xfId="172" applyFont="1" applyBorder="1" applyAlignment="1">
      <alignment horizontal="center"/>
      <protection/>
    </xf>
    <xf numFmtId="0" fontId="7" fillId="0" borderId="56" xfId="293" applyFont="1" applyBorder="1" applyAlignment="1">
      <alignment horizontal="center"/>
      <protection/>
    </xf>
    <xf numFmtId="0" fontId="82" fillId="34" borderId="53" xfId="172" applyFont="1" applyFill="1" applyBorder="1" applyAlignment="1">
      <alignment horizontal="center" vertical="center" wrapText="1"/>
      <protection/>
    </xf>
    <xf numFmtId="0" fontId="82" fillId="34" borderId="52" xfId="172" applyFont="1" applyFill="1" applyBorder="1" applyAlignment="1">
      <alignment horizontal="center" vertical="center" wrapText="1"/>
      <protection/>
    </xf>
    <xf numFmtId="0" fontId="82" fillId="34" borderId="45" xfId="172" applyFont="1" applyFill="1" applyBorder="1" applyAlignment="1">
      <alignment horizontal="center" vertical="center" wrapText="1"/>
      <protection/>
    </xf>
    <xf numFmtId="0" fontId="82" fillId="34" borderId="28" xfId="172" applyFont="1" applyFill="1" applyBorder="1" applyAlignment="1">
      <alignment horizontal="center" vertical="center" wrapText="1"/>
      <protection/>
    </xf>
    <xf numFmtId="0" fontId="82" fillId="34" borderId="69" xfId="0" applyFont="1" applyFill="1" applyBorder="1" applyAlignment="1">
      <alignment horizontal="center" wrapText="1"/>
    </xf>
    <xf numFmtId="0" fontId="82" fillId="34" borderId="25" xfId="172" applyFont="1" applyFill="1" applyBorder="1" applyAlignment="1">
      <alignment horizontal="center" vertical="center"/>
      <protection/>
    </xf>
    <xf numFmtId="0" fontId="82" fillId="34" borderId="83" xfId="172" applyFont="1" applyFill="1" applyBorder="1" applyAlignment="1">
      <alignment horizontal="center" vertical="center"/>
      <protection/>
    </xf>
    <xf numFmtId="0" fontId="82" fillId="34" borderId="66" xfId="172" applyFont="1" applyFill="1" applyBorder="1" applyAlignment="1">
      <alignment horizontal="center" vertical="center"/>
      <protection/>
    </xf>
    <xf numFmtId="184" fontId="7" fillId="0" borderId="0" xfId="292" applyNumberFormat="1" applyFont="1" applyAlignment="1">
      <alignment horizontal="center"/>
      <protection/>
    </xf>
    <xf numFmtId="184" fontId="5" fillId="0" borderId="0" xfId="292" applyNumberFormat="1" applyFont="1" applyAlignment="1" applyProtection="1">
      <alignment horizontal="center"/>
      <protection/>
    </xf>
    <xf numFmtId="184" fontId="7" fillId="0" borderId="0" xfId="292" applyNumberFormat="1" applyFont="1" applyAlignment="1" applyProtection="1">
      <alignment horizontal="center"/>
      <protection/>
    </xf>
    <xf numFmtId="184" fontId="7" fillId="0" borderId="56" xfId="292" applyNumberFormat="1" applyFont="1" applyBorder="1" applyAlignment="1" quotePrefix="1">
      <alignment horizontal="center"/>
      <protection/>
    </xf>
    <xf numFmtId="184" fontId="7" fillId="33" borderId="53" xfId="292" applyNumberFormat="1" applyFont="1" applyFill="1" applyBorder="1" applyAlignment="1" applyProtection="1">
      <alignment horizontal="center" vertical="center"/>
      <protection/>
    </xf>
    <xf numFmtId="184" fontId="7" fillId="33" borderId="52" xfId="292" applyNumberFormat="1" applyFont="1" applyFill="1" applyBorder="1" applyAlignment="1">
      <alignment horizontal="center" vertical="center"/>
      <protection/>
    </xf>
    <xf numFmtId="184" fontId="7" fillId="35" borderId="69" xfId="292" applyNumberFormat="1" applyFont="1" applyFill="1" applyBorder="1" applyAlignment="1" applyProtection="1">
      <alignment horizontal="center" vertical="center"/>
      <protection/>
    </xf>
    <xf numFmtId="184" fontId="7" fillId="35" borderId="25" xfId="292" applyNumberFormat="1" applyFont="1" applyFill="1" applyBorder="1" applyAlignment="1" applyProtection="1">
      <alignment horizontal="center" vertical="center"/>
      <protection/>
    </xf>
    <xf numFmtId="184" fontId="7" fillId="35" borderId="84" xfId="292" applyNumberFormat="1" applyFont="1" applyFill="1" applyBorder="1" applyAlignment="1" applyProtection="1">
      <alignment horizontal="center" vertical="center"/>
      <protection/>
    </xf>
    <xf numFmtId="184" fontId="7" fillId="35" borderId="82" xfId="292" applyNumberFormat="1" applyFont="1" applyFill="1" applyBorder="1" applyAlignment="1" applyProtection="1">
      <alignment horizontal="center" vertical="center"/>
      <protection/>
    </xf>
    <xf numFmtId="184" fontId="7" fillId="0" borderId="0" xfId="289" applyNumberFormat="1" applyFont="1" applyAlignment="1">
      <alignment horizontal="center"/>
      <protection/>
    </xf>
    <xf numFmtId="184" fontId="5" fillId="0" borderId="0" xfId="289" applyNumberFormat="1" applyFont="1" applyAlignment="1" applyProtection="1">
      <alignment horizontal="center"/>
      <protection/>
    </xf>
    <xf numFmtId="184" fontId="7" fillId="0" borderId="0" xfId="289" applyNumberFormat="1" applyFont="1" applyBorder="1" applyAlignment="1" quotePrefix="1">
      <alignment horizontal="center"/>
      <protection/>
    </xf>
    <xf numFmtId="184" fontId="7" fillId="35" borderId="70" xfId="289" applyNumberFormat="1" applyFont="1" applyFill="1" applyBorder="1" applyAlignment="1" applyProtection="1">
      <alignment horizontal="center" vertical="center"/>
      <protection/>
    </xf>
    <xf numFmtId="184" fontId="7" fillId="35" borderId="27" xfId="289" applyNumberFormat="1" applyFont="1" applyFill="1" applyBorder="1" applyAlignment="1" applyProtection="1">
      <alignment horizontal="center" vertical="center"/>
      <protection/>
    </xf>
    <xf numFmtId="184" fontId="7" fillId="35" borderId="83" xfId="289" applyNumberFormat="1" applyFont="1" applyFill="1" applyBorder="1" applyAlignment="1" applyProtection="1" quotePrefix="1">
      <alignment horizontal="center" vertical="center"/>
      <protection/>
    </xf>
    <xf numFmtId="184" fontId="7" fillId="35" borderId="84" xfId="289" applyNumberFormat="1" applyFont="1" applyFill="1" applyBorder="1" applyAlignment="1" applyProtection="1" quotePrefix="1">
      <alignment horizontal="center" vertical="center"/>
      <protection/>
    </xf>
    <xf numFmtId="184" fontId="7" fillId="35" borderId="66" xfId="289" applyNumberFormat="1" applyFont="1" applyFill="1" applyBorder="1" applyAlignment="1" applyProtection="1" quotePrefix="1">
      <alignment horizontal="center" vertical="center"/>
      <protection/>
    </xf>
    <xf numFmtId="0" fontId="7" fillId="0" borderId="0" xfId="216" applyFont="1" applyBorder="1" applyAlignment="1">
      <alignment horizontal="center" vertical="center"/>
      <protection/>
    </xf>
    <xf numFmtId="0" fontId="5" fillId="0" borderId="0" xfId="293" applyFont="1" applyAlignment="1">
      <alignment horizontal="center"/>
      <protection/>
    </xf>
    <xf numFmtId="0" fontId="7" fillId="35" borderId="53" xfId="293" applyNumberFormat="1" applyFont="1" applyFill="1" applyBorder="1" applyAlignment="1">
      <alignment horizontal="center" vertical="center"/>
      <protection/>
    </xf>
    <xf numFmtId="0" fontId="7" fillId="35" borderId="52" xfId="293" applyNumberFormat="1" applyFont="1" applyFill="1" applyBorder="1" applyAlignment="1">
      <alignment horizontal="center" vertical="center"/>
      <protection/>
    </xf>
    <xf numFmtId="0" fontId="7" fillId="35" borderId="45" xfId="293" applyFont="1" applyFill="1" applyBorder="1" applyAlignment="1">
      <alignment horizontal="center" vertical="center"/>
      <protection/>
    </xf>
    <xf numFmtId="0" fontId="7" fillId="35" borderId="28" xfId="293" applyFont="1" applyFill="1" applyBorder="1" applyAlignment="1">
      <alignment horizontal="center" vertical="center"/>
      <protection/>
    </xf>
    <xf numFmtId="0" fontId="7" fillId="35" borderId="25" xfId="216" applyFont="1" applyFill="1" applyBorder="1" applyAlignment="1" applyProtection="1" quotePrefix="1">
      <alignment horizontal="center" vertical="center"/>
      <protection/>
    </xf>
    <xf numFmtId="0" fontId="7" fillId="35" borderId="84" xfId="216" applyFont="1" applyFill="1" applyBorder="1" applyAlignment="1" applyProtection="1" quotePrefix="1">
      <alignment horizontal="center" vertical="center"/>
      <protection/>
    </xf>
    <xf numFmtId="0" fontId="7" fillId="35" borderId="83" xfId="216" applyFont="1" applyFill="1" applyBorder="1" applyAlignment="1" applyProtection="1" quotePrefix="1">
      <alignment horizontal="center" vertical="center"/>
      <protection/>
    </xf>
    <xf numFmtId="0" fontId="7" fillId="35" borderId="25" xfId="293" applyFont="1" applyFill="1" applyBorder="1" applyAlignment="1">
      <alignment horizontal="center" vertical="center"/>
      <protection/>
    </xf>
    <xf numFmtId="0" fontId="7" fillId="35" borderId="83" xfId="293" applyFont="1" applyFill="1" applyBorder="1" applyAlignment="1">
      <alignment horizontal="center" vertical="center"/>
      <protection/>
    </xf>
    <xf numFmtId="0" fontId="7" fillId="35" borderId="66" xfId="293" applyFont="1" applyFill="1" applyBorder="1" applyAlignment="1">
      <alignment horizontal="center" vertical="center"/>
      <protection/>
    </xf>
    <xf numFmtId="184" fontId="7" fillId="0" borderId="0" xfId="295" applyNumberFormat="1" applyFont="1" applyAlignment="1">
      <alignment horizontal="center"/>
      <protection/>
    </xf>
    <xf numFmtId="184" fontId="5" fillId="0" borderId="0" xfId="295" applyNumberFormat="1" applyFont="1" applyAlignment="1" applyProtection="1">
      <alignment horizontal="center"/>
      <protection/>
    </xf>
    <xf numFmtId="184" fontId="7" fillId="0" borderId="0" xfId="295" applyNumberFormat="1" applyFont="1" applyAlignment="1" applyProtection="1">
      <alignment horizontal="center"/>
      <protection/>
    </xf>
    <xf numFmtId="184" fontId="7" fillId="0" borderId="0" xfId="295" applyNumberFormat="1" applyFont="1" applyBorder="1" applyAlignment="1">
      <alignment horizontal="center"/>
      <protection/>
    </xf>
    <xf numFmtId="184" fontId="7" fillId="35" borderId="53" xfId="292" applyNumberFormat="1" applyFont="1" applyFill="1" applyBorder="1" applyAlignment="1" applyProtection="1">
      <alignment horizontal="center" vertical="center"/>
      <protection/>
    </xf>
    <xf numFmtId="184" fontId="7" fillId="35" borderId="52" xfId="292" applyNumberFormat="1" applyFont="1" applyFill="1" applyBorder="1" applyAlignment="1">
      <alignment horizontal="center" vertical="center"/>
      <protection/>
    </xf>
    <xf numFmtId="184" fontId="7" fillId="35" borderId="69" xfId="292" applyNumberFormat="1" applyFont="1" applyFill="1" applyBorder="1" applyAlignment="1" applyProtection="1" quotePrefix="1">
      <alignment horizontal="center" vertical="center"/>
      <protection/>
    </xf>
    <xf numFmtId="0" fontId="7" fillId="34" borderId="45" xfId="293" applyFont="1" applyFill="1" applyBorder="1" applyAlignment="1">
      <alignment horizontal="center" vertical="center"/>
      <protection/>
    </xf>
    <xf numFmtId="0" fontId="7" fillId="34" borderId="28" xfId="293" applyFont="1" applyFill="1" applyBorder="1" applyAlignment="1">
      <alignment horizontal="center" vertical="center"/>
      <protection/>
    </xf>
    <xf numFmtId="0" fontId="7" fillId="34" borderId="25" xfId="0" applyFont="1" applyFill="1" applyBorder="1" applyAlignment="1" applyProtection="1" quotePrefix="1">
      <alignment horizontal="center" vertical="center"/>
      <protection/>
    </xf>
    <xf numFmtId="0" fontId="7" fillId="34" borderId="84" xfId="0" applyFont="1" applyFill="1" applyBorder="1" applyAlignment="1" applyProtection="1" quotePrefix="1">
      <alignment horizontal="center" vertical="center"/>
      <protection/>
    </xf>
    <xf numFmtId="0" fontId="7" fillId="34" borderId="25" xfId="0" applyFont="1" applyFill="1" applyBorder="1" applyAlignment="1" applyProtection="1">
      <alignment horizontal="center" vertical="center"/>
      <protection/>
    </xf>
    <xf numFmtId="0" fontId="7" fillId="34" borderId="83" xfId="0" applyFont="1" applyFill="1" applyBorder="1" applyAlignment="1" applyProtection="1">
      <alignment horizontal="center" vertical="center"/>
      <protection/>
    </xf>
    <xf numFmtId="0" fontId="7" fillId="34" borderId="84" xfId="0" applyFont="1" applyFill="1" applyBorder="1" applyAlignment="1" applyProtection="1">
      <alignment horizontal="center" vertical="center"/>
      <protection/>
    </xf>
    <xf numFmtId="0" fontId="7" fillId="34" borderId="25" xfId="293" applyFont="1" applyFill="1" applyBorder="1" applyAlignment="1">
      <alignment horizontal="center" vertical="center"/>
      <protection/>
    </xf>
    <xf numFmtId="0" fontId="7" fillId="34" borderId="83" xfId="293" applyFont="1" applyFill="1" applyBorder="1" applyAlignment="1">
      <alignment horizontal="center" vertical="center"/>
      <protection/>
    </xf>
    <xf numFmtId="0" fontId="7" fillId="34" borderId="66" xfId="293" applyFont="1" applyFill="1" applyBorder="1" applyAlignment="1">
      <alignment horizontal="center" vertical="center"/>
      <protection/>
    </xf>
    <xf numFmtId="172" fontId="7" fillId="34" borderId="13" xfId="293" applyNumberFormat="1" applyFont="1" applyFill="1" applyBorder="1" applyAlignment="1">
      <alignment horizontal="center" vertical="center"/>
      <protection/>
    </xf>
    <xf numFmtId="0" fontId="7" fillId="34" borderId="32" xfId="293" applyFont="1" applyFill="1" applyBorder="1" applyAlignment="1">
      <alignment horizontal="center" vertical="center"/>
      <protection/>
    </xf>
    <xf numFmtId="172" fontId="7" fillId="34" borderId="41" xfId="293" applyNumberFormat="1" applyFont="1" applyFill="1" applyBorder="1" applyAlignment="1">
      <alignment horizontal="center" vertical="center"/>
      <protection/>
    </xf>
    <xf numFmtId="0" fontId="7" fillId="34" borderId="44" xfId="293" applyFont="1" applyFill="1" applyBorder="1" applyAlignment="1">
      <alignment horizontal="center" vertical="center"/>
      <protection/>
    </xf>
    <xf numFmtId="0" fontId="11" fillId="0" borderId="0" xfId="293" applyFont="1" applyAlignment="1">
      <alignment horizontal="left" vertical="top" wrapText="1"/>
      <protection/>
    </xf>
    <xf numFmtId="0" fontId="7" fillId="0" borderId="0" xfId="293" applyFont="1" applyAlignment="1">
      <alignment horizontal="center"/>
      <protection/>
    </xf>
    <xf numFmtId="0" fontId="7" fillId="34" borderId="53" xfId="293" applyFont="1" applyFill="1" applyBorder="1" applyAlignment="1">
      <alignment horizontal="center" vertical="center"/>
      <protection/>
    </xf>
    <xf numFmtId="0" fontId="7" fillId="34" borderId="29" xfId="293" applyFont="1" applyFill="1" applyBorder="1" applyAlignment="1">
      <alignment horizontal="center" vertical="center"/>
      <protection/>
    </xf>
    <xf numFmtId="0" fontId="7" fillId="34" borderId="52" xfId="293" applyFont="1" applyFill="1" applyBorder="1" applyAlignment="1">
      <alignment horizontal="center" vertical="center"/>
      <protection/>
    </xf>
    <xf numFmtId="0" fontId="7" fillId="0" borderId="0" xfId="296" applyFont="1" applyFill="1" applyAlignment="1">
      <alignment horizontal="center"/>
      <protection/>
    </xf>
    <xf numFmtId="0" fontId="5" fillId="0" borderId="0" xfId="296" applyFont="1" applyFill="1" applyAlignment="1">
      <alignment horizontal="center"/>
      <protection/>
    </xf>
    <xf numFmtId="4" fontId="7" fillId="0" borderId="0" xfId="296" applyNumberFormat="1" applyFont="1" applyFill="1" applyAlignment="1">
      <alignment horizontal="center"/>
      <protection/>
    </xf>
    <xf numFmtId="0" fontId="11" fillId="35" borderId="70" xfId="296" applyFont="1" applyFill="1" applyBorder="1" applyAlignment="1">
      <alignment horizontal="center" vertical="center"/>
      <protection/>
    </xf>
    <xf numFmtId="0" fontId="11" fillId="35" borderId="27" xfId="296" applyFont="1" applyFill="1" applyBorder="1" applyAlignment="1">
      <alignment horizontal="center" vertical="center"/>
      <protection/>
    </xf>
    <xf numFmtId="49" fontId="7" fillId="35" borderId="69" xfId="314" applyNumberFormat="1" applyFont="1" applyFill="1" applyBorder="1" applyAlignment="1">
      <alignment horizontal="center"/>
      <protection/>
    </xf>
    <xf numFmtId="0" fontId="7" fillId="35" borderId="69" xfId="296" applyFont="1" applyFill="1" applyBorder="1" applyAlignment="1" applyProtection="1">
      <alignment horizontal="center" vertical="center"/>
      <protection/>
    </xf>
    <xf numFmtId="0" fontId="7" fillId="35" borderId="69" xfId="296" applyFont="1" applyFill="1" applyBorder="1" applyAlignment="1" applyProtection="1">
      <alignment horizontal="center"/>
      <protection/>
    </xf>
    <xf numFmtId="0" fontId="7" fillId="35" borderId="82" xfId="296" applyFont="1" applyFill="1" applyBorder="1" applyAlignment="1" applyProtection="1">
      <alignment horizontal="center"/>
      <protection/>
    </xf>
    <xf numFmtId="0" fontId="7" fillId="0" borderId="30" xfId="160" applyFont="1" applyBorder="1" applyAlignment="1">
      <alignment horizontal="center"/>
      <protection/>
    </xf>
    <xf numFmtId="0" fontId="11" fillId="0" borderId="16" xfId="160" applyFont="1" applyBorder="1" applyAlignment="1">
      <alignment horizontal="center"/>
      <protection/>
    </xf>
    <xf numFmtId="0" fontId="11" fillId="0" borderId="15" xfId="160" applyFont="1" applyBorder="1" applyAlignment="1">
      <alignment horizontal="center"/>
      <protection/>
    </xf>
    <xf numFmtId="175" fontId="5" fillId="0" borderId="30" xfId="303" applyNumberFormat="1" applyFont="1" applyBorder="1" applyAlignment="1" applyProtection="1">
      <alignment horizontal="center"/>
      <protection/>
    </xf>
    <xf numFmtId="175" fontId="5" fillId="0" borderId="16" xfId="303" applyNumberFormat="1" applyFont="1" applyBorder="1" applyAlignment="1" applyProtection="1">
      <alignment horizontal="center"/>
      <protection/>
    </xf>
    <xf numFmtId="175" fontId="5" fillId="0" borderId="15" xfId="303" applyNumberFormat="1" applyFont="1" applyBorder="1" applyAlignment="1" applyProtection="1">
      <alignment horizontal="center"/>
      <protection/>
    </xf>
    <xf numFmtId="175" fontId="31" fillId="0" borderId="57" xfId="303" applyNumberFormat="1" applyFont="1" applyBorder="1" applyAlignment="1" applyProtection="1">
      <alignment horizontal="right"/>
      <protection/>
    </xf>
    <xf numFmtId="175" fontId="31" fillId="0" borderId="22" xfId="303" applyNumberFormat="1" applyFont="1" applyBorder="1" applyAlignment="1" applyProtection="1">
      <alignment horizontal="right"/>
      <protection/>
    </xf>
    <xf numFmtId="175" fontId="31" fillId="0" borderId="23" xfId="303" applyNumberFormat="1" applyFont="1" applyBorder="1" applyAlignment="1" applyProtection="1">
      <alignment horizontal="right"/>
      <protection/>
    </xf>
    <xf numFmtId="175" fontId="7" fillId="35" borderId="69" xfId="310" applyNumberFormat="1" applyFont="1" applyFill="1" applyBorder="1" applyAlignment="1" applyProtection="1">
      <alignment horizontal="center" wrapText="1"/>
      <protection hidden="1"/>
    </xf>
    <xf numFmtId="175" fontId="7" fillId="35" borderId="25" xfId="310" applyNumberFormat="1" applyFont="1" applyFill="1" applyBorder="1" applyAlignment="1">
      <alignment horizontal="center"/>
      <protection/>
    </xf>
    <xf numFmtId="175" fontId="7" fillId="35" borderId="66" xfId="310" applyNumberFormat="1" applyFont="1" applyFill="1" applyBorder="1" applyAlignment="1">
      <alignment horizontal="center"/>
      <protection/>
    </xf>
    <xf numFmtId="175" fontId="5" fillId="0" borderId="30" xfId="302" applyNumberFormat="1" applyFont="1" applyBorder="1" applyAlignment="1" applyProtection="1">
      <alignment horizontal="center"/>
      <protection/>
    </xf>
    <xf numFmtId="175" fontId="5" fillId="0" borderId="16" xfId="302" applyNumberFormat="1" applyFont="1" applyBorder="1" applyAlignment="1" applyProtection="1">
      <alignment horizontal="center"/>
      <protection/>
    </xf>
    <xf numFmtId="175" fontId="5" fillId="0" borderId="15" xfId="302" applyNumberFormat="1" applyFont="1" applyBorder="1" applyAlignment="1" applyProtection="1">
      <alignment horizontal="center"/>
      <protection/>
    </xf>
    <xf numFmtId="175" fontId="31" fillId="0" borderId="57" xfId="302" applyNumberFormat="1" applyFont="1" applyBorder="1" applyAlignment="1" applyProtection="1">
      <alignment horizontal="right"/>
      <protection/>
    </xf>
    <xf numFmtId="175" fontId="31" fillId="0" borderId="22" xfId="302" applyNumberFormat="1" applyFont="1" applyBorder="1" applyAlignment="1" applyProtection="1">
      <alignment horizontal="right"/>
      <protection/>
    </xf>
    <xf numFmtId="175" fontId="31" fillId="0" borderId="23" xfId="302" applyNumberFormat="1" applyFont="1" applyBorder="1" applyAlignment="1" applyProtection="1">
      <alignment horizontal="right"/>
      <protection/>
    </xf>
    <xf numFmtId="175" fontId="7" fillId="35" borderId="69" xfId="311" applyNumberFormat="1" applyFont="1" applyFill="1" applyBorder="1" applyAlignment="1" applyProtection="1">
      <alignment horizontal="center" wrapText="1"/>
      <protection hidden="1"/>
    </xf>
    <xf numFmtId="175" fontId="7" fillId="35" borderId="25" xfId="311" applyNumberFormat="1" applyFont="1" applyFill="1" applyBorder="1" applyAlignment="1">
      <alignment horizontal="center"/>
      <protection/>
    </xf>
    <xf numFmtId="175" fontId="7" fillId="35" borderId="66" xfId="311" applyNumberFormat="1" applyFont="1" applyFill="1" applyBorder="1" applyAlignment="1">
      <alignment horizontal="center"/>
      <protection/>
    </xf>
    <xf numFmtId="0" fontId="7" fillId="0" borderId="0" xfId="160" applyFont="1" applyAlignment="1">
      <alignment horizontal="center"/>
      <protection/>
    </xf>
    <xf numFmtId="175" fontId="5" fillId="0" borderId="0" xfId="305" applyNumberFormat="1" applyFont="1" applyAlignment="1" applyProtection="1">
      <alignment horizontal="center"/>
      <protection/>
    </xf>
    <xf numFmtId="175" fontId="22" fillId="0" borderId="0" xfId="305" applyNumberFormat="1" applyFont="1" applyAlignment="1" applyProtection="1">
      <alignment horizontal="right"/>
      <protection/>
    </xf>
    <xf numFmtId="175" fontId="7" fillId="35" borderId="69" xfId="312" applyNumberFormat="1" applyFont="1" applyFill="1" applyBorder="1" applyAlignment="1" applyProtection="1">
      <alignment horizontal="center" wrapText="1"/>
      <protection hidden="1"/>
    </xf>
    <xf numFmtId="175" fontId="7" fillId="35" borderId="25" xfId="312" applyNumberFormat="1" applyFont="1" applyFill="1" applyBorder="1" applyAlignment="1">
      <alignment horizontal="center"/>
      <protection/>
    </xf>
    <xf numFmtId="175" fontId="7" fillId="35" borderId="66" xfId="312" applyNumberFormat="1" applyFont="1" applyFill="1" applyBorder="1" applyAlignment="1">
      <alignment horizontal="center"/>
      <protection/>
    </xf>
    <xf numFmtId="175" fontId="5" fillId="0" borderId="0" xfId="306" applyNumberFormat="1" applyFont="1" applyAlignment="1" applyProtection="1">
      <alignment horizontal="center"/>
      <protection/>
    </xf>
    <xf numFmtId="175" fontId="22" fillId="0" borderId="0" xfId="306" applyNumberFormat="1" applyFont="1" applyAlignment="1" applyProtection="1">
      <alignment horizontal="right"/>
      <protection/>
    </xf>
    <xf numFmtId="175" fontId="7" fillId="35" borderId="69" xfId="307" applyNumberFormat="1" applyFont="1" applyFill="1" applyBorder="1" applyAlignment="1" applyProtection="1">
      <alignment horizontal="center" wrapText="1"/>
      <protection hidden="1"/>
    </xf>
    <xf numFmtId="175" fontId="7" fillId="35" borderId="25" xfId="307" applyNumberFormat="1" applyFont="1" applyFill="1" applyBorder="1" applyAlignment="1">
      <alignment horizontal="center"/>
      <protection/>
    </xf>
    <xf numFmtId="175" fontId="7" fillId="35" borderId="66" xfId="307" applyNumberFormat="1" applyFont="1" applyFill="1" applyBorder="1" applyAlignment="1">
      <alignment horizontal="center"/>
      <protection/>
    </xf>
    <xf numFmtId="175" fontId="5" fillId="0" borderId="0" xfId="308" applyNumberFormat="1" applyFont="1" applyAlignment="1" applyProtection="1">
      <alignment horizontal="center"/>
      <protection/>
    </xf>
    <xf numFmtId="175" fontId="22" fillId="0" borderId="0" xfId="308" applyNumberFormat="1" applyFont="1" applyAlignment="1" applyProtection="1">
      <alignment horizontal="right"/>
      <protection/>
    </xf>
    <xf numFmtId="175" fontId="7" fillId="35" borderId="69" xfId="308" applyNumberFormat="1" applyFont="1" applyFill="1" applyBorder="1" applyAlignment="1" applyProtection="1">
      <alignment horizontal="center" wrapText="1"/>
      <protection hidden="1"/>
    </xf>
    <xf numFmtId="175" fontId="7" fillId="35" borderId="25" xfId="308" applyNumberFormat="1" applyFont="1" applyFill="1" applyBorder="1" applyAlignment="1">
      <alignment horizontal="center"/>
      <protection/>
    </xf>
    <xf numFmtId="175" fontId="7" fillId="35" borderId="66" xfId="308" applyNumberFormat="1" applyFont="1" applyFill="1" applyBorder="1" applyAlignment="1">
      <alignment horizontal="center"/>
      <protection/>
    </xf>
    <xf numFmtId="175" fontId="5" fillId="0" borderId="0" xfId="313" applyNumberFormat="1" applyFont="1" applyAlignment="1" applyProtection="1">
      <alignment horizontal="center"/>
      <protection/>
    </xf>
    <xf numFmtId="175" fontId="31" fillId="0" borderId="0" xfId="313" applyNumberFormat="1" applyFont="1" applyAlignment="1" applyProtection="1">
      <alignment horizontal="right"/>
      <protection/>
    </xf>
    <xf numFmtId="175" fontId="7" fillId="35" borderId="69" xfId="309" applyNumberFormat="1" applyFont="1" applyFill="1" applyBorder="1" applyAlignment="1" applyProtection="1">
      <alignment horizontal="center" wrapText="1"/>
      <protection hidden="1"/>
    </xf>
    <xf numFmtId="175" fontId="7" fillId="35" borderId="25" xfId="309" applyNumberFormat="1" applyFont="1" applyFill="1" applyBorder="1" applyAlignment="1">
      <alignment horizontal="center"/>
      <protection/>
    </xf>
    <xf numFmtId="175" fontId="7" fillId="35" borderId="66" xfId="309" applyNumberFormat="1" applyFont="1" applyFill="1" applyBorder="1" applyAlignment="1">
      <alignment horizontal="center"/>
      <protection/>
    </xf>
    <xf numFmtId="175" fontId="11" fillId="0" borderId="0" xfId="0" applyNumberFormat="1" applyFont="1" applyBorder="1" applyAlignment="1">
      <alignment horizontal="center"/>
    </xf>
    <xf numFmtId="0" fontId="5" fillId="0" borderId="0" xfId="0" applyFont="1" applyAlignment="1">
      <alignment horizontal="center"/>
    </xf>
    <xf numFmtId="0" fontId="7" fillId="0" borderId="0" xfId="0" applyFont="1" applyAlignment="1">
      <alignment horizontal="center"/>
    </xf>
    <xf numFmtId="0" fontId="7" fillId="35" borderId="60" xfId="0" applyFont="1" applyFill="1" applyBorder="1" applyAlignment="1">
      <alignment horizontal="center" vertical="center" wrapText="1"/>
    </xf>
    <xf numFmtId="0" fontId="7" fillId="35" borderId="67" xfId="0" applyFont="1" applyFill="1" applyBorder="1" applyAlignment="1">
      <alignment horizontal="center" vertical="center" wrapText="1"/>
    </xf>
    <xf numFmtId="0" fontId="7" fillId="35" borderId="45" xfId="0" applyFont="1" applyFill="1" applyBorder="1" applyAlignment="1">
      <alignment horizontal="center" vertical="center" wrapText="1"/>
    </xf>
    <xf numFmtId="0" fontId="7" fillId="35" borderId="28" xfId="0" applyFont="1" applyFill="1" applyBorder="1" applyAlignment="1">
      <alignment horizontal="center" vertical="center" wrapText="1"/>
    </xf>
    <xf numFmtId="0" fontId="7" fillId="35" borderId="69" xfId="0" applyFont="1" applyFill="1" applyBorder="1" applyAlignment="1">
      <alignment horizontal="center" vertical="center"/>
    </xf>
    <xf numFmtId="0" fontId="7" fillId="35" borderId="82" xfId="0" applyFont="1" applyFill="1" applyBorder="1" applyAlignment="1">
      <alignment horizontal="center" vertical="center"/>
    </xf>
    <xf numFmtId="0" fontId="7" fillId="0" borderId="0" xfId="277" applyFont="1" applyAlignment="1">
      <alignment horizontal="center"/>
      <protection/>
    </xf>
    <xf numFmtId="0" fontId="5" fillId="0" borderId="0" xfId="277" applyFont="1" applyAlignment="1">
      <alignment horizontal="center"/>
      <protection/>
    </xf>
    <xf numFmtId="175" fontId="22" fillId="0" borderId="56" xfId="188" applyNumberFormat="1" applyFont="1" applyBorder="1" applyAlignment="1">
      <alignment horizontal="center"/>
      <protection/>
    </xf>
    <xf numFmtId="0" fontId="7" fillId="0" borderId="0" xfId="160" applyFont="1" applyFill="1" applyAlignment="1">
      <alignment horizontal="center"/>
      <protection/>
    </xf>
    <xf numFmtId="0" fontId="5" fillId="0" borderId="0" xfId="160" applyFont="1" applyFill="1" applyBorder="1" applyAlignment="1">
      <alignment horizontal="center"/>
      <protection/>
    </xf>
    <xf numFmtId="0" fontId="5" fillId="0" borderId="56" xfId="160" applyFont="1" applyFill="1" applyBorder="1" applyAlignment="1">
      <alignment horizontal="center"/>
      <protection/>
    </xf>
    <xf numFmtId="0" fontId="5" fillId="0" borderId="60" xfId="160" applyFont="1" applyFill="1" applyBorder="1" applyAlignment="1">
      <alignment horizontal="center"/>
      <protection/>
    </xf>
    <xf numFmtId="0" fontId="5" fillId="0" borderId="38" xfId="160" applyFont="1" applyFill="1" applyBorder="1" applyAlignment="1">
      <alignment horizontal="center"/>
      <protection/>
    </xf>
    <xf numFmtId="0" fontId="5" fillId="0" borderId="71" xfId="160" applyFont="1" applyFill="1" applyBorder="1" applyAlignment="1">
      <alignment horizontal="center"/>
      <protection/>
    </xf>
    <xf numFmtId="0" fontId="7" fillId="35" borderId="84" xfId="160" applyFont="1" applyFill="1" applyBorder="1" applyAlignment="1">
      <alignment horizontal="center"/>
      <protection/>
    </xf>
    <xf numFmtId="0" fontId="7" fillId="35" borderId="82" xfId="160" applyFont="1" applyFill="1" applyBorder="1" applyAlignment="1">
      <alignment horizontal="center"/>
      <protection/>
    </xf>
    <xf numFmtId="0" fontId="7" fillId="35" borderId="70" xfId="160" applyFont="1" applyFill="1" applyBorder="1" applyAlignment="1">
      <alignment horizontal="center"/>
      <protection/>
    </xf>
    <xf numFmtId="0" fontId="7" fillId="35" borderId="69" xfId="160" applyFont="1" applyFill="1" applyBorder="1" applyAlignment="1">
      <alignment horizontal="center"/>
      <protection/>
    </xf>
    <xf numFmtId="184" fontId="7" fillId="35" borderId="53" xfId="291" applyNumberFormat="1" applyFont="1" applyFill="1" applyBorder="1" applyAlignment="1" applyProtection="1">
      <alignment horizontal="center" vertical="center"/>
      <protection/>
    </xf>
    <xf numFmtId="184" fontId="7" fillId="35" borderId="52" xfId="291" applyNumberFormat="1" applyFont="1" applyFill="1" applyBorder="1" applyAlignment="1" applyProtection="1">
      <alignment horizontal="center" vertical="center"/>
      <protection/>
    </xf>
    <xf numFmtId="0" fontId="7" fillId="0" borderId="0" xfId="281" applyFont="1" applyFill="1" applyAlignment="1">
      <alignment horizontal="center" vertical="center"/>
      <protection/>
    </xf>
    <xf numFmtId="0" fontId="5" fillId="0" borderId="0" xfId="281" applyFont="1" applyFill="1" applyAlignment="1">
      <alignment horizontal="center" vertical="center"/>
      <protection/>
    </xf>
    <xf numFmtId="0" fontId="22" fillId="0" borderId="56" xfId="281" applyFont="1" applyFill="1" applyBorder="1" applyAlignment="1">
      <alignment horizontal="right"/>
      <protection/>
    </xf>
    <xf numFmtId="0" fontId="7" fillId="35" borderId="60" xfId="281" applyFont="1" applyFill="1" applyBorder="1" applyAlignment="1">
      <alignment horizontal="center" vertical="center"/>
      <protection/>
    </xf>
    <xf numFmtId="0" fontId="7" fillId="35" borderId="38" xfId="281" applyFont="1" applyFill="1" applyBorder="1" applyAlignment="1">
      <alignment horizontal="center" vertical="center"/>
      <protection/>
    </xf>
    <xf numFmtId="0" fontId="7" fillId="35" borderId="54" xfId="281" applyFont="1" applyFill="1" applyBorder="1" applyAlignment="1">
      <alignment horizontal="center" vertical="center"/>
      <protection/>
    </xf>
    <xf numFmtId="0" fontId="7" fillId="35" borderId="20" xfId="281" applyFont="1" applyFill="1" applyBorder="1" applyAlignment="1">
      <alignment horizontal="center" vertical="center"/>
      <protection/>
    </xf>
    <xf numFmtId="0" fontId="7" fillId="35" borderId="0" xfId="281" applyFont="1" applyFill="1" applyBorder="1" applyAlignment="1">
      <alignment horizontal="center" vertical="center"/>
      <protection/>
    </xf>
    <xf numFmtId="0" fontId="7" fillId="35" borderId="30" xfId="281" applyFont="1" applyFill="1" applyBorder="1" applyAlignment="1">
      <alignment horizontal="center" vertical="center"/>
      <protection/>
    </xf>
    <xf numFmtId="0" fontId="7" fillId="35" borderId="67" xfId="281" applyFont="1" applyFill="1" applyBorder="1" applyAlignment="1">
      <alignment horizontal="center" vertical="center"/>
      <protection/>
    </xf>
    <xf numFmtId="0" fontId="7" fillId="34" borderId="43" xfId="281" applyFont="1" applyFill="1" applyBorder="1" applyAlignment="1">
      <alignment horizontal="center" vertical="center"/>
      <protection/>
    </xf>
    <xf numFmtId="0" fontId="7" fillId="34" borderId="32" xfId="281" applyFont="1" applyFill="1" applyBorder="1" applyAlignment="1">
      <alignment horizontal="center" vertical="center"/>
      <protection/>
    </xf>
    <xf numFmtId="0" fontId="7" fillId="35" borderId="38" xfId="281" applyFont="1" applyFill="1" applyBorder="1" applyAlignment="1" quotePrefix="1">
      <alignment horizontal="center" vertical="center"/>
      <protection/>
    </xf>
    <xf numFmtId="0" fontId="7" fillId="35" borderId="45" xfId="281" applyFont="1" applyFill="1" applyBorder="1" applyAlignment="1">
      <alignment horizontal="center" vertical="center"/>
      <protection/>
    </xf>
    <xf numFmtId="0" fontId="7" fillId="35" borderId="28" xfId="281" applyFont="1" applyFill="1" applyBorder="1" applyAlignment="1">
      <alignment horizontal="center" vertical="center"/>
      <protection/>
    </xf>
    <xf numFmtId="0" fontId="7" fillId="35" borderId="46" xfId="281" applyFont="1" applyFill="1" applyBorder="1" applyAlignment="1">
      <alignment horizontal="center" vertical="center"/>
      <protection/>
    </xf>
    <xf numFmtId="0" fontId="7" fillId="35" borderId="71" xfId="281" applyFont="1" applyFill="1" applyBorder="1" applyAlignment="1">
      <alignment horizontal="center" vertical="center"/>
      <protection/>
    </xf>
    <xf numFmtId="0" fontId="7" fillId="33" borderId="39" xfId="281" applyFont="1" applyFill="1" applyBorder="1" applyAlignment="1">
      <alignment horizontal="center" vertical="center"/>
      <protection/>
    </xf>
    <xf numFmtId="0" fontId="7" fillId="33" borderId="55" xfId="281" applyFont="1" applyFill="1" applyBorder="1" applyAlignment="1">
      <alignment horizontal="center" vertical="center"/>
      <protection/>
    </xf>
    <xf numFmtId="175" fontId="7" fillId="0" borderId="20" xfId="0" applyNumberFormat="1" applyFont="1" applyFill="1" applyBorder="1" applyAlignment="1">
      <alignment horizontal="left"/>
    </xf>
    <xf numFmtId="175" fontId="11" fillId="0" borderId="30" xfId="0" applyNumberFormat="1" applyFont="1" applyFill="1" applyBorder="1" applyAlignment="1">
      <alignment horizontal="left"/>
    </xf>
    <xf numFmtId="175" fontId="7" fillId="0" borderId="29" xfId="0" applyNumberFormat="1" applyFont="1" applyFill="1" applyBorder="1" applyAlignment="1">
      <alignment horizontal="left"/>
    </xf>
    <xf numFmtId="175" fontId="11" fillId="0" borderId="16" xfId="0" applyNumberFormat="1" applyFont="1" applyFill="1" applyBorder="1" applyAlignment="1">
      <alignment horizontal="left"/>
    </xf>
    <xf numFmtId="175" fontId="5" fillId="0" borderId="0" xfId="0" applyNumberFormat="1" applyFont="1" applyFill="1" applyAlignment="1">
      <alignment horizontal="center"/>
    </xf>
    <xf numFmtId="175" fontId="22" fillId="0" borderId="0" xfId="0" applyNumberFormat="1" applyFont="1" applyFill="1" applyAlignment="1">
      <alignment horizontal="right"/>
    </xf>
    <xf numFmtId="175" fontId="7" fillId="34" borderId="39" xfId="0" applyNumberFormat="1" applyFont="1" applyFill="1" applyBorder="1" applyAlignment="1" quotePrefix="1">
      <alignment horizontal="center"/>
    </xf>
    <xf numFmtId="175" fontId="7" fillId="34" borderId="55" xfId="0" applyNumberFormat="1" applyFont="1" applyFill="1" applyBorder="1" applyAlignment="1" quotePrefix="1">
      <alignment horizontal="center"/>
    </xf>
    <xf numFmtId="175" fontId="7" fillId="0" borderId="30" xfId="0" applyNumberFormat="1" applyFont="1" applyFill="1" applyBorder="1" applyAlignment="1">
      <alignment horizontal="left"/>
    </xf>
    <xf numFmtId="175" fontId="11" fillId="0" borderId="56" xfId="0" applyNumberFormat="1" applyFont="1" applyFill="1" applyBorder="1" applyAlignment="1">
      <alignment horizontal="center"/>
    </xf>
    <xf numFmtId="175" fontId="11" fillId="0" borderId="16" xfId="0" applyNumberFormat="1" applyFont="1" applyBorder="1" applyAlignment="1">
      <alignment horizontal="left"/>
    </xf>
    <xf numFmtId="0" fontId="30" fillId="0" borderId="38" xfId="160" applyFont="1" applyBorder="1" applyAlignment="1">
      <alignment horizontal="left"/>
      <protection/>
    </xf>
    <xf numFmtId="0" fontId="30" fillId="0" borderId="0" xfId="160" applyFont="1" applyAlignment="1">
      <alignment horizontal="left"/>
      <protection/>
    </xf>
    <xf numFmtId="0" fontId="88" fillId="0" borderId="0" xfId="156" applyFont="1" applyAlignment="1" applyProtection="1">
      <alignment horizontal="left"/>
      <protection/>
    </xf>
    <xf numFmtId="0" fontId="5" fillId="0" borderId="0" xfId="160" applyFont="1" applyAlignment="1">
      <alignment horizontal="center"/>
      <protection/>
    </xf>
    <xf numFmtId="0" fontId="11" fillId="35" borderId="53" xfId="160" applyFont="1" applyFill="1" applyBorder="1" applyAlignment="1">
      <alignment horizontal="center"/>
      <protection/>
    </xf>
    <xf numFmtId="0" fontId="11" fillId="35" borderId="29" xfId="160" applyFont="1" applyFill="1" applyBorder="1" applyAlignment="1">
      <alignment horizontal="center"/>
      <protection/>
    </xf>
    <xf numFmtId="0" fontId="11" fillId="35" borderId="52" xfId="160" applyFont="1" applyFill="1" applyBorder="1" applyAlignment="1">
      <alignment horizontal="center"/>
      <protection/>
    </xf>
    <xf numFmtId="0" fontId="7" fillId="33" borderId="46" xfId="160" applyFont="1" applyFill="1" applyBorder="1" applyAlignment="1">
      <alignment horizontal="center" vertical="center"/>
      <protection/>
    </xf>
    <xf numFmtId="0" fontId="7" fillId="33" borderId="38" xfId="160" applyFont="1" applyFill="1" applyBorder="1" applyAlignment="1">
      <alignment horizontal="center" vertical="center"/>
      <protection/>
    </xf>
    <xf numFmtId="0" fontId="7" fillId="33" borderId="54" xfId="160" applyFont="1" applyFill="1" applyBorder="1" applyAlignment="1">
      <alignment horizontal="center" vertical="center"/>
      <protection/>
    </xf>
    <xf numFmtId="0" fontId="7" fillId="33" borderId="39" xfId="160" applyFont="1" applyFill="1" applyBorder="1" applyAlignment="1">
      <alignment horizontal="center" vertical="center"/>
      <protection/>
    </xf>
    <xf numFmtId="0" fontId="7" fillId="33" borderId="43" xfId="160" applyFont="1" applyFill="1" applyBorder="1" applyAlignment="1">
      <alignment horizontal="center" vertical="center"/>
      <protection/>
    </xf>
    <xf numFmtId="0" fontId="7" fillId="33" borderId="32" xfId="160" applyFont="1" applyFill="1" applyBorder="1" applyAlignment="1">
      <alignment horizontal="center" vertical="center"/>
      <protection/>
    </xf>
    <xf numFmtId="0" fontId="7" fillId="35" borderId="25" xfId="160" applyFont="1" applyFill="1" applyBorder="1" applyAlignment="1">
      <alignment horizontal="center"/>
      <protection/>
    </xf>
    <xf numFmtId="0" fontId="7" fillId="35" borderId="83" xfId="160" applyFont="1" applyFill="1" applyBorder="1" applyAlignment="1">
      <alignment horizontal="center"/>
      <protection/>
    </xf>
    <xf numFmtId="0" fontId="7" fillId="35" borderId="66" xfId="160" applyFont="1" applyFill="1" applyBorder="1" applyAlignment="1">
      <alignment horizontal="center"/>
      <protection/>
    </xf>
    <xf numFmtId="0" fontId="7" fillId="33" borderId="11" xfId="160" applyFont="1" applyFill="1" applyBorder="1" applyAlignment="1">
      <alignment horizontal="center"/>
      <protection/>
    </xf>
    <xf numFmtId="0" fontId="7" fillId="33" borderId="12" xfId="160" applyFont="1" applyFill="1" applyBorder="1" applyAlignment="1">
      <alignment horizontal="center"/>
      <protection/>
    </xf>
    <xf numFmtId="0" fontId="7" fillId="33" borderId="17" xfId="160" applyFont="1" applyFill="1" applyBorder="1" applyAlignment="1">
      <alignment horizontal="center"/>
      <protection/>
    </xf>
    <xf numFmtId="0" fontId="11" fillId="0" borderId="85" xfId="160" applyFont="1" applyBorder="1" applyAlignment="1">
      <alignment horizontal="center" vertical="center"/>
      <protection/>
    </xf>
    <xf numFmtId="0" fontId="11" fillId="0" borderId="29" xfId="160" applyFont="1" applyBorder="1" applyAlignment="1">
      <alignment horizontal="center" vertical="center"/>
      <protection/>
    </xf>
    <xf numFmtId="0" fontId="11" fillId="0" borderId="86" xfId="160" applyFont="1" applyBorder="1" applyAlignment="1">
      <alignment horizontal="center" vertical="center"/>
      <protection/>
    </xf>
    <xf numFmtId="0" fontId="11" fillId="0" borderId="38" xfId="160" applyFont="1" applyBorder="1" applyAlignment="1">
      <alignment horizontal="left" vertical="center"/>
      <protection/>
    </xf>
    <xf numFmtId="175" fontId="5" fillId="0" borderId="0" xfId="160" applyNumberFormat="1" applyFont="1" applyAlignment="1" applyProtection="1">
      <alignment horizontal="center" wrapText="1"/>
      <protection/>
    </xf>
    <xf numFmtId="175" fontId="5" fillId="0" borderId="0" xfId="160" applyNumberFormat="1" applyFont="1" applyAlignment="1" applyProtection="1">
      <alignment horizontal="center"/>
      <protection/>
    </xf>
    <xf numFmtId="0" fontId="7" fillId="34" borderId="60" xfId="160" applyFont="1" applyFill="1" applyBorder="1" applyAlignment="1">
      <alignment horizontal="center" vertical="center"/>
      <protection/>
    </xf>
    <xf numFmtId="0" fontId="7" fillId="34" borderId="87" xfId="160" applyFont="1" applyFill="1" applyBorder="1" applyAlignment="1">
      <alignment horizontal="center" vertical="center"/>
      <protection/>
    </xf>
    <xf numFmtId="0" fontId="7" fillId="34" borderId="45" xfId="160" applyFont="1" applyFill="1" applyBorder="1" applyAlignment="1">
      <alignment horizontal="center" vertical="center"/>
      <protection/>
    </xf>
    <xf numFmtId="0" fontId="7" fillId="34" borderId="72" xfId="160" applyFont="1" applyFill="1" applyBorder="1" applyAlignment="1">
      <alignment horizontal="center" vertical="center"/>
      <protection/>
    </xf>
    <xf numFmtId="0" fontId="7" fillId="34" borderId="69" xfId="160" applyFont="1" applyFill="1" applyBorder="1" applyAlignment="1">
      <alignment horizontal="center" vertical="center"/>
      <protection/>
    </xf>
    <xf numFmtId="0" fontId="7" fillId="34" borderId="84" xfId="160" applyFont="1" applyFill="1" applyBorder="1" applyAlignment="1">
      <alignment horizontal="center" vertical="center"/>
      <protection/>
    </xf>
    <xf numFmtId="0" fontId="7" fillId="34" borderId="82" xfId="160" applyFont="1" applyFill="1" applyBorder="1" applyAlignment="1">
      <alignment horizontal="center" vertical="center"/>
      <protection/>
    </xf>
    <xf numFmtId="0" fontId="3" fillId="0" borderId="0" xfId="0" applyFont="1" applyBorder="1" applyAlignment="1">
      <alignment horizontal="justify" vertical="center"/>
    </xf>
    <xf numFmtId="49" fontId="7" fillId="35" borderId="11" xfId="0" applyNumberFormat="1" applyFont="1" applyFill="1" applyBorder="1" applyAlignment="1">
      <alignment horizontal="center" vertical="center"/>
    </xf>
    <xf numFmtId="49" fontId="7" fillId="35" borderId="12" xfId="0" applyNumberFormat="1" applyFont="1" applyFill="1" applyBorder="1" applyAlignment="1">
      <alignment horizontal="center" vertical="center"/>
    </xf>
    <xf numFmtId="0" fontId="7" fillId="35" borderId="53" xfId="0" applyFont="1" applyFill="1" applyBorder="1" applyAlignment="1" applyProtection="1">
      <alignment horizontal="center" vertical="center"/>
      <protection/>
    </xf>
    <xf numFmtId="0" fontId="7" fillId="35" borderId="29" xfId="0" applyFont="1" applyFill="1" applyBorder="1" applyAlignment="1" applyProtection="1">
      <alignment horizontal="center" vertical="center"/>
      <protection/>
    </xf>
    <xf numFmtId="0" fontId="7" fillId="35" borderId="52" xfId="0" applyFont="1" applyFill="1" applyBorder="1" applyAlignment="1" applyProtection="1">
      <alignment horizontal="center" vertical="center"/>
      <protection/>
    </xf>
    <xf numFmtId="172" fontId="7" fillId="35" borderId="69" xfId="0" applyNumberFormat="1" applyFont="1" applyFill="1" applyBorder="1" applyAlignment="1">
      <alignment horizontal="center" vertical="center"/>
    </xf>
    <xf numFmtId="0" fontId="7" fillId="35" borderId="46" xfId="0" applyFont="1" applyFill="1" applyBorder="1" applyAlignment="1">
      <alignment horizontal="center" vertical="center" wrapText="1"/>
    </xf>
    <xf numFmtId="0" fontId="7" fillId="35" borderId="71" xfId="0" applyFont="1" applyFill="1" applyBorder="1" applyAlignment="1">
      <alignment horizontal="center" vertical="center" wrapText="1"/>
    </xf>
    <xf numFmtId="0" fontId="7" fillId="35" borderId="39" xfId="0" applyFont="1" applyFill="1" applyBorder="1" applyAlignment="1">
      <alignment horizontal="center" vertical="center" wrapText="1"/>
    </xf>
    <xf numFmtId="0" fontId="7" fillId="35" borderId="55" xfId="0" applyFont="1" applyFill="1" applyBorder="1" applyAlignment="1">
      <alignment horizontal="center" vertical="center" wrapText="1"/>
    </xf>
    <xf numFmtId="0" fontId="3" fillId="0" borderId="0" xfId="0" applyFont="1" applyBorder="1" applyAlignment="1" applyProtection="1">
      <alignment horizontal="justify" vertical="center" wrapText="1"/>
      <protection/>
    </xf>
    <xf numFmtId="0" fontId="3" fillId="0" borderId="0" xfId="0" applyFont="1" applyBorder="1" applyAlignment="1" quotePrefix="1">
      <alignment horizontal="justify" vertical="center"/>
    </xf>
    <xf numFmtId="0" fontId="7" fillId="0" borderId="0" xfId="0" applyFont="1" applyAlignment="1" applyProtection="1">
      <alignment horizontal="center" vertical="center"/>
      <protection/>
    </xf>
    <xf numFmtId="0" fontId="5" fillId="0" borderId="0" xfId="0" applyFont="1" applyAlignment="1" applyProtection="1">
      <alignment horizontal="center" vertical="center"/>
      <protection/>
    </xf>
    <xf numFmtId="0" fontId="4" fillId="0" borderId="0" xfId="0" applyFont="1" applyAlignment="1">
      <alignment horizontal="center" vertical="center"/>
    </xf>
    <xf numFmtId="0" fontId="5" fillId="0" borderId="0" xfId="0" applyFont="1" applyBorder="1" applyAlignment="1">
      <alignment horizontal="center" vertical="center"/>
    </xf>
    <xf numFmtId="0" fontId="8" fillId="0" borderId="56" xfId="0" applyFont="1" applyBorder="1" applyAlignment="1">
      <alignment horizontal="right" vertical="center"/>
    </xf>
    <xf numFmtId="0" fontId="10" fillId="33" borderId="10" xfId="160" applyFont="1" applyFill="1" applyBorder="1" applyAlignment="1">
      <alignment horizontal="center"/>
      <protection/>
    </xf>
    <xf numFmtId="0" fontId="11" fillId="0" borderId="0" xfId="160" applyFont="1" applyBorder="1" applyAlignment="1">
      <alignment horizontal="justify" wrapText="1"/>
      <protection/>
    </xf>
    <xf numFmtId="0" fontId="7" fillId="0" borderId="0" xfId="160" applyFont="1" applyBorder="1" applyAlignment="1">
      <alignment horizontal="center"/>
      <protection/>
    </xf>
    <xf numFmtId="0" fontId="4" fillId="33" borderId="70" xfId="160" applyFont="1" applyFill="1" applyBorder="1" applyAlignment="1">
      <alignment/>
      <protection/>
    </xf>
    <xf numFmtId="0" fontId="2" fillId="33" borderId="27" xfId="215" applyFill="1" applyBorder="1" applyAlignment="1">
      <alignment/>
      <protection/>
    </xf>
    <xf numFmtId="0" fontId="10" fillId="33" borderId="69" xfId="160" applyFont="1" applyFill="1" applyBorder="1" applyAlignment="1">
      <alignment horizontal="center"/>
      <protection/>
    </xf>
    <xf numFmtId="0" fontId="10" fillId="33" borderId="46" xfId="160" applyFont="1" applyFill="1" applyBorder="1" applyAlignment="1">
      <alignment horizontal="center" wrapText="1"/>
      <protection/>
    </xf>
    <xf numFmtId="0" fontId="10" fillId="33" borderId="54" xfId="160" applyFont="1" applyFill="1" applyBorder="1" applyAlignment="1">
      <alignment horizontal="center" wrapText="1"/>
      <protection/>
    </xf>
    <xf numFmtId="0" fontId="2" fillId="0" borderId="39" xfId="215" applyBorder="1" applyAlignment="1">
      <alignment horizontal="center" wrapText="1"/>
      <protection/>
    </xf>
    <xf numFmtId="0" fontId="2" fillId="0" borderId="32" xfId="215" applyBorder="1" applyAlignment="1">
      <alignment horizontal="center" wrapText="1"/>
      <protection/>
    </xf>
    <xf numFmtId="0" fontId="10" fillId="33" borderId="71" xfId="160" applyFont="1" applyFill="1" applyBorder="1" applyAlignment="1">
      <alignment horizontal="center" wrapText="1"/>
      <protection/>
    </xf>
    <xf numFmtId="0" fontId="2" fillId="0" borderId="55" xfId="215" applyBorder="1" applyAlignment="1">
      <alignment horizontal="center" wrapText="1"/>
      <protection/>
    </xf>
    <xf numFmtId="0" fontId="82" fillId="0" borderId="45" xfId="0" applyFont="1" applyBorder="1" applyAlignment="1">
      <alignment horizontal="center" wrapText="1"/>
    </xf>
    <xf numFmtId="0" fontId="82" fillId="0" borderId="81" xfId="0" applyFont="1" applyBorder="1" applyAlignment="1">
      <alignment horizontal="center" wrapText="1"/>
    </xf>
    <xf numFmtId="0" fontId="82" fillId="0" borderId="28" xfId="0" applyFont="1" applyBorder="1" applyAlignment="1">
      <alignment horizontal="center" wrapText="1"/>
    </xf>
    <xf numFmtId="0" fontId="82" fillId="0" borderId="44" xfId="0" applyFont="1" applyBorder="1" applyAlignment="1">
      <alignment horizontal="center" wrapText="1"/>
    </xf>
    <xf numFmtId="0" fontId="7" fillId="0" borderId="45" xfId="0" applyFont="1" applyBorder="1" applyAlignment="1" applyProtection="1">
      <alignment horizontal="center" vertical="center"/>
      <protection/>
    </xf>
    <xf numFmtId="0" fontId="7" fillId="0" borderId="28" xfId="0" applyFont="1" applyBorder="1" applyAlignment="1" applyProtection="1">
      <alignment horizontal="center" vertical="center"/>
      <protection/>
    </xf>
    <xf numFmtId="0" fontId="7" fillId="0" borderId="53" xfId="0" applyFont="1" applyBorder="1" applyAlignment="1">
      <alignment horizontal="center" vertical="center"/>
    </xf>
    <xf numFmtId="0" fontId="7" fillId="0" borderId="52" xfId="0" applyFont="1" applyBorder="1" applyAlignment="1">
      <alignment horizontal="center" vertical="center"/>
    </xf>
    <xf numFmtId="0" fontId="82" fillId="0" borderId="0" xfId="0" applyFont="1" applyAlignment="1">
      <alignment horizontal="center"/>
    </xf>
    <xf numFmtId="0" fontId="85" fillId="0" borderId="0" xfId="0" applyFont="1" applyAlignment="1">
      <alignment horizontal="center"/>
    </xf>
    <xf numFmtId="0" fontId="89" fillId="0" borderId="56" xfId="0" applyFont="1" applyBorder="1" applyAlignment="1">
      <alignment horizontal="right"/>
    </xf>
    <xf numFmtId="0" fontId="7" fillId="0" borderId="0" xfId="215" applyFont="1" applyFill="1" applyAlignment="1">
      <alignment horizontal="center" vertical="center"/>
      <protection/>
    </xf>
    <xf numFmtId="14" fontId="5" fillId="0" borderId="0" xfId="215" applyNumberFormat="1" applyFont="1" applyFill="1" applyBorder="1" applyAlignment="1">
      <alignment horizontal="center"/>
      <protection/>
    </xf>
    <xf numFmtId="0" fontId="22" fillId="0" borderId="0" xfId="215" applyFont="1" applyFill="1" applyBorder="1" applyAlignment="1">
      <alignment horizontal="right"/>
      <protection/>
    </xf>
    <xf numFmtId="0" fontId="7" fillId="0" borderId="38" xfId="215" applyFont="1" applyFill="1" applyBorder="1" applyAlignment="1" applyProtection="1">
      <alignment horizontal="center"/>
      <protection/>
    </xf>
    <xf numFmtId="0" fontId="7" fillId="0" borderId="71" xfId="215" applyFont="1" applyFill="1" applyBorder="1" applyAlignment="1" applyProtection="1">
      <alignment horizontal="center"/>
      <protection/>
    </xf>
    <xf numFmtId="176" fontId="7" fillId="0" borderId="11" xfId="215" applyNumberFormat="1" applyFont="1" applyFill="1" applyBorder="1" applyAlignment="1" applyProtection="1" quotePrefix="1">
      <alignment horizontal="center"/>
      <protection/>
    </xf>
    <xf numFmtId="176" fontId="7" fillId="0" borderId="47" xfId="215" applyNumberFormat="1" applyFont="1" applyFill="1" applyBorder="1" applyAlignment="1" applyProtection="1" quotePrefix="1">
      <alignment horizontal="center"/>
      <protection/>
    </xf>
    <xf numFmtId="176" fontId="7" fillId="0" borderId="12" xfId="215" applyNumberFormat="1" applyFont="1" applyFill="1" applyBorder="1" applyAlignment="1" applyProtection="1" quotePrefix="1">
      <alignment horizontal="center"/>
      <protection/>
    </xf>
    <xf numFmtId="176" fontId="7" fillId="0" borderId="17" xfId="215" applyNumberFormat="1" applyFont="1" applyFill="1" applyBorder="1" applyAlignment="1" applyProtection="1" quotePrefix="1">
      <alignment horizontal="center"/>
      <protection/>
    </xf>
    <xf numFmtId="186" fontId="5" fillId="0" borderId="0" xfId="215" applyNumberFormat="1" applyFont="1" applyFill="1" applyBorder="1" applyAlignment="1" applyProtection="1">
      <alignment horizontal="center"/>
      <protection/>
    </xf>
    <xf numFmtId="0" fontId="7" fillId="0" borderId="25" xfId="215" applyFont="1" applyFill="1" applyBorder="1" applyAlignment="1" applyProtection="1">
      <alignment horizontal="center"/>
      <protection/>
    </xf>
    <xf numFmtId="0" fontId="7" fillId="0" borderId="83" xfId="215" applyFont="1" applyFill="1" applyBorder="1" applyAlignment="1" applyProtection="1">
      <alignment horizontal="center"/>
      <protection/>
    </xf>
    <xf numFmtId="0" fontId="7" fillId="0" borderId="66" xfId="215" applyFont="1" applyFill="1" applyBorder="1" applyAlignment="1" applyProtection="1">
      <alignment horizontal="center"/>
      <protection/>
    </xf>
    <xf numFmtId="176" fontId="7" fillId="0" borderId="10" xfId="215" applyNumberFormat="1" applyFont="1" applyFill="1" applyBorder="1" applyAlignment="1" applyProtection="1" quotePrefix="1">
      <alignment horizontal="center"/>
      <protection/>
    </xf>
    <xf numFmtId="176" fontId="7" fillId="0" borderId="26" xfId="215" applyNumberFormat="1" applyFont="1" applyFill="1" applyBorder="1" applyAlignment="1" applyProtection="1" quotePrefix="1">
      <alignment horizontal="center"/>
      <protection/>
    </xf>
    <xf numFmtId="0" fontId="7" fillId="0" borderId="25" xfId="215" applyFont="1" applyFill="1" applyBorder="1" applyAlignment="1" applyProtection="1">
      <alignment horizontal="center" vertical="center"/>
      <protection/>
    </xf>
    <xf numFmtId="0" fontId="7" fillId="0" borderId="83" xfId="215" applyFont="1" applyFill="1" applyBorder="1" applyAlignment="1" applyProtection="1">
      <alignment horizontal="center" vertical="center"/>
      <protection/>
    </xf>
    <xf numFmtId="0" fontId="7" fillId="0" borderId="66" xfId="215" applyFont="1" applyFill="1" applyBorder="1" applyAlignment="1" applyProtection="1">
      <alignment horizontal="center" vertical="center"/>
      <protection/>
    </xf>
    <xf numFmtId="176" fontId="7" fillId="0" borderId="47" xfId="215" applyNumberFormat="1" applyFont="1" applyFill="1" applyBorder="1" applyAlignment="1" applyProtection="1">
      <alignment horizontal="center"/>
      <protection/>
    </xf>
    <xf numFmtId="176" fontId="7" fillId="0" borderId="17" xfId="215" applyNumberFormat="1" applyFont="1" applyFill="1" applyBorder="1" applyAlignment="1" applyProtection="1">
      <alignment horizontal="center"/>
      <protection/>
    </xf>
    <xf numFmtId="176" fontId="7" fillId="0" borderId="25" xfId="215" applyNumberFormat="1" applyFont="1" applyFill="1" applyBorder="1" applyAlignment="1" applyProtection="1" quotePrefix="1">
      <alignment horizontal="center"/>
      <protection/>
    </xf>
    <xf numFmtId="176" fontId="7" fillId="0" borderId="83" xfId="215" applyNumberFormat="1" applyFont="1" applyFill="1" applyBorder="1" applyAlignment="1" applyProtection="1" quotePrefix="1">
      <alignment horizontal="center"/>
      <protection/>
    </xf>
    <xf numFmtId="176" fontId="7" fillId="0" borderId="66" xfId="215" applyNumberFormat="1" applyFont="1" applyFill="1" applyBorder="1" applyAlignment="1" applyProtection="1" quotePrefix="1">
      <alignment horizontal="center"/>
      <protection/>
    </xf>
    <xf numFmtId="172" fontId="7" fillId="0" borderId="0" xfId="215" applyNumberFormat="1" applyFont="1" applyFill="1" applyAlignment="1">
      <alignment horizontal="center"/>
      <protection/>
    </xf>
    <xf numFmtId="172" fontId="5" fillId="0" borderId="0" xfId="215" applyNumberFormat="1" applyFont="1" applyFill="1" applyAlignment="1">
      <alignment horizontal="center"/>
      <protection/>
    </xf>
    <xf numFmtId="172" fontId="22" fillId="0" borderId="0" xfId="215" applyNumberFormat="1" applyFont="1" applyFill="1" applyBorder="1" applyAlignment="1">
      <alignment horizontal="right"/>
      <protection/>
    </xf>
    <xf numFmtId="172" fontId="11" fillId="0" borderId="0" xfId="215" applyNumberFormat="1" applyFont="1" applyFill="1" applyBorder="1" applyAlignment="1">
      <alignment horizontal="right"/>
      <protection/>
    </xf>
    <xf numFmtId="172" fontId="7" fillId="0" borderId="25" xfId="44" applyNumberFormat="1" applyFont="1" applyFill="1" applyBorder="1" applyAlignment="1">
      <alignment horizontal="center" wrapText="1"/>
    </xf>
    <xf numFmtId="172" fontId="7" fillId="0" borderId="83" xfId="44" applyNumberFormat="1" applyFont="1" applyFill="1" applyBorder="1" applyAlignment="1">
      <alignment horizontal="center" wrapText="1"/>
    </xf>
    <xf numFmtId="172" fontId="7" fillId="0" borderId="66" xfId="44" applyNumberFormat="1" applyFont="1" applyFill="1" applyBorder="1" applyAlignment="1">
      <alignment horizontal="center" wrapText="1"/>
    </xf>
    <xf numFmtId="172" fontId="7" fillId="0" borderId="11" xfId="44" applyNumberFormat="1" applyFont="1" applyFill="1" applyBorder="1" applyAlignment="1" quotePrefix="1">
      <alignment horizontal="center"/>
    </xf>
    <xf numFmtId="172" fontId="7" fillId="0" borderId="12" xfId="44" applyNumberFormat="1" applyFont="1" applyFill="1" applyBorder="1" applyAlignment="1" quotePrefix="1">
      <alignment horizontal="center"/>
    </xf>
    <xf numFmtId="172" fontId="7" fillId="0" borderId="17" xfId="44" applyNumberFormat="1" applyFont="1" applyFill="1" applyBorder="1" applyAlignment="1" quotePrefix="1">
      <alignment horizontal="center"/>
    </xf>
    <xf numFmtId="0" fontId="7" fillId="0" borderId="0" xfId="215" applyFont="1" applyFill="1" applyAlignment="1">
      <alignment horizontal="center"/>
      <protection/>
    </xf>
    <xf numFmtId="0" fontId="5" fillId="0" borderId="0" xfId="215" applyFont="1" applyFill="1" applyAlignment="1">
      <alignment horizontal="center"/>
      <protection/>
    </xf>
    <xf numFmtId="0" fontId="22" fillId="0" borderId="56" xfId="215" applyFont="1" applyFill="1" applyBorder="1" applyAlignment="1">
      <alignment horizontal="center"/>
      <protection/>
    </xf>
    <xf numFmtId="172" fontId="7" fillId="0" borderId="25" xfId="46" applyNumberFormat="1" applyFont="1" applyFill="1" applyBorder="1" applyAlignment="1" quotePrefix="1">
      <alignment horizontal="center" wrapText="1"/>
    </xf>
    <xf numFmtId="172" fontId="7" fillId="0" borderId="83" xfId="46" applyNumberFormat="1" applyFont="1" applyFill="1" applyBorder="1" applyAlignment="1" quotePrefix="1">
      <alignment horizontal="center" wrapText="1"/>
    </xf>
    <xf numFmtId="172" fontId="7" fillId="0" borderId="66" xfId="46" applyNumberFormat="1" applyFont="1" applyFill="1" applyBorder="1" applyAlignment="1" quotePrefix="1">
      <alignment horizontal="center" wrapText="1"/>
    </xf>
    <xf numFmtId="1" fontId="7" fillId="0" borderId="11" xfId="215" applyNumberFormat="1" applyFont="1" applyFill="1" applyBorder="1" applyAlignment="1">
      <alignment horizontal="center"/>
      <protection/>
    </xf>
    <xf numFmtId="0" fontId="7" fillId="0" borderId="12" xfId="215" applyFont="1" applyFill="1" applyBorder="1" applyAlignment="1">
      <alignment horizontal="center"/>
      <protection/>
    </xf>
    <xf numFmtId="1" fontId="7" fillId="0" borderId="47" xfId="215" applyNumberFormat="1" applyFont="1" applyFill="1" applyBorder="1" applyAlignment="1" quotePrefix="1">
      <alignment horizontal="center"/>
      <protection/>
    </xf>
    <xf numFmtId="0" fontId="7" fillId="0" borderId="17" xfId="215" applyFont="1" applyFill="1" applyBorder="1" applyAlignment="1">
      <alignment horizontal="center"/>
      <protection/>
    </xf>
    <xf numFmtId="172" fontId="7" fillId="0" borderId="0" xfId="215" applyNumberFormat="1" applyFont="1" applyFill="1" applyBorder="1" applyAlignment="1">
      <alignment horizontal="center"/>
      <protection/>
    </xf>
    <xf numFmtId="172" fontId="5" fillId="0" borderId="0" xfId="215" applyNumberFormat="1" applyFont="1" applyFill="1" applyBorder="1" applyAlignment="1" applyProtection="1">
      <alignment horizontal="center"/>
      <protection/>
    </xf>
    <xf numFmtId="0" fontId="7" fillId="0" borderId="0" xfId="0" applyFont="1" applyFill="1" applyAlignment="1">
      <alignment horizontal="center" vertical="center"/>
    </xf>
    <xf numFmtId="14" fontId="5" fillId="0" borderId="0" xfId="0" applyNumberFormat="1" applyFont="1" applyFill="1" applyBorder="1" applyAlignment="1">
      <alignment horizontal="center"/>
    </xf>
    <xf numFmtId="0" fontId="7" fillId="34" borderId="25" xfId="281" applyFont="1" applyFill="1" applyBorder="1" applyAlignment="1">
      <alignment horizontal="center" vertical="center"/>
      <protection/>
    </xf>
    <xf numFmtId="0" fontId="7" fillId="34" borderId="83" xfId="281" applyFont="1" applyFill="1" applyBorder="1" applyAlignment="1">
      <alignment horizontal="center" vertical="center"/>
      <protection/>
    </xf>
    <xf numFmtId="0" fontId="7" fillId="34" borderId="66" xfId="281" applyFont="1" applyFill="1" applyBorder="1" applyAlignment="1">
      <alignment horizontal="center" vertical="center"/>
      <protection/>
    </xf>
    <xf numFmtId="0" fontId="7" fillId="34" borderId="65" xfId="281" applyFont="1" applyFill="1" applyBorder="1" applyAlignment="1" quotePrefix="1">
      <alignment horizontal="center"/>
      <protection/>
    </xf>
    <xf numFmtId="0" fontId="7" fillId="34" borderId="83" xfId="281" applyFont="1" applyFill="1" applyBorder="1" applyAlignment="1" quotePrefix="1">
      <alignment horizontal="center"/>
      <protection/>
    </xf>
    <xf numFmtId="0" fontId="7" fillId="34" borderId="66" xfId="281" applyFont="1" applyFill="1" applyBorder="1" applyAlignment="1" quotePrefix="1">
      <alignment horizontal="center"/>
      <protection/>
    </xf>
    <xf numFmtId="0" fontId="7" fillId="34" borderId="29" xfId="281" applyFont="1" applyFill="1" applyBorder="1" applyAlignment="1">
      <alignment horizontal="center" vertical="center"/>
      <protection/>
    </xf>
    <xf numFmtId="0" fontId="7" fillId="34" borderId="52" xfId="281" applyFont="1" applyFill="1" applyBorder="1" applyAlignment="1">
      <alignment horizontal="center" vertical="center"/>
      <protection/>
    </xf>
    <xf numFmtId="0" fontId="7" fillId="34" borderId="39" xfId="281" applyFont="1" applyFill="1" applyBorder="1" applyAlignment="1">
      <alignment horizontal="center"/>
      <protection/>
    </xf>
    <xf numFmtId="0" fontId="7" fillId="34" borderId="43" xfId="281" applyFont="1" applyFill="1" applyBorder="1" applyAlignment="1">
      <alignment horizontal="center"/>
      <protection/>
    </xf>
    <xf numFmtId="0" fontId="7" fillId="34" borderId="10" xfId="281" applyFont="1" applyFill="1" applyBorder="1" applyAlignment="1" quotePrefix="1">
      <alignment horizontal="center"/>
      <protection/>
    </xf>
    <xf numFmtId="0" fontId="7" fillId="34" borderId="10" xfId="281" applyFont="1" applyFill="1" applyBorder="1" applyAlignment="1">
      <alignment horizontal="center"/>
      <protection/>
    </xf>
    <xf numFmtId="0" fontId="7" fillId="34" borderId="26" xfId="281" applyFont="1" applyFill="1" applyBorder="1" applyAlignment="1">
      <alignment horizontal="center"/>
      <protection/>
    </xf>
    <xf numFmtId="0" fontId="7" fillId="34" borderId="42" xfId="281" applyNumberFormat="1" applyFont="1" applyFill="1" applyBorder="1" applyAlignment="1">
      <alignment horizontal="center"/>
      <protection/>
    </xf>
    <xf numFmtId="0" fontId="7" fillId="34" borderId="12" xfId="281" applyNumberFormat="1" applyFont="1" applyFill="1" applyBorder="1" applyAlignment="1">
      <alignment horizontal="center"/>
      <protection/>
    </xf>
    <xf numFmtId="0" fontId="7" fillId="34" borderId="47" xfId="281" applyNumberFormat="1" applyFont="1" applyFill="1" applyBorder="1" applyAlignment="1">
      <alignment horizontal="center"/>
      <protection/>
    </xf>
    <xf numFmtId="0" fontId="7" fillId="34" borderId="17" xfId="281" applyNumberFormat="1" applyFont="1" applyFill="1" applyBorder="1" applyAlignment="1">
      <alignment horizontal="center"/>
      <protection/>
    </xf>
    <xf numFmtId="188" fontId="29" fillId="37" borderId="83" xfId="204" applyNumberFormat="1" applyFont="1" applyFill="1" applyBorder="1" applyAlignment="1">
      <alignment horizontal="center" vertical="center"/>
      <protection/>
    </xf>
    <xf numFmtId="188" fontId="29" fillId="37" borderId="66" xfId="204" applyNumberFormat="1" applyFont="1" applyFill="1" applyBorder="1" applyAlignment="1">
      <alignment horizontal="center" vertical="center"/>
      <protection/>
    </xf>
    <xf numFmtId="0" fontId="7" fillId="34" borderId="12" xfId="281" applyFont="1" applyFill="1" applyBorder="1" applyAlignment="1" quotePrefix="1">
      <alignment horizontal="center"/>
      <protection/>
    </xf>
    <xf numFmtId="0" fontId="7" fillId="34" borderId="27" xfId="281" applyFont="1" applyFill="1" applyBorder="1" applyAlignment="1" quotePrefix="1">
      <alignment horizontal="center"/>
      <protection/>
    </xf>
    <xf numFmtId="39" fontId="7" fillId="34" borderId="53" xfId="282" applyNumberFormat="1" applyFont="1" applyFill="1" applyBorder="1" applyAlignment="1">
      <alignment horizontal="center" vertical="center"/>
      <protection/>
    </xf>
    <xf numFmtId="39" fontId="7" fillId="34" borderId="29" xfId="282" applyNumberFormat="1" applyFont="1" applyFill="1" applyBorder="1" applyAlignment="1" quotePrefix="1">
      <alignment horizontal="center" vertical="center"/>
      <protection/>
    </xf>
    <xf numFmtId="188" fontId="7" fillId="37" borderId="83" xfId="208" applyNumberFormat="1" applyFont="1" applyFill="1" applyBorder="1" applyAlignment="1">
      <alignment horizontal="center" vertical="center"/>
      <protection/>
    </xf>
    <xf numFmtId="188" fontId="7" fillId="37" borderId="66" xfId="208" applyNumberFormat="1" applyFont="1" applyFill="1" applyBorder="1" applyAlignment="1">
      <alignment horizontal="center" vertical="center"/>
      <protection/>
    </xf>
    <xf numFmtId="39" fontId="7" fillId="34" borderId="47" xfId="282" applyNumberFormat="1" applyFont="1" applyFill="1" applyBorder="1" applyAlignment="1" quotePrefix="1">
      <alignment horizontal="center"/>
      <protection/>
    </xf>
    <xf numFmtId="39" fontId="7" fillId="34" borderId="11" xfId="282" applyNumberFormat="1" applyFont="1" applyFill="1" applyBorder="1" applyAlignment="1" quotePrefix="1">
      <alignment horizontal="center"/>
      <protection/>
    </xf>
    <xf numFmtId="39" fontId="7" fillId="34" borderId="12" xfId="282" applyNumberFormat="1" applyFont="1" applyFill="1" applyBorder="1" applyAlignment="1" quotePrefix="1">
      <alignment horizontal="center"/>
      <protection/>
    </xf>
    <xf numFmtId="39" fontId="7" fillId="34" borderId="17" xfId="282" applyNumberFormat="1" applyFont="1" applyFill="1" applyBorder="1" applyAlignment="1" quotePrefix="1">
      <alignment horizontal="center"/>
      <protection/>
    </xf>
    <xf numFmtId="39" fontId="7" fillId="34" borderId="29" xfId="282" applyNumberFormat="1" applyFont="1" applyFill="1" applyBorder="1" applyAlignment="1">
      <alignment horizontal="center" vertical="center"/>
      <protection/>
    </xf>
    <xf numFmtId="39" fontId="7" fillId="34" borderId="52" xfId="282" applyNumberFormat="1" applyFont="1" applyFill="1" applyBorder="1" applyAlignment="1">
      <alignment horizontal="center" vertical="center"/>
      <protection/>
    </xf>
    <xf numFmtId="188" fontId="7" fillId="37" borderId="25" xfId="208" applyNumberFormat="1" applyFont="1" applyFill="1" applyBorder="1" applyAlignment="1">
      <alignment horizontal="center" vertical="center"/>
      <protection/>
    </xf>
    <xf numFmtId="0" fontId="7" fillId="34" borderId="11" xfId="282" applyNumberFormat="1" applyFont="1" applyFill="1" applyBorder="1" applyAlignment="1">
      <alignment horizontal="center"/>
      <protection/>
    </xf>
    <xf numFmtId="0" fontId="7" fillId="34" borderId="47" xfId="282" applyNumberFormat="1" applyFont="1" applyFill="1" applyBorder="1" applyAlignment="1">
      <alignment horizontal="center"/>
      <protection/>
    </xf>
    <xf numFmtId="0" fontId="7" fillId="34" borderId="17" xfId="282" applyNumberFormat="1" applyFont="1" applyFill="1" applyBorder="1" applyAlignment="1">
      <alignment horizontal="center"/>
      <protection/>
    </xf>
    <xf numFmtId="0" fontId="7" fillId="34" borderId="11" xfId="282" applyFont="1" applyFill="1" applyBorder="1" applyAlignment="1">
      <alignment horizontal="center" vertical="center" wrapText="1"/>
      <protection/>
    </xf>
    <xf numFmtId="0" fontId="7" fillId="34" borderId="12" xfId="282" applyFont="1" applyFill="1" applyBorder="1" applyAlignment="1">
      <alignment horizontal="center" vertical="center" wrapText="1"/>
      <protection/>
    </xf>
    <xf numFmtId="0" fontId="7" fillId="34" borderId="17" xfId="282" applyFont="1" applyFill="1" applyBorder="1" applyAlignment="1">
      <alignment horizontal="center" vertical="center" wrapText="1"/>
      <protection/>
    </xf>
    <xf numFmtId="0" fontId="7" fillId="34" borderId="47" xfId="282" applyFont="1" applyFill="1" applyBorder="1" applyAlignment="1">
      <alignment horizontal="center" vertical="center"/>
      <protection/>
    </xf>
    <xf numFmtId="0" fontId="7" fillId="34" borderId="12" xfId="282" applyFont="1" applyFill="1" applyBorder="1" applyAlignment="1">
      <alignment horizontal="center" vertical="center"/>
      <protection/>
    </xf>
    <xf numFmtId="0" fontId="7" fillId="34" borderId="11" xfId="282" applyFont="1" applyFill="1" applyBorder="1" applyAlignment="1">
      <alignment horizontal="center" vertical="center"/>
      <protection/>
    </xf>
    <xf numFmtId="0" fontId="7" fillId="34" borderId="17" xfId="282" applyFont="1" applyFill="1" applyBorder="1" applyAlignment="1">
      <alignment horizontal="center" vertical="center"/>
      <protection/>
    </xf>
    <xf numFmtId="39" fontId="7" fillId="38" borderId="11" xfId="0" applyNumberFormat="1" applyFont="1" applyFill="1" applyBorder="1" applyAlignment="1" applyProtection="1" quotePrefix="1">
      <alignment horizontal="center"/>
      <protection/>
    </xf>
    <xf numFmtId="39" fontId="7" fillId="38" borderId="47" xfId="0" applyNumberFormat="1" applyFont="1" applyFill="1" applyBorder="1" applyAlignment="1" applyProtection="1" quotePrefix="1">
      <alignment horizontal="center"/>
      <protection/>
    </xf>
    <xf numFmtId="39" fontId="7" fillId="38" borderId="12" xfId="0" applyNumberFormat="1" applyFont="1" applyFill="1" applyBorder="1" applyAlignment="1" applyProtection="1" quotePrefix="1">
      <alignment horizontal="center"/>
      <protection/>
    </xf>
    <xf numFmtId="39" fontId="82" fillId="38" borderId="47" xfId="0" applyNumberFormat="1" applyFont="1" applyFill="1" applyBorder="1" applyAlignment="1" applyProtection="1" quotePrefix="1">
      <alignment horizontal="center"/>
      <protection/>
    </xf>
    <xf numFmtId="39" fontId="82" fillId="38" borderId="17" xfId="0" applyNumberFormat="1" applyFont="1" applyFill="1" applyBorder="1" applyAlignment="1" applyProtection="1" quotePrefix="1">
      <alignment horizontal="center"/>
      <protection/>
    </xf>
    <xf numFmtId="39" fontId="7" fillId="38" borderId="62" xfId="0" applyNumberFormat="1" applyFont="1" applyFill="1" applyBorder="1" applyAlignment="1" applyProtection="1" quotePrefix="1">
      <alignment horizontal="center" vertical="center"/>
      <protection/>
    </xf>
    <xf numFmtId="39" fontId="7" fillId="38" borderId="59" xfId="0" applyNumberFormat="1" applyFont="1" applyFill="1" applyBorder="1" applyAlignment="1" applyProtection="1" quotePrefix="1">
      <alignment horizontal="center" vertical="center"/>
      <protection/>
    </xf>
    <xf numFmtId="39" fontId="7" fillId="38" borderId="67" xfId="0" applyNumberFormat="1" applyFont="1" applyFill="1" applyBorder="1" applyAlignment="1" applyProtection="1" quotePrefix="1">
      <alignment horizontal="center" vertical="center"/>
      <protection/>
    </xf>
    <xf numFmtId="39" fontId="7" fillId="38" borderId="32" xfId="0" applyNumberFormat="1" applyFont="1" applyFill="1" applyBorder="1" applyAlignment="1" applyProtection="1" quotePrefix="1">
      <alignment horizontal="center" vertical="center"/>
      <protection/>
    </xf>
    <xf numFmtId="39" fontId="7" fillId="38" borderId="40" xfId="0" applyNumberFormat="1" applyFont="1" applyFill="1" applyBorder="1" applyAlignment="1" applyProtection="1" quotePrefix="1">
      <alignment horizontal="center" vertical="center"/>
      <protection/>
    </xf>
    <xf numFmtId="39" fontId="7" fillId="38" borderId="61" xfId="0" applyNumberFormat="1" applyFont="1" applyFill="1" applyBorder="1" applyAlignment="1" applyProtection="1" quotePrefix="1">
      <alignment horizontal="center" vertical="center"/>
      <protection/>
    </xf>
    <xf numFmtId="39" fontId="7" fillId="38" borderId="43" xfId="0" applyNumberFormat="1" applyFont="1" applyFill="1" applyBorder="1" applyAlignment="1" applyProtection="1" quotePrefix="1">
      <alignment horizontal="center" vertical="center"/>
      <protection/>
    </xf>
    <xf numFmtId="39" fontId="7" fillId="38" borderId="55" xfId="0" applyNumberFormat="1" applyFont="1" applyFill="1" applyBorder="1" applyAlignment="1" applyProtection="1" quotePrefix="1">
      <alignment horizontal="center" vertical="center"/>
      <protection/>
    </xf>
    <xf numFmtId="39" fontId="7" fillId="38" borderId="11" xfId="0" applyNumberFormat="1" applyFont="1" applyFill="1" applyBorder="1" applyAlignment="1" applyProtection="1">
      <alignment horizontal="center" vertical="center"/>
      <protection/>
    </xf>
    <xf numFmtId="39" fontId="7" fillId="38" borderId="12" xfId="0" applyNumberFormat="1" applyFont="1" applyFill="1" applyBorder="1" applyAlignment="1" applyProtection="1">
      <alignment horizontal="center" vertical="center"/>
      <protection/>
    </xf>
    <xf numFmtId="39" fontId="7" fillId="38" borderId="47" xfId="0" applyNumberFormat="1" applyFont="1" applyFill="1" applyBorder="1" applyAlignment="1" applyProtection="1">
      <alignment horizontal="center" vertical="center" wrapText="1"/>
      <protection/>
    </xf>
    <xf numFmtId="39" fontId="7" fillId="38" borderId="12" xfId="0" applyNumberFormat="1" applyFont="1" applyFill="1" applyBorder="1" applyAlignment="1" applyProtection="1">
      <alignment horizontal="center" vertical="center" wrapText="1"/>
      <protection/>
    </xf>
    <xf numFmtId="39" fontId="82" fillId="38" borderId="47" xfId="0" applyNumberFormat="1" applyFont="1" applyFill="1" applyBorder="1" applyAlignment="1" applyProtection="1">
      <alignment horizontal="center" vertical="center"/>
      <protection/>
    </xf>
    <xf numFmtId="39" fontId="82" fillId="38" borderId="12" xfId="0" applyNumberFormat="1" applyFont="1" applyFill="1" applyBorder="1" applyAlignment="1" applyProtection="1">
      <alignment horizontal="center" vertical="center"/>
      <protection/>
    </xf>
    <xf numFmtId="39" fontId="82" fillId="38" borderId="11" xfId="0" applyNumberFormat="1" applyFont="1" applyFill="1" applyBorder="1" applyAlignment="1" applyProtection="1">
      <alignment horizontal="center" vertical="center"/>
      <protection/>
    </xf>
    <xf numFmtId="39" fontId="82" fillId="38" borderId="47" xfId="0" applyNumberFormat="1" applyFont="1" applyFill="1" applyBorder="1" applyAlignment="1" applyProtection="1">
      <alignment horizontal="center" vertical="center" wrapText="1"/>
      <protection/>
    </xf>
    <xf numFmtId="39" fontId="82" fillId="38" borderId="17" xfId="0" applyNumberFormat="1" applyFont="1" applyFill="1" applyBorder="1" applyAlignment="1" applyProtection="1">
      <alignment horizontal="center" vertical="center" wrapText="1"/>
      <protection/>
    </xf>
    <xf numFmtId="171" fontId="7" fillId="38" borderId="70" xfId="0" applyNumberFormat="1" applyFont="1" applyFill="1" applyBorder="1" applyAlignment="1">
      <alignment horizontal="center" vertical="center"/>
    </xf>
    <xf numFmtId="171" fontId="7" fillId="38" borderId="27" xfId="0" applyNumberFormat="1" applyFont="1" applyFill="1" applyBorder="1" applyAlignment="1">
      <alignment horizontal="center" vertical="center"/>
    </xf>
    <xf numFmtId="0" fontId="7" fillId="38" borderId="25" xfId="0" applyFont="1" applyFill="1" applyBorder="1" applyAlignment="1">
      <alignment horizontal="center"/>
    </xf>
    <xf numFmtId="0" fontId="7" fillId="38" borderId="83" xfId="0" applyFont="1" applyFill="1" applyBorder="1" applyAlignment="1">
      <alignment horizontal="center"/>
    </xf>
    <xf numFmtId="0" fontId="7" fillId="38" borderId="66" xfId="0" applyFont="1" applyFill="1" applyBorder="1" applyAlignment="1">
      <alignment horizontal="center"/>
    </xf>
    <xf numFmtId="0" fontId="7" fillId="38" borderId="65" xfId="0" applyFont="1" applyFill="1" applyBorder="1" applyAlignment="1">
      <alignment horizontal="center"/>
    </xf>
    <xf numFmtId="0" fontId="7" fillId="34" borderId="11" xfId="281" applyFont="1" applyFill="1" applyBorder="1" applyAlignment="1">
      <alignment horizontal="center"/>
      <protection/>
    </xf>
    <xf numFmtId="0" fontId="7" fillId="34" borderId="12" xfId="281" applyFont="1" applyFill="1" applyBorder="1" applyAlignment="1">
      <alignment horizontal="center"/>
      <protection/>
    </xf>
    <xf numFmtId="0" fontId="7" fillId="34" borderId="47" xfId="281" applyFont="1" applyFill="1" applyBorder="1" applyAlignment="1">
      <alignment horizontal="center"/>
      <protection/>
    </xf>
    <xf numFmtId="0" fontId="7" fillId="34" borderId="17" xfId="281" applyFont="1" applyFill="1" applyBorder="1" applyAlignment="1">
      <alignment horizontal="center"/>
      <protection/>
    </xf>
    <xf numFmtId="0" fontId="7" fillId="34" borderId="42" xfId="160" applyFont="1" applyFill="1" applyBorder="1" applyAlignment="1">
      <alignment horizontal="center"/>
      <protection/>
    </xf>
    <xf numFmtId="0" fontId="7" fillId="34" borderId="47" xfId="160" applyFont="1" applyFill="1" applyBorder="1" applyAlignment="1">
      <alignment horizontal="center"/>
      <protection/>
    </xf>
    <xf numFmtId="0" fontId="7" fillId="34" borderId="11" xfId="160" applyFont="1" applyFill="1" applyBorder="1" applyAlignment="1" quotePrefix="1">
      <alignment horizontal="center"/>
      <protection/>
    </xf>
    <xf numFmtId="0" fontId="7" fillId="34" borderId="12" xfId="160" applyFont="1" applyFill="1" applyBorder="1" applyAlignment="1">
      <alignment horizontal="center"/>
      <protection/>
    </xf>
    <xf numFmtId="0" fontId="7" fillId="34" borderId="17" xfId="160" applyFont="1" applyFill="1" applyBorder="1" applyAlignment="1">
      <alignment horizontal="center"/>
      <protection/>
    </xf>
    <xf numFmtId="0" fontId="5" fillId="0" borderId="0" xfId="0" applyFont="1" applyFill="1" applyAlignment="1">
      <alignment horizontal="center" vertical="center"/>
    </xf>
    <xf numFmtId="0" fontId="22" fillId="0" borderId="56" xfId="160" applyFont="1" applyBorder="1" applyAlignment="1">
      <alignment horizontal="right"/>
      <protection/>
    </xf>
    <xf numFmtId="0" fontId="7" fillId="34" borderId="53" xfId="281" applyFont="1" applyFill="1" applyBorder="1" applyAlignment="1">
      <alignment horizontal="center" vertical="center"/>
      <protection/>
    </xf>
    <xf numFmtId="0" fontId="7" fillId="34" borderId="25" xfId="281" applyFont="1" applyFill="1" applyBorder="1" applyAlignment="1">
      <alignment horizontal="center"/>
      <protection/>
    </xf>
    <xf numFmtId="0" fontId="7" fillId="34" borderId="83" xfId="281" applyFont="1" applyFill="1" applyBorder="1" applyAlignment="1">
      <alignment horizontal="center"/>
      <protection/>
    </xf>
    <xf numFmtId="0" fontId="7" fillId="34" borderId="66" xfId="281" applyFont="1" applyFill="1" applyBorder="1" applyAlignment="1">
      <alignment horizontal="center"/>
      <protection/>
    </xf>
    <xf numFmtId="0" fontId="7" fillId="34" borderId="65" xfId="281" applyFont="1" applyFill="1" applyBorder="1" applyAlignment="1">
      <alignment horizontal="center"/>
      <protection/>
    </xf>
    <xf numFmtId="0" fontId="11" fillId="0" borderId="0" xfId="160" applyFont="1" applyFill="1" applyBorder="1" applyAlignment="1">
      <alignment horizontal="left"/>
      <protection/>
    </xf>
    <xf numFmtId="0" fontId="5" fillId="0" borderId="0" xfId="160" applyFont="1" applyFill="1" applyAlignment="1">
      <alignment horizontal="center"/>
      <protection/>
    </xf>
    <xf numFmtId="0" fontId="22" fillId="0" borderId="56" xfId="160" applyFont="1" applyFill="1" applyBorder="1" applyAlignment="1">
      <alignment horizontal="right"/>
      <protection/>
    </xf>
    <xf numFmtId="0" fontId="7" fillId="34" borderId="60" xfId="160" applyFont="1" applyFill="1" applyBorder="1" applyAlignment="1">
      <alignment horizontal="center"/>
      <protection/>
    </xf>
    <xf numFmtId="0" fontId="7" fillId="34" borderId="38" xfId="160" applyFont="1" applyFill="1" applyBorder="1" applyAlignment="1">
      <alignment horizontal="center"/>
      <protection/>
    </xf>
    <xf numFmtId="0" fontId="7" fillId="34" borderId="54" xfId="160" applyFont="1" applyFill="1" applyBorder="1" applyAlignment="1">
      <alignment horizontal="center"/>
      <protection/>
    </xf>
    <xf numFmtId="0" fontId="7" fillId="34" borderId="67" xfId="160" applyFont="1" applyFill="1" applyBorder="1" applyAlignment="1">
      <alignment horizontal="center"/>
      <protection/>
    </xf>
    <xf numFmtId="0" fontId="7" fillId="34" borderId="43" xfId="160" applyFont="1" applyFill="1" applyBorder="1" applyAlignment="1">
      <alignment horizontal="center"/>
      <protection/>
    </xf>
    <xf numFmtId="0" fontId="7" fillId="34" borderId="32" xfId="160" applyFont="1" applyFill="1" applyBorder="1" applyAlignment="1">
      <alignment horizontal="center"/>
      <protection/>
    </xf>
    <xf numFmtId="0" fontId="7" fillId="0" borderId="0" xfId="160" applyFont="1" applyAlignment="1">
      <alignment horizontal="center" vertical="center"/>
      <protection/>
    </xf>
    <xf numFmtId="0" fontId="5" fillId="0" borderId="0" xfId="160" applyFont="1" applyAlignment="1">
      <alignment horizontal="center" vertical="center"/>
      <protection/>
    </xf>
    <xf numFmtId="0" fontId="7" fillId="34" borderId="53" xfId="281" applyFont="1" applyFill="1" applyBorder="1" applyAlignment="1" applyProtection="1">
      <alignment horizontal="center" vertical="center"/>
      <protection/>
    </xf>
    <xf numFmtId="0" fontId="7" fillId="34" borderId="52" xfId="281" applyFont="1" applyFill="1" applyBorder="1" applyAlignment="1" applyProtection="1">
      <alignment horizontal="center" vertical="center"/>
      <protection/>
    </xf>
    <xf numFmtId="0" fontId="7" fillId="34" borderId="83" xfId="281" applyFont="1" applyFill="1" applyBorder="1" applyAlignment="1" applyProtection="1">
      <alignment horizontal="center" vertical="center"/>
      <protection/>
    </xf>
    <xf numFmtId="0" fontId="7" fillId="34" borderId="66" xfId="281" applyFont="1" applyFill="1" applyBorder="1" applyAlignment="1" applyProtection="1">
      <alignment horizontal="center" vertical="center"/>
      <protection/>
    </xf>
    <xf numFmtId="0" fontId="7" fillId="34" borderId="60" xfId="281" applyFont="1" applyFill="1" applyBorder="1" applyAlignment="1" applyProtection="1">
      <alignment horizontal="center" vertical="center"/>
      <protection/>
    </xf>
    <xf numFmtId="0" fontId="7" fillId="34" borderId="38" xfId="281" applyFont="1" applyFill="1" applyBorder="1" applyAlignment="1" applyProtection="1">
      <alignment horizontal="center" vertical="center"/>
      <protection/>
    </xf>
    <xf numFmtId="0" fontId="7" fillId="34" borderId="71" xfId="281" applyFont="1" applyFill="1" applyBorder="1" applyAlignment="1" applyProtection="1">
      <alignment horizontal="center" vertical="center"/>
      <protection/>
    </xf>
    <xf numFmtId="0" fontId="5" fillId="0" borderId="0" xfId="215" applyFont="1" applyFill="1" applyBorder="1" applyAlignment="1">
      <alignment horizontal="center"/>
      <protection/>
    </xf>
    <xf numFmtId="0" fontId="7" fillId="34" borderId="70" xfId="215" applyFont="1" applyFill="1" applyBorder="1" applyAlignment="1">
      <alignment horizontal="center" vertical="center"/>
      <protection/>
    </xf>
    <xf numFmtId="0" fontId="7" fillId="35" borderId="27" xfId="215" applyFont="1" applyFill="1" applyBorder="1" applyAlignment="1">
      <alignment horizontal="center" vertical="center"/>
      <protection/>
    </xf>
    <xf numFmtId="0" fontId="7" fillId="34" borderId="69" xfId="215" applyFont="1" applyFill="1" applyBorder="1" applyAlignment="1">
      <alignment horizontal="center" vertical="center"/>
      <protection/>
    </xf>
    <xf numFmtId="0" fontId="7" fillId="34" borderId="82" xfId="215" applyFont="1" applyFill="1" applyBorder="1" applyAlignment="1">
      <alignment horizontal="center" vertical="center"/>
      <protection/>
    </xf>
    <xf numFmtId="0" fontId="7" fillId="34" borderId="10" xfId="215" applyFont="1" applyFill="1" applyBorder="1" applyAlignment="1">
      <alignment horizontal="center" vertical="center"/>
      <protection/>
    </xf>
    <xf numFmtId="0" fontId="7" fillId="34" borderId="26" xfId="215" applyFont="1" applyFill="1" applyBorder="1" applyAlignment="1">
      <alignment horizontal="center" vertical="center"/>
      <protection/>
    </xf>
    <xf numFmtId="0" fontId="7" fillId="0" borderId="0" xfId="215" applyFont="1" applyAlignment="1">
      <alignment horizontal="center"/>
      <protection/>
    </xf>
    <xf numFmtId="0" fontId="30" fillId="0" borderId="0" xfId="215" applyFont="1" applyBorder="1" applyAlignment="1">
      <alignment horizontal="center" vertical="center"/>
      <protection/>
    </xf>
    <xf numFmtId="0" fontId="5" fillId="0" borderId="0" xfId="215" applyFont="1" applyBorder="1" applyAlignment="1">
      <alignment horizontal="center" vertical="center"/>
      <protection/>
    </xf>
    <xf numFmtId="0" fontId="7" fillId="0" borderId="0" xfId="215" applyFont="1" applyBorder="1" applyAlignment="1">
      <alignment horizontal="center" vertical="center"/>
      <protection/>
    </xf>
    <xf numFmtId="0" fontId="7" fillId="34" borderId="53" xfId="215" applyFont="1" applyFill="1" applyBorder="1" applyAlignment="1">
      <alignment horizontal="center" vertical="center" wrapText="1"/>
      <protection/>
    </xf>
    <xf numFmtId="0" fontId="7" fillId="34" borderId="29" xfId="215" applyFont="1" applyFill="1" applyBorder="1" applyAlignment="1">
      <alignment horizontal="center" vertical="center" wrapText="1"/>
      <protection/>
    </xf>
    <xf numFmtId="0" fontId="7" fillId="34" borderId="52" xfId="215" applyFont="1" applyFill="1" applyBorder="1" applyAlignment="1">
      <alignment horizontal="center" vertical="center" wrapText="1"/>
      <protection/>
    </xf>
    <xf numFmtId="0" fontId="7" fillId="34" borderId="25" xfId="215" applyFont="1" applyFill="1" applyBorder="1" applyAlignment="1">
      <alignment horizontal="center" vertical="center"/>
      <protection/>
    </xf>
    <xf numFmtId="0" fontId="7" fillId="34" borderId="83" xfId="215" applyFont="1" applyFill="1" applyBorder="1" applyAlignment="1">
      <alignment horizontal="center" vertical="center"/>
      <protection/>
    </xf>
    <xf numFmtId="0" fontId="7" fillId="34" borderId="84" xfId="215" applyFont="1" applyFill="1" applyBorder="1" applyAlignment="1">
      <alignment horizontal="center" vertical="center"/>
      <protection/>
    </xf>
    <xf numFmtId="0" fontId="7" fillId="34" borderId="66" xfId="215" applyFont="1" applyFill="1" applyBorder="1" applyAlignment="1">
      <alignment horizontal="center" vertical="center"/>
      <protection/>
    </xf>
    <xf numFmtId="0" fontId="7" fillId="34" borderId="39" xfId="215" applyFont="1" applyFill="1" applyBorder="1" applyAlignment="1">
      <alignment horizontal="center" vertical="center"/>
      <protection/>
    </xf>
    <xf numFmtId="0" fontId="7" fillId="34" borderId="43" xfId="215" applyFont="1" applyFill="1" applyBorder="1" applyAlignment="1">
      <alignment horizontal="center" vertical="center"/>
      <protection/>
    </xf>
    <xf numFmtId="0" fontId="7" fillId="34" borderId="32" xfId="215" applyFont="1" applyFill="1" applyBorder="1" applyAlignment="1">
      <alignment horizontal="center" vertical="center"/>
      <protection/>
    </xf>
    <xf numFmtId="0" fontId="7" fillId="34" borderId="11" xfId="215" applyFont="1" applyFill="1" applyBorder="1" applyAlignment="1">
      <alignment horizontal="center" vertical="center"/>
      <protection/>
    </xf>
    <xf numFmtId="0" fontId="7" fillId="34" borderId="47" xfId="215" applyFont="1" applyFill="1" applyBorder="1" applyAlignment="1">
      <alignment horizontal="center" vertical="center"/>
      <protection/>
    </xf>
    <xf numFmtId="0" fontId="7" fillId="34" borderId="17" xfId="215" applyFont="1" applyFill="1" applyBorder="1" applyAlignment="1">
      <alignment horizontal="center" vertical="center"/>
      <protection/>
    </xf>
    <xf numFmtId="0" fontId="7" fillId="34" borderId="12" xfId="215" applyFont="1" applyFill="1" applyBorder="1" applyAlignment="1">
      <alignment horizontal="center" vertical="center"/>
      <protection/>
    </xf>
    <xf numFmtId="0" fontId="7" fillId="34" borderId="53" xfId="215" applyFont="1" applyFill="1" applyBorder="1" applyAlignment="1">
      <alignment horizontal="center" vertical="center"/>
      <protection/>
    </xf>
    <xf numFmtId="0" fontId="7" fillId="34" borderId="29" xfId="215" applyFont="1" applyFill="1" applyBorder="1" applyAlignment="1">
      <alignment horizontal="center" vertical="center"/>
      <protection/>
    </xf>
    <xf numFmtId="0" fontId="7" fillId="34" borderId="52" xfId="215" applyFont="1" applyFill="1" applyBorder="1" applyAlignment="1">
      <alignment horizontal="center" vertical="center"/>
      <protection/>
    </xf>
    <xf numFmtId="0" fontId="7" fillId="34" borderId="13" xfId="215" applyFont="1" applyFill="1" applyBorder="1" applyAlignment="1">
      <alignment horizontal="center" vertical="center" wrapText="1"/>
      <protection/>
    </xf>
    <xf numFmtId="0" fontId="7" fillId="34" borderId="28" xfId="215" applyFont="1" applyFill="1" applyBorder="1" applyAlignment="1">
      <alignment horizontal="center" vertical="center" wrapText="1"/>
      <protection/>
    </xf>
    <xf numFmtId="0" fontId="7" fillId="34" borderId="41" xfId="215" applyFont="1" applyFill="1" applyBorder="1" applyAlignment="1">
      <alignment horizontal="center" vertical="center" wrapText="1"/>
      <protection/>
    </xf>
    <xf numFmtId="0" fontId="7" fillId="34" borderId="44" xfId="215" applyFont="1" applyFill="1" applyBorder="1" applyAlignment="1">
      <alignment horizontal="center" vertical="center" wrapText="1"/>
      <protection/>
    </xf>
    <xf numFmtId="0" fontId="7" fillId="0" borderId="0" xfId="215" applyFont="1" applyFill="1" applyBorder="1" applyAlignment="1">
      <alignment horizontal="center" vertical="top"/>
      <protection/>
    </xf>
    <xf numFmtId="0" fontId="7" fillId="34" borderId="70" xfId="215" applyFont="1" applyFill="1" applyBorder="1" applyAlignment="1">
      <alignment horizontal="center" vertical="center" wrapText="1"/>
      <protection/>
    </xf>
    <xf numFmtId="0" fontId="7" fillId="34" borderId="27" xfId="215" applyFont="1" applyFill="1" applyBorder="1" applyAlignment="1">
      <alignment horizontal="center" vertical="center" wrapText="1"/>
      <protection/>
    </xf>
    <xf numFmtId="0" fontId="38" fillId="34" borderId="10" xfId="215" applyFont="1" applyFill="1" applyBorder="1" applyAlignment="1">
      <alignment horizontal="center" vertical="center"/>
      <protection/>
    </xf>
    <xf numFmtId="0" fontId="38" fillId="34" borderId="26" xfId="215" applyFont="1" applyFill="1" applyBorder="1" applyAlignment="1">
      <alignment horizontal="center" vertical="center"/>
      <protection/>
    </xf>
    <xf numFmtId="172" fontId="7" fillId="34" borderId="10" xfId="215" applyNumberFormat="1" applyFont="1" applyFill="1" applyBorder="1" applyAlignment="1">
      <alignment horizontal="center" vertical="center"/>
      <protection/>
    </xf>
    <xf numFmtId="172" fontId="7" fillId="34" borderId="26" xfId="215" applyNumberFormat="1" applyFont="1" applyFill="1" applyBorder="1" applyAlignment="1">
      <alignment horizontal="center" vertical="center"/>
      <protection/>
    </xf>
    <xf numFmtId="0" fontId="7" fillId="0" borderId="0" xfId="215" applyFont="1" applyBorder="1" applyAlignment="1">
      <alignment horizontal="center"/>
      <protection/>
    </xf>
    <xf numFmtId="0" fontId="5" fillId="0" borderId="0" xfId="215" applyFont="1" applyBorder="1" applyAlignment="1">
      <alignment horizontal="center"/>
      <protection/>
    </xf>
    <xf numFmtId="0" fontId="7" fillId="0" borderId="0" xfId="215" applyFont="1" applyFill="1" applyBorder="1" applyAlignment="1">
      <alignment horizontal="center" vertical="center"/>
      <protection/>
    </xf>
    <xf numFmtId="0" fontId="38" fillId="34" borderId="70" xfId="215" applyFont="1" applyFill="1" applyBorder="1" applyAlignment="1">
      <alignment horizontal="center" vertical="center"/>
      <protection/>
    </xf>
    <xf numFmtId="0" fontId="38" fillId="34" borderId="27" xfId="215" applyFont="1" applyFill="1" applyBorder="1" applyAlignment="1">
      <alignment horizontal="center" vertical="center"/>
      <protection/>
    </xf>
    <xf numFmtId="0" fontId="38" fillId="34" borderId="69" xfId="215" applyFont="1" applyFill="1" applyBorder="1" applyAlignment="1">
      <alignment horizontal="center" vertical="center"/>
      <protection/>
    </xf>
    <xf numFmtId="0" fontId="38" fillId="34" borderId="82" xfId="215" applyFont="1" applyFill="1" applyBorder="1" applyAlignment="1">
      <alignment horizontal="center" vertical="center"/>
      <protection/>
    </xf>
  </cellXfs>
  <cellStyles count="32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0" xfId="44"/>
    <cellStyle name="Comma 10 2" xfId="45"/>
    <cellStyle name="Comma 11" xfId="46"/>
    <cellStyle name="Comma 12" xfId="47"/>
    <cellStyle name="Comma 13" xfId="48"/>
    <cellStyle name="Comma 14" xfId="49"/>
    <cellStyle name="Comma 15" xfId="50"/>
    <cellStyle name="Comma 16" xfId="51"/>
    <cellStyle name="Comma 17" xfId="52"/>
    <cellStyle name="Comma 17 2" xfId="53"/>
    <cellStyle name="Comma 18" xfId="54"/>
    <cellStyle name="Comma 18 2" xfId="55"/>
    <cellStyle name="Comma 19" xfId="56"/>
    <cellStyle name="Comma 19 2" xfId="57"/>
    <cellStyle name="Comma 2" xfId="58"/>
    <cellStyle name="Comma 2 10" xfId="59"/>
    <cellStyle name="Comma 2 11" xfId="60"/>
    <cellStyle name="Comma 2 12" xfId="61"/>
    <cellStyle name="Comma 2 13" xfId="62"/>
    <cellStyle name="Comma 2 14" xfId="63"/>
    <cellStyle name="Comma 2 15" xfId="64"/>
    <cellStyle name="Comma 2 16" xfId="65"/>
    <cellStyle name="Comma 2 17" xfId="66"/>
    <cellStyle name="Comma 2 18" xfId="67"/>
    <cellStyle name="Comma 2 19" xfId="68"/>
    <cellStyle name="Comma 2 2" xfId="69"/>
    <cellStyle name="Comma 2 2 2" xfId="70"/>
    <cellStyle name="Comma 2 2 2 2" xfId="71"/>
    <cellStyle name="Comma 2 2 2 2 2" xfId="72"/>
    <cellStyle name="Comma 2 2 2 2 3" xfId="73"/>
    <cellStyle name="Comma 2 2 2 2 3 2" xfId="74"/>
    <cellStyle name="Comma 2 2 2 2 3 2 2" xfId="75"/>
    <cellStyle name="Comma 2 2 2 2 3 3" xfId="76"/>
    <cellStyle name="Comma 2 2 2 2 3 3 2" xfId="77"/>
    <cellStyle name="Comma 2 2 2 2 3 4" xfId="78"/>
    <cellStyle name="Comma 2 2 2 2 3 4 2" xfId="79"/>
    <cellStyle name="Comma 2 2 2 2 3 4 2 2" xfId="80"/>
    <cellStyle name="Comma 2 2 2 2 3 4 3" xfId="81"/>
    <cellStyle name="Comma 2 2 2 2 3 4 4" xfId="82"/>
    <cellStyle name="Comma 2 2 2 2 3 5" xfId="83"/>
    <cellStyle name="Comma 2 2 2 2 4" xfId="84"/>
    <cellStyle name="Comma 2 2 2 2 4 2" xfId="85"/>
    <cellStyle name="Comma 2 2 2 2 4 2 2" xfId="86"/>
    <cellStyle name="Comma 2 2 2 2 4 2 3" xfId="87"/>
    <cellStyle name="Comma 2 2 2 2 4 3" xfId="88"/>
    <cellStyle name="Comma 2 2 2 2 5" xfId="89"/>
    <cellStyle name="Comma 2 2 2 3" xfId="90"/>
    <cellStyle name="Comma 2 2 3" xfId="91"/>
    <cellStyle name="Comma 2 2 3 2" xfId="92"/>
    <cellStyle name="Comma 2 2 3 2 2" xfId="93"/>
    <cellStyle name="Comma 2 2 3 3" xfId="94"/>
    <cellStyle name="Comma 2 20" xfId="95"/>
    <cellStyle name="Comma 2 21" xfId="96"/>
    <cellStyle name="Comma 2 22" xfId="97"/>
    <cellStyle name="Comma 2 23" xfId="98"/>
    <cellStyle name="Comma 2 24" xfId="99"/>
    <cellStyle name="Comma 2 25" xfId="100"/>
    <cellStyle name="Comma 2 26" xfId="101"/>
    <cellStyle name="Comma 2 3" xfId="102"/>
    <cellStyle name="Comma 2 4" xfId="103"/>
    <cellStyle name="Comma 2 5" xfId="104"/>
    <cellStyle name="Comma 2 6" xfId="105"/>
    <cellStyle name="Comma 2 7" xfId="106"/>
    <cellStyle name="Comma 2 8" xfId="107"/>
    <cellStyle name="Comma 2 9" xfId="108"/>
    <cellStyle name="Comma 20" xfId="109"/>
    <cellStyle name="Comma 20 2" xfId="110"/>
    <cellStyle name="Comma 21" xfId="111"/>
    <cellStyle name="Comma 27" xfId="112"/>
    <cellStyle name="Comma 27 2" xfId="113"/>
    <cellStyle name="Comma 29" xfId="114"/>
    <cellStyle name="Comma 29 2" xfId="115"/>
    <cellStyle name="Comma 3" xfId="116"/>
    <cellStyle name="Comma 3 2" xfId="117"/>
    <cellStyle name="Comma 3 3" xfId="118"/>
    <cellStyle name="Comma 3 39" xfId="119"/>
    <cellStyle name="Comma 3 4" xfId="120"/>
    <cellStyle name="Comma 3 4 2" xfId="121"/>
    <cellStyle name="Comma 3 4 2 2" xfId="122"/>
    <cellStyle name="Comma 3 4 2 3" xfId="123"/>
    <cellStyle name="Comma 3 4 3" xfId="124"/>
    <cellStyle name="Comma 30" xfId="125"/>
    <cellStyle name="Comma 30 2" xfId="126"/>
    <cellStyle name="Comma 4" xfId="127"/>
    <cellStyle name="Comma 4 2" xfId="128"/>
    <cellStyle name="Comma 4 2 2" xfId="129"/>
    <cellStyle name="Comma 4 3" xfId="130"/>
    <cellStyle name="Comma 4 3 2" xfId="131"/>
    <cellStyle name="Comma 4 4" xfId="132"/>
    <cellStyle name="Comma 5" xfId="133"/>
    <cellStyle name="Comma 5 2" xfId="134"/>
    <cellStyle name="Comma 6" xfId="135"/>
    <cellStyle name="Comma 67 2" xfId="136"/>
    <cellStyle name="Comma 7" xfId="137"/>
    <cellStyle name="Comma 70" xfId="138"/>
    <cellStyle name="Comma 8" xfId="139"/>
    <cellStyle name="Comma 9" xfId="140"/>
    <cellStyle name="Currency" xfId="141"/>
    <cellStyle name="Currency [0]" xfId="142"/>
    <cellStyle name="Currency 2" xfId="143"/>
    <cellStyle name="Excel Built-in Comma 2" xfId="144"/>
    <cellStyle name="Excel Built-in Normal" xfId="145"/>
    <cellStyle name="Excel Built-in Normal 2" xfId="146"/>
    <cellStyle name="Excel Built-in Normal 2 2" xfId="147"/>
    <cellStyle name="Excel Built-in Normal 3" xfId="148"/>
    <cellStyle name="Excel Built-in Normal_50. Bishwo" xfId="149"/>
    <cellStyle name="Explanatory Text" xfId="150"/>
    <cellStyle name="Good" xfId="151"/>
    <cellStyle name="Heading 1" xfId="152"/>
    <cellStyle name="Heading 2" xfId="153"/>
    <cellStyle name="Heading 3" xfId="154"/>
    <cellStyle name="Heading 4" xfId="155"/>
    <cellStyle name="Hyperlink 2" xfId="156"/>
    <cellStyle name="Input" xfId="157"/>
    <cellStyle name="Linked Cell" xfId="158"/>
    <cellStyle name="Neutral" xfId="159"/>
    <cellStyle name="Normal 10" xfId="160"/>
    <cellStyle name="Normal 10 2" xfId="161"/>
    <cellStyle name="Normal 11" xfId="162"/>
    <cellStyle name="Normal 12" xfId="163"/>
    <cellStyle name="Normal 13" xfId="164"/>
    <cellStyle name="Normal 14" xfId="165"/>
    <cellStyle name="Normal 15" xfId="166"/>
    <cellStyle name="Normal 16" xfId="167"/>
    <cellStyle name="Normal 17" xfId="168"/>
    <cellStyle name="Normal 18" xfId="169"/>
    <cellStyle name="Normal 19" xfId="170"/>
    <cellStyle name="Normal 2" xfId="171"/>
    <cellStyle name="Normal 2 10" xfId="172"/>
    <cellStyle name="Normal 2 11" xfId="173"/>
    <cellStyle name="Normal 2 12" xfId="174"/>
    <cellStyle name="Normal 2 13" xfId="175"/>
    <cellStyle name="Normal 2 14" xfId="176"/>
    <cellStyle name="Normal 2 15" xfId="177"/>
    <cellStyle name="Normal 2 16" xfId="178"/>
    <cellStyle name="Normal 2 2" xfId="179"/>
    <cellStyle name="Normal 2 2 2" xfId="180"/>
    <cellStyle name="Normal 2 2 2 2 4 2" xfId="181"/>
    <cellStyle name="Normal 2 2 3" xfId="182"/>
    <cellStyle name="Normal 2 2 4" xfId="183"/>
    <cellStyle name="Normal 2 2 5" xfId="184"/>
    <cellStyle name="Normal 2 2 6" xfId="185"/>
    <cellStyle name="Normal 2 2 7" xfId="186"/>
    <cellStyle name="Normal 2 2_50. Bishwo" xfId="187"/>
    <cellStyle name="Normal 2 3" xfId="188"/>
    <cellStyle name="Normal 2 3 2" xfId="189"/>
    <cellStyle name="Normal 2 4" xfId="190"/>
    <cellStyle name="Normal 2 5" xfId="191"/>
    <cellStyle name="Normal 2 6" xfId="192"/>
    <cellStyle name="Normal 2 7" xfId="193"/>
    <cellStyle name="Normal 2 8" xfId="194"/>
    <cellStyle name="Normal 2 9" xfId="195"/>
    <cellStyle name="Normal 2_WPI" xfId="196"/>
    <cellStyle name="Normal 20" xfId="197"/>
    <cellStyle name="Normal 20 2" xfId="198"/>
    <cellStyle name="Normal 21" xfId="199"/>
    <cellStyle name="Normal 21 2" xfId="200"/>
    <cellStyle name="Normal 22" xfId="201"/>
    <cellStyle name="Normal 22 2" xfId="202"/>
    <cellStyle name="Normal 23" xfId="203"/>
    <cellStyle name="Normal 24" xfId="204"/>
    <cellStyle name="Normal 24 2" xfId="205"/>
    <cellStyle name="Normal 25" xfId="206"/>
    <cellStyle name="Normal 25 2" xfId="207"/>
    <cellStyle name="Normal 26" xfId="208"/>
    <cellStyle name="Normal 26 2" xfId="209"/>
    <cellStyle name="Normal 27" xfId="210"/>
    <cellStyle name="Normal 27 2" xfId="211"/>
    <cellStyle name="Normal 28" xfId="212"/>
    <cellStyle name="Normal 28 2" xfId="213"/>
    <cellStyle name="Normal 29" xfId="214"/>
    <cellStyle name="Normal 3" xfId="215"/>
    <cellStyle name="Normal 3 2" xfId="216"/>
    <cellStyle name="Normal 3 2 2" xfId="217"/>
    <cellStyle name="Normal 3 3" xfId="218"/>
    <cellStyle name="Normal 3 4" xfId="219"/>
    <cellStyle name="Normal 3 5" xfId="220"/>
    <cellStyle name="Normal 3 6" xfId="221"/>
    <cellStyle name="Normal 3 7" xfId="222"/>
    <cellStyle name="Normal 3_9.1 &amp; 9.2" xfId="223"/>
    <cellStyle name="Normal 30" xfId="224"/>
    <cellStyle name="Normal 30 2" xfId="225"/>
    <cellStyle name="Normal 31" xfId="226"/>
    <cellStyle name="Normal 32" xfId="227"/>
    <cellStyle name="Normal 32 2" xfId="228"/>
    <cellStyle name="Normal 33" xfId="229"/>
    <cellStyle name="Normal 33 2" xfId="230"/>
    <cellStyle name="Normal 34" xfId="231"/>
    <cellStyle name="Normal 34 2" xfId="232"/>
    <cellStyle name="Normal 34 3" xfId="233"/>
    <cellStyle name="Normal 34 4" xfId="234"/>
    <cellStyle name="Normal 35" xfId="235"/>
    <cellStyle name="Normal 36" xfId="236"/>
    <cellStyle name="Normal 37" xfId="237"/>
    <cellStyle name="Normal 38" xfId="238"/>
    <cellStyle name="Normal 39" xfId="239"/>
    <cellStyle name="Normal 4" xfId="240"/>
    <cellStyle name="Normal 4 10" xfId="241"/>
    <cellStyle name="Normal 4 11" xfId="242"/>
    <cellStyle name="Normal 4 12" xfId="243"/>
    <cellStyle name="Normal 4 13" xfId="244"/>
    <cellStyle name="Normal 4 14" xfId="245"/>
    <cellStyle name="Normal 4 15" xfId="246"/>
    <cellStyle name="Normal 4 16" xfId="247"/>
    <cellStyle name="Normal 4 17" xfId="248"/>
    <cellStyle name="Normal 4 18" xfId="249"/>
    <cellStyle name="Normal 4 19" xfId="250"/>
    <cellStyle name="Normal 4 2" xfId="251"/>
    <cellStyle name="Normal 4 20" xfId="252"/>
    <cellStyle name="Normal 4 21" xfId="253"/>
    <cellStyle name="Normal 4 22" xfId="254"/>
    <cellStyle name="Normal 4 23" xfId="255"/>
    <cellStyle name="Normal 4 24" xfId="256"/>
    <cellStyle name="Normal 4 25" xfId="257"/>
    <cellStyle name="Normal 4 26" xfId="258"/>
    <cellStyle name="Normal 4 3" xfId="259"/>
    <cellStyle name="Normal 4 4" xfId="260"/>
    <cellStyle name="Normal 4 5" xfId="261"/>
    <cellStyle name="Normal 4 6" xfId="262"/>
    <cellStyle name="Normal 4 7" xfId="263"/>
    <cellStyle name="Normal 4 8" xfId="264"/>
    <cellStyle name="Normal 4 9" xfId="265"/>
    <cellStyle name="Normal 4_50. Bishwo" xfId="266"/>
    <cellStyle name="Normal 40" xfId="267"/>
    <cellStyle name="Normal 41" xfId="268"/>
    <cellStyle name="Normal 42" xfId="269"/>
    <cellStyle name="Normal 43" xfId="270"/>
    <cellStyle name="Normal 44" xfId="271"/>
    <cellStyle name="Normal 45" xfId="272"/>
    <cellStyle name="Normal 46" xfId="273"/>
    <cellStyle name="Normal 47" xfId="274"/>
    <cellStyle name="Normal 48" xfId="275"/>
    <cellStyle name="Normal 49" xfId="276"/>
    <cellStyle name="Normal 5" xfId="277"/>
    <cellStyle name="Normal 5 2" xfId="278"/>
    <cellStyle name="Normal 50" xfId="279"/>
    <cellStyle name="Normal 52" xfId="280"/>
    <cellStyle name="Normal 6" xfId="281"/>
    <cellStyle name="Normal 6 2" xfId="282"/>
    <cellStyle name="Normal 6 3" xfId="283"/>
    <cellStyle name="Normal 67" xfId="284"/>
    <cellStyle name="Normal 7" xfId="285"/>
    <cellStyle name="Normal 8" xfId="286"/>
    <cellStyle name="Normal 8 2" xfId="287"/>
    <cellStyle name="Normal 9" xfId="288"/>
    <cellStyle name="Normal_bartaman point 2" xfId="289"/>
    <cellStyle name="Normal_bartaman point 2 2" xfId="290"/>
    <cellStyle name="Normal_bartaman point 2 2 2 2 2" xfId="291"/>
    <cellStyle name="Normal_bartaman point 3" xfId="292"/>
    <cellStyle name="Normal_Bartamane_Book1" xfId="293"/>
    <cellStyle name="Normal_Comm_wt" xfId="294"/>
    <cellStyle name="Normal_CPI" xfId="295"/>
    <cellStyle name="Normal_Direction of Trade_BartamanFormat 2063-64" xfId="296"/>
    <cellStyle name="Normal_Direction of Trade_BartamanFormat 2063-64 2" xfId="297"/>
    <cellStyle name="Normal_Sheet1 2 10" xfId="298"/>
    <cellStyle name="Normal_Sheet1 2 11" xfId="299"/>
    <cellStyle name="Normal_Sheet1 2 12" xfId="300"/>
    <cellStyle name="Normal_Sheet1 2 13" xfId="301"/>
    <cellStyle name="Normal_Sheet1 2 2 2" xfId="302"/>
    <cellStyle name="Normal_Sheet1 2 8" xfId="303"/>
    <cellStyle name="Normal_Sheet1 2 9" xfId="304"/>
    <cellStyle name="Normal_Sheet1 3 2" xfId="305"/>
    <cellStyle name="Normal_Sheet1 4 2" xfId="306"/>
    <cellStyle name="Normal_Sheet1 5 10" xfId="307"/>
    <cellStyle name="Normal_Sheet1 5 11" xfId="308"/>
    <cellStyle name="Normal_Sheet1 5 12" xfId="309"/>
    <cellStyle name="Normal_Sheet1 5 7" xfId="310"/>
    <cellStyle name="Normal_Sheet1 5 8" xfId="311"/>
    <cellStyle name="Normal_Sheet1 5 9" xfId="312"/>
    <cellStyle name="Normal_Sheet1 6 2" xfId="313"/>
    <cellStyle name="Normal_Sheet1 7" xfId="314"/>
    <cellStyle name="Note" xfId="315"/>
    <cellStyle name="Output" xfId="316"/>
    <cellStyle name="Percent" xfId="317"/>
    <cellStyle name="Percent 2" xfId="318"/>
    <cellStyle name="Percent 2 2" xfId="319"/>
    <cellStyle name="Percent 2 2 2" xfId="320"/>
    <cellStyle name="Percent 2 2 2 2" xfId="321"/>
    <cellStyle name="Percent 2 2 3" xfId="322"/>
    <cellStyle name="Percent 2 3" xfId="323"/>
    <cellStyle name="Percent 2 3 2" xfId="324"/>
    <cellStyle name="Percent 2 4" xfId="325"/>
    <cellStyle name="Percent 2 4 2" xfId="326"/>
    <cellStyle name="Percent 2 5" xfId="327"/>
    <cellStyle name="Percent 3" xfId="328"/>
    <cellStyle name="Percent 3 2" xfId="329"/>
    <cellStyle name="Percent 4" xfId="330"/>
    <cellStyle name="Percent 67 2" xfId="331"/>
    <cellStyle name="SHEET" xfId="332"/>
    <cellStyle name="Title" xfId="333"/>
    <cellStyle name="Total" xfId="334"/>
    <cellStyle name="Warning Text" xfId="335"/>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worksheet" Target="worksheets/sheet28.xml" /><Relationship Id="rId29" Type="http://schemas.openxmlformats.org/officeDocument/2006/relationships/worksheet" Target="worksheets/sheet29.xml" /><Relationship Id="rId30" Type="http://schemas.openxmlformats.org/officeDocument/2006/relationships/worksheet" Target="worksheets/sheet30.xml" /><Relationship Id="rId31" Type="http://schemas.openxmlformats.org/officeDocument/2006/relationships/worksheet" Target="worksheets/sheet31.xml" /><Relationship Id="rId32" Type="http://schemas.openxmlformats.org/officeDocument/2006/relationships/worksheet" Target="worksheets/sheet32.xml" /><Relationship Id="rId33" Type="http://schemas.openxmlformats.org/officeDocument/2006/relationships/worksheet" Target="worksheets/sheet33.xml" /><Relationship Id="rId34" Type="http://schemas.openxmlformats.org/officeDocument/2006/relationships/worksheet" Target="worksheets/sheet34.xml" /><Relationship Id="rId35" Type="http://schemas.openxmlformats.org/officeDocument/2006/relationships/worksheet" Target="worksheets/sheet35.xml" /><Relationship Id="rId36" Type="http://schemas.openxmlformats.org/officeDocument/2006/relationships/worksheet" Target="worksheets/sheet36.xml" /><Relationship Id="rId37" Type="http://schemas.openxmlformats.org/officeDocument/2006/relationships/worksheet" Target="worksheets/sheet37.xml" /><Relationship Id="rId38" Type="http://schemas.openxmlformats.org/officeDocument/2006/relationships/worksheet" Target="worksheets/sheet38.xml" /><Relationship Id="rId39" Type="http://schemas.openxmlformats.org/officeDocument/2006/relationships/worksheet" Target="worksheets/sheet39.xml" /><Relationship Id="rId40" Type="http://schemas.openxmlformats.org/officeDocument/2006/relationships/worksheet" Target="worksheets/sheet40.xml" /><Relationship Id="rId41" Type="http://schemas.openxmlformats.org/officeDocument/2006/relationships/worksheet" Target="worksheets/sheet41.xml" /><Relationship Id="rId42" Type="http://schemas.openxmlformats.org/officeDocument/2006/relationships/worksheet" Target="worksheets/sheet42.xml" /><Relationship Id="rId43" Type="http://schemas.openxmlformats.org/officeDocument/2006/relationships/worksheet" Target="worksheets/sheet43.xml" /><Relationship Id="rId44" Type="http://schemas.openxmlformats.org/officeDocument/2006/relationships/worksheet" Target="worksheets/sheet44.xml" /><Relationship Id="rId45" Type="http://schemas.openxmlformats.org/officeDocument/2006/relationships/worksheet" Target="worksheets/sheet45.xml" /><Relationship Id="rId46" Type="http://schemas.openxmlformats.org/officeDocument/2006/relationships/worksheet" Target="worksheets/sheet46.xml" /><Relationship Id="rId47" Type="http://schemas.openxmlformats.org/officeDocument/2006/relationships/styles" Target="styles.xml" /><Relationship Id="rId48" Type="http://schemas.openxmlformats.org/officeDocument/2006/relationships/sharedStrings" Target="sharedStrings.xml" /><Relationship Id="rId49" Type="http://schemas.openxmlformats.org/officeDocument/2006/relationships/externalLink" Target="externalLinks/externalLink1.xml" /><Relationship Id="rId50" Type="http://schemas.openxmlformats.org/officeDocument/2006/relationships/externalLink" Target="externalLinks/externalLink2.xml" /><Relationship Id="rId51" Type="http://schemas.openxmlformats.org/officeDocument/2006/relationships/externalLink" Target="externalLinks/externalLink3.xml" /><Relationship Id="rId52" Type="http://schemas.openxmlformats.org/officeDocument/2006/relationships/externalLink" Target="externalLinks/externalLink4.xml" /><Relationship Id="rId53" Type="http://schemas.openxmlformats.org/officeDocument/2006/relationships/externalLink" Target="externalLinks/externalLink5.xml" /><Relationship Id="rId54"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file:///C:\Users\nrb\Desktop\CME%205%20months\Source\Gov_Fin\CME_%20Tables_47_Five%20_Months_2072-7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Desktop%20New\CME%209%20months\Final\CME_%20Tables_50_Nine_Months_2015-16.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G:\GOVERNMENT%20FINANCE%20DIVISION\1_Current%20Macroeconomic%20Situation(CMES)\CMEs%202071-72\CMEs%2011%20months\Final\Current%20Macroeconomic%20Situation%20(English)%202072-4%20Tables%2046%20(Based%20on%20Eleven%20Months%20Data%20of%202071-72).xls" TargetMode="External" /></Relationships>
</file>

<file path=xl/externalLinks/_rels/externalLink4.xml.rels><?xml version="1.0" encoding="utf-8" standalone="yes"?><Relationships xmlns="http://schemas.openxmlformats.org/package/2006/relationships"><Relationship Id="rId1" Type="http://schemas.openxmlformats.org/officeDocument/2006/relationships/externalLinkPath" Target="\Users\nrb\Desktop\CME%205%20months\Source\Gov_Fin\CME_%20Tables_47_Five%20_Months_2072-73.xls" TargetMode="External" /></Relationships>
</file>

<file path=xl/externalLinks/_rels/externalLink5.xml.rels><?xml version="1.0" encoding="utf-8" standalone="yes"?><Relationships xmlns="http://schemas.openxmlformats.org/package/2006/relationships"><Relationship Id="rId1" Type="http://schemas.openxmlformats.org/officeDocument/2006/relationships/externalLinkPath" Target="file:///C:\Working%20Files\BOP%20Running%20Files\External%20sector\Reports\Bartaman\2074.75\1%20Month\Trade\CME_External%20Sectors_One%20_Month_2074-7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cover"/>
      <sheetName val="GBO "/>
      <sheetName val="Revenue"/>
      <sheetName val="ODD"/>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cover"/>
      <sheetName val="GDP at Current Prices"/>
      <sheetName val="GDP at Constant Prices"/>
      <sheetName val="GDP by Expenditure Catagory"/>
      <sheetName val="GNI GNDI and Savings"/>
      <sheetName val="Summary of Macro Eco. Indicator"/>
      <sheetName val="CPI_new"/>
      <sheetName val="CPI_Y-O-Y"/>
      <sheetName val="CPI_Nep &amp; Ind."/>
      <sheetName val="WPI"/>
      <sheetName val="WPI YOY"/>
      <sheetName val="NSWI"/>
      <sheetName val="Direction"/>
      <sheetName val="X-India"/>
      <sheetName val="X-China"/>
      <sheetName val="X-Other"/>
      <sheetName val="M-India"/>
      <sheetName val="M-China"/>
      <sheetName val="M-Other"/>
      <sheetName val="Customwise Trade"/>
      <sheetName val="M_India$"/>
      <sheetName val="X&amp;MPrice Index &amp;TOT"/>
      <sheetName val="BOP"/>
      <sheetName val="ReserveRs"/>
      <sheetName val="Reserves $"/>
      <sheetName val="Ex Rate"/>
      <sheetName val="GBO"/>
      <sheetName val="Revenue"/>
      <sheetName val="ODD "/>
      <sheetName val="MS"/>
      <sheetName val="CBS"/>
      <sheetName val="ODCS"/>
      <sheetName val="CALCB"/>
      <sheetName val="CALDB"/>
      <sheetName val="CALFC"/>
      <sheetName val="Deposits"/>
      <sheetName val="Sect credit"/>
      <sheetName val="Secu Credit"/>
      <sheetName val="Loan to Gov Ent"/>
      <sheetName val="Monetary Operations"/>
      <sheetName val="Purchase &amp; Sale of FC"/>
      <sheetName val="Inter_Bank"/>
      <sheetName val="Int Rate"/>
      <sheetName val="TBs 91_364"/>
      <sheetName val="Stock Mkt Indicator"/>
      <sheetName val="Issue Approval"/>
      <sheetName val="Listed Co"/>
      <sheetName val="Share Mkt Acti"/>
      <sheetName val="Turnover Detail"/>
      <sheetName val="Securities List"/>
    </sheetNames>
  </externalBook>
</externalLink>
</file>

<file path=xl/externalLinks/externalLink3.xml><?xml version="1.0" encoding="utf-8"?>
<externalLink xmlns="http://schemas.openxmlformats.org/spreadsheetml/2006/main">
  <externalBook xmlns:r="http://schemas.openxmlformats.org/officeDocument/2006/relationships" r:id="rId1">
    <sheetNames>
      <sheetName val="Cover"/>
      <sheetName val="MS"/>
      <sheetName val="CBS"/>
      <sheetName val="ODCS"/>
      <sheetName val="CALCB"/>
      <sheetName val="CALDB"/>
      <sheetName val="CALFC"/>
      <sheetName val="Deposits"/>
      <sheetName val="Sect credit"/>
      <sheetName val="Secu Credit"/>
      <sheetName val="Loan to Gov Ent"/>
      <sheetName val="Outright Sale"/>
      <sheetName val="Repos"/>
      <sheetName val="SLF Trans"/>
      <sheetName val="TBs 91_364"/>
      <sheetName val="Inter_Bank"/>
      <sheetName val="Int Rate"/>
      <sheetName val="Purchase, Sale of CFC"/>
      <sheetName val="IC Purchase"/>
      <sheetName val="Stock Mkt Indicator"/>
      <sheetName val="Issue Approval "/>
      <sheetName val="Listed Co"/>
      <sheetName val="Share Mkt Acti"/>
      <sheetName val="Turnover Detail"/>
      <sheetName val="Securities List"/>
      <sheetName val="cpI_New "/>
      <sheetName val="CPI YoY"/>
      <sheetName val="WPI"/>
      <sheetName val="WPI YOY"/>
      <sheetName val="NSWI"/>
      <sheetName val="GBO"/>
      <sheetName val="Revenue"/>
      <sheetName val="Fresh TBs"/>
      <sheetName val="ODD"/>
      <sheetName val="Direction"/>
      <sheetName val="X-India"/>
      <sheetName val="X-China"/>
      <sheetName val="X-Other"/>
      <sheetName val="M-India"/>
      <sheetName val="M-China"/>
      <sheetName val="M-Other"/>
      <sheetName val="M_India$"/>
      <sheetName val="BOP"/>
      <sheetName val="ReserveRs"/>
      <sheetName val="Reserves $"/>
      <sheetName val="Ex Rate"/>
    </sheetNames>
  </externalBook>
</externalLink>
</file>

<file path=xl/externalLinks/externalLink4.xml><?xml version="1.0" encoding="utf-8"?>
<externalLink xmlns="http://schemas.openxmlformats.org/spreadsheetml/2006/main">
  <externalBook xmlns:r="http://schemas.openxmlformats.org/officeDocument/2006/relationships" r:id="rId1">
    <sheetNames>
      <sheetName val="cover"/>
      <sheetName val="GBO "/>
      <sheetName val="Revenue"/>
      <sheetName val="ODD"/>
    </sheetNames>
  </externalBook>
</externalLink>
</file>

<file path=xl/externalLinks/externalLink5.xml><?xml version="1.0" encoding="utf-8"?>
<externalLink xmlns="http://schemas.openxmlformats.org/spreadsheetml/2006/main">
  <externalBook xmlns:r="http://schemas.openxmlformats.org/officeDocument/2006/relationships" r:id="rId1">
    <sheetNames>
      <sheetName val="CME Reasons"/>
      <sheetName val="For Graph"/>
      <sheetName val="Direction"/>
      <sheetName val="X-India"/>
      <sheetName val="X-China"/>
      <sheetName val="X-Other"/>
      <sheetName val="M-India"/>
      <sheetName val="M-China"/>
      <sheetName val="M-Other"/>
      <sheetName val="Customwise Trade"/>
      <sheetName val="M_India$"/>
      <sheetName val="X&amp;MPrice Index &amp;TO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hyperlink" Target="http://www.kitco.com/gold.londonfix.html" TargetMode="External" /><Relationship Id="rId2"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5.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26.xml.rels><?xml version="1.0" encoding="utf-8" standalone="yes"?><Relationships xmlns="http://schemas.openxmlformats.org/package/2006/relationships"><Relationship Id="rId1" Type="http://schemas.openxmlformats.org/officeDocument/2006/relationships/printerSettings" Target="../printerSettings/printerSettings26.bin"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7.bin" /></Relationships>
</file>

<file path=xl/worksheets/_rels/sheet28.xml.rels><?xml version="1.0" encoding="utf-8" standalone="yes"?><Relationships xmlns="http://schemas.openxmlformats.org/package/2006/relationships"><Relationship Id="rId1" Type="http://schemas.openxmlformats.org/officeDocument/2006/relationships/printerSettings" Target="../printerSettings/printerSettings28.bin" /></Relationships>
</file>

<file path=xl/worksheets/_rels/sheet29.xml.rels><?xml version="1.0" encoding="utf-8" standalone="yes"?><Relationships xmlns="http://schemas.openxmlformats.org/package/2006/relationships"><Relationship Id="rId1" Type="http://schemas.openxmlformats.org/officeDocument/2006/relationships/printerSettings" Target="../printerSettings/printerSettings29.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30.xml.rels><?xml version="1.0" encoding="utf-8" standalone="yes"?><Relationships xmlns="http://schemas.openxmlformats.org/package/2006/relationships"><Relationship Id="rId1" Type="http://schemas.openxmlformats.org/officeDocument/2006/relationships/printerSettings" Target="../printerSettings/printerSettings30.bin" /></Relationships>
</file>

<file path=xl/worksheets/_rels/sheet31.xml.rels><?xml version="1.0" encoding="utf-8" standalone="yes"?><Relationships xmlns="http://schemas.openxmlformats.org/package/2006/relationships"><Relationship Id="rId1" Type="http://schemas.openxmlformats.org/officeDocument/2006/relationships/printerSettings" Target="../printerSettings/printerSettings31.bin" /></Relationships>
</file>

<file path=xl/worksheets/_rels/sheet32.xml.rels><?xml version="1.0" encoding="utf-8" standalone="yes"?><Relationships xmlns="http://schemas.openxmlformats.org/package/2006/relationships"><Relationship Id="rId1" Type="http://schemas.openxmlformats.org/officeDocument/2006/relationships/printerSettings" Target="../printerSettings/printerSettings32.bin" /></Relationships>
</file>

<file path=xl/worksheets/_rels/sheet33.xml.rels><?xml version="1.0" encoding="utf-8" standalone="yes"?><Relationships xmlns="http://schemas.openxmlformats.org/package/2006/relationships"><Relationship Id="rId1" Type="http://schemas.openxmlformats.org/officeDocument/2006/relationships/printerSettings" Target="../printerSettings/printerSettings33.bin" /></Relationships>
</file>

<file path=xl/worksheets/_rels/sheet34.xml.rels><?xml version="1.0" encoding="utf-8" standalone="yes"?><Relationships xmlns="http://schemas.openxmlformats.org/package/2006/relationships"><Relationship Id="rId1" Type="http://schemas.openxmlformats.org/officeDocument/2006/relationships/printerSettings" Target="../printerSettings/printerSettings34.bin" /></Relationships>
</file>

<file path=xl/worksheets/_rels/sheet35.xml.rels><?xml version="1.0" encoding="utf-8" standalone="yes"?><Relationships xmlns="http://schemas.openxmlformats.org/package/2006/relationships"><Relationship Id="rId1" Type="http://schemas.openxmlformats.org/officeDocument/2006/relationships/printerSettings" Target="../printerSettings/printerSettings35.bin" /></Relationships>
</file>

<file path=xl/worksheets/_rels/sheet36.xml.rels><?xml version="1.0" encoding="utf-8" standalone="yes"?><Relationships xmlns="http://schemas.openxmlformats.org/package/2006/relationships"><Relationship Id="rId1" Type="http://schemas.openxmlformats.org/officeDocument/2006/relationships/printerSettings" Target="../printerSettings/printerSettings36.bin" /></Relationships>
</file>

<file path=xl/worksheets/_rels/sheet37.xml.rels><?xml version="1.0" encoding="utf-8" standalone="yes"?><Relationships xmlns="http://schemas.openxmlformats.org/package/2006/relationships"><Relationship Id="rId1" Type="http://schemas.openxmlformats.org/officeDocument/2006/relationships/printerSettings" Target="../printerSettings/printerSettings37.bin" /></Relationships>
</file>

<file path=xl/worksheets/_rels/sheet38.xml.rels><?xml version="1.0" encoding="utf-8" standalone="yes"?><Relationships xmlns="http://schemas.openxmlformats.org/package/2006/relationships"><Relationship Id="rId1" Type="http://schemas.openxmlformats.org/officeDocument/2006/relationships/printerSettings" Target="../printerSettings/printerSettings38.bin" /></Relationships>
</file>

<file path=xl/worksheets/_rels/sheet39.xml.rels><?xml version="1.0" encoding="utf-8" standalone="yes"?><Relationships xmlns="http://schemas.openxmlformats.org/package/2006/relationships"><Relationship Id="rId1" Type="http://schemas.openxmlformats.org/officeDocument/2006/relationships/printerSettings" Target="../printerSettings/printerSettings39.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40.xml.rels><?xml version="1.0" encoding="utf-8" standalone="yes"?><Relationships xmlns="http://schemas.openxmlformats.org/package/2006/relationships"><Relationship Id="rId1" Type="http://schemas.openxmlformats.org/officeDocument/2006/relationships/printerSettings" Target="../printerSettings/printerSettings40.bin" /></Relationships>
</file>

<file path=xl/worksheets/_rels/sheet41.xml.rels><?xml version="1.0" encoding="utf-8" standalone="yes"?><Relationships xmlns="http://schemas.openxmlformats.org/package/2006/relationships"><Relationship Id="rId1" Type="http://schemas.openxmlformats.org/officeDocument/2006/relationships/printerSettings" Target="../printerSettings/printerSettings41.bin" /></Relationships>
</file>

<file path=xl/worksheets/_rels/sheet42.xml.rels><?xml version="1.0" encoding="utf-8" standalone="yes"?><Relationships xmlns="http://schemas.openxmlformats.org/package/2006/relationships"><Relationship Id="rId1" Type="http://schemas.openxmlformats.org/officeDocument/2006/relationships/printerSettings" Target="../printerSettings/printerSettings42.bin" /></Relationships>
</file>

<file path=xl/worksheets/_rels/sheet43.xml.rels><?xml version="1.0" encoding="utf-8" standalone="yes"?><Relationships xmlns="http://schemas.openxmlformats.org/package/2006/relationships"><Relationship Id="rId1" Type="http://schemas.openxmlformats.org/officeDocument/2006/relationships/printerSettings" Target="../printerSettings/printerSettings43.bin" /></Relationships>
</file>

<file path=xl/worksheets/_rels/sheet44.xml.rels><?xml version="1.0" encoding="utf-8" standalone="yes"?><Relationships xmlns="http://schemas.openxmlformats.org/package/2006/relationships"><Relationship Id="rId1" Type="http://schemas.openxmlformats.org/officeDocument/2006/relationships/printerSettings" Target="../printerSettings/printerSettings44.bin" /></Relationships>
</file>

<file path=xl/worksheets/_rels/sheet45.xml.rels><?xml version="1.0" encoding="utf-8" standalone="yes"?><Relationships xmlns="http://schemas.openxmlformats.org/package/2006/relationships"><Relationship Id="rId1" Type="http://schemas.openxmlformats.org/officeDocument/2006/relationships/printerSettings" Target="../printerSettings/printerSettings45.bin" /></Relationships>
</file>

<file path=xl/worksheets/_rels/sheet46.xml.rels><?xml version="1.0" encoding="utf-8" standalone="yes"?><Relationships xmlns="http://schemas.openxmlformats.org/package/2006/relationships"><Relationship Id="rId1" Type="http://schemas.openxmlformats.org/officeDocument/2006/relationships/printerSettings" Target="../printerSettings/printerSettings46.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S172"/>
  <sheetViews>
    <sheetView tabSelected="1" view="pageBreakPreview" zoomScaleSheetLayoutView="100" zoomScalePageLayoutView="89" workbookViewId="0" topLeftCell="A1">
      <selection activeCell="H13" sqref="H13"/>
    </sheetView>
  </sheetViews>
  <sheetFormatPr defaultColWidth="9.140625" defaultRowHeight="15"/>
  <cols>
    <col min="1" max="1" width="10.421875" style="179" customWidth="1"/>
    <col min="2" max="2" width="61.7109375" style="179" bestFit="1" customWidth="1"/>
    <col min="3" max="4" width="9.140625" style="179" customWidth="1"/>
    <col min="5" max="5" width="16.421875" style="179" customWidth="1"/>
    <col min="6" max="16384" width="9.140625" style="179" customWidth="1"/>
  </cols>
  <sheetData>
    <row r="1" spans="1:9" ht="20.25">
      <c r="A1" s="1550" t="s">
        <v>227</v>
      </c>
      <c r="B1" s="1550"/>
      <c r="C1" s="1550"/>
      <c r="D1" s="1550"/>
      <c r="E1" s="541"/>
      <c r="F1" s="178"/>
      <c r="G1" s="178"/>
      <c r="H1" s="178"/>
      <c r="I1" s="178"/>
    </row>
    <row r="2" spans="1:9" s="181" customFormat="1" ht="15.75">
      <c r="A2" s="1551" t="s">
        <v>274</v>
      </c>
      <c r="B2" s="1551"/>
      <c r="C2" s="1551"/>
      <c r="D2" s="1551"/>
      <c r="E2" s="542"/>
      <c r="F2" s="180"/>
      <c r="G2" s="180"/>
      <c r="H2" s="180"/>
      <c r="I2" s="180"/>
    </row>
    <row r="3" spans="1:4" ht="15.75">
      <c r="A3" s="187" t="s">
        <v>228</v>
      </c>
      <c r="B3" s="187" t="s">
        <v>229</v>
      </c>
      <c r="C3" s="182"/>
      <c r="D3" s="183"/>
    </row>
    <row r="4" spans="1:13" ht="15.75" customHeight="1">
      <c r="A4" s="183">
        <v>1</v>
      </c>
      <c r="B4" s="182" t="s">
        <v>89</v>
      </c>
      <c r="C4" s="543"/>
      <c r="D4" s="543"/>
      <c r="E4" s="185"/>
      <c r="F4" s="185"/>
      <c r="G4" s="185"/>
      <c r="H4" s="185"/>
      <c r="I4" s="185"/>
      <c r="J4" s="185"/>
      <c r="K4" s="185"/>
      <c r="L4" s="185"/>
      <c r="M4" s="185"/>
    </row>
    <row r="5" spans="1:5" ht="15.75">
      <c r="A5" s="183">
        <f>A4+1</f>
        <v>2</v>
      </c>
      <c r="B5" s="182" t="s">
        <v>133</v>
      </c>
      <c r="C5" s="182"/>
      <c r="D5" s="182"/>
      <c r="E5" s="182"/>
    </row>
    <row r="6" spans="1:5" ht="15.75">
      <c r="A6" s="183">
        <f>A5+1</f>
        <v>3</v>
      </c>
      <c r="B6" s="544" t="s">
        <v>154</v>
      </c>
      <c r="C6" s="182"/>
      <c r="D6" s="182"/>
      <c r="E6" s="182"/>
    </row>
    <row r="7" spans="1:5" ht="15.75">
      <c r="A7" s="183">
        <f>A6+1</f>
        <v>4</v>
      </c>
      <c r="B7" s="182" t="s">
        <v>230</v>
      </c>
      <c r="C7" s="182"/>
      <c r="D7" s="182"/>
      <c r="E7" s="182"/>
    </row>
    <row r="8" spans="1:19" ht="15.75">
      <c r="A8" s="183">
        <f>A7+1</f>
        <v>5</v>
      </c>
      <c r="B8" s="182" t="s">
        <v>189</v>
      </c>
      <c r="C8" s="182"/>
      <c r="D8" s="182"/>
      <c r="E8" s="182"/>
      <c r="G8" s="186"/>
      <c r="H8" s="186"/>
      <c r="I8" s="186"/>
      <c r="J8" s="186"/>
      <c r="K8" s="186"/>
      <c r="L8" s="186"/>
      <c r="M8" s="186"/>
      <c r="N8" s="186"/>
      <c r="O8" s="186"/>
      <c r="P8" s="186"/>
      <c r="Q8" s="186"/>
      <c r="R8" s="186"/>
      <c r="S8" s="186"/>
    </row>
    <row r="9" spans="1:5" ht="15.75">
      <c r="A9" s="183">
        <f>A8+1</f>
        <v>6</v>
      </c>
      <c r="B9" s="182" t="s">
        <v>231</v>
      </c>
      <c r="C9" s="182"/>
      <c r="D9" s="182"/>
      <c r="E9" s="182"/>
    </row>
    <row r="10" spans="1:10" s="184" customFormat="1" ht="15.75">
      <c r="A10" s="183"/>
      <c r="B10" s="184" t="s">
        <v>232</v>
      </c>
      <c r="C10" s="187"/>
      <c r="D10" s="187"/>
      <c r="E10" s="187"/>
      <c r="J10" s="179"/>
    </row>
    <row r="11" spans="1:11" ht="15.75">
      <c r="A11" s="183">
        <f>A9+1</f>
        <v>7</v>
      </c>
      <c r="B11" s="179" t="s">
        <v>233</v>
      </c>
      <c r="C11" s="182"/>
      <c r="D11" s="182"/>
      <c r="E11" s="182"/>
      <c r="G11" s="183"/>
      <c r="I11" s="182"/>
      <c r="J11" s="182"/>
      <c r="K11" s="182"/>
    </row>
    <row r="12" spans="1:11" ht="15.75">
      <c r="A12" s="183">
        <f>A11+1</f>
        <v>8</v>
      </c>
      <c r="B12" s="182" t="s">
        <v>234</v>
      </c>
      <c r="C12" s="182"/>
      <c r="D12" s="182"/>
      <c r="E12" s="182"/>
      <c r="G12" s="183"/>
      <c r="H12" s="182"/>
      <c r="I12" s="182"/>
      <c r="J12" s="182"/>
      <c r="K12" s="182"/>
    </row>
    <row r="13" spans="1:11" ht="15.75">
      <c r="A13" s="183">
        <f aca="true" t="shared" si="0" ref="A13:A25">A12+1</f>
        <v>9</v>
      </c>
      <c r="B13" s="182" t="s">
        <v>235</v>
      </c>
      <c r="C13" s="182"/>
      <c r="D13" s="182"/>
      <c r="E13" s="182"/>
      <c r="G13" s="183"/>
      <c r="H13" s="182"/>
      <c r="I13" s="182"/>
      <c r="J13" s="182"/>
      <c r="K13" s="182"/>
    </row>
    <row r="14" spans="1:11" ht="15.75">
      <c r="A14" s="183">
        <f t="shared" si="0"/>
        <v>10</v>
      </c>
      <c r="B14" s="182" t="s">
        <v>236</v>
      </c>
      <c r="C14" s="182"/>
      <c r="D14" s="182"/>
      <c r="E14" s="182"/>
      <c r="G14" s="183"/>
      <c r="H14" s="182"/>
      <c r="I14" s="182"/>
      <c r="J14" s="182"/>
      <c r="K14" s="182"/>
    </row>
    <row r="15" spans="1:11" ht="15.75">
      <c r="A15" s="183">
        <f t="shared" si="0"/>
        <v>11</v>
      </c>
      <c r="B15" s="182" t="s">
        <v>237</v>
      </c>
      <c r="C15" s="182"/>
      <c r="D15" s="182"/>
      <c r="E15" s="182"/>
      <c r="G15" s="183"/>
      <c r="H15" s="182"/>
      <c r="I15" s="182"/>
      <c r="J15" s="182"/>
      <c r="K15" s="182"/>
    </row>
    <row r="16" spans="1:11" ht="15.75">
      <c r="A16" s="183">
        <f t="shared" si="0"/>
        <v>12</v>
      </c>
      <c r="B16" s="182" t="s">
        <v>238</v>
      </c>
      <c r="C16" s="182"/>
      <c r="D16" s="182"/>
      <c r="E16" s="182"/>
      <c r="G16" s="183"/>
      <c r="H16" s="182"/>
      <c r="I16" s="182"/>
      <c r="J16" s="182"/>
      <c r="K16" s="182"/>
    </row>
    <row r="17" spans="1:11" ht="15.75">
      <c r="A17" s="183">
        <f t="shared" si="0"/>
        <v>13</v>
      </c>
      <c r="B17" s="182" t="s">
        <v>239</v>
      </c>
      <c r="C17" s="182"/>
      <c r="D17" s="182"/>
      <c r="E17" s="182"/>
      <c r="G17" s="183"/>
      <c r="H17" s="182"/>
      <c r="I17" s="182"/>
      <c r="J17" s="182"/>
      <c r="K17" s="182"/>
    </row>
    <row r="18" spans="1:11" ht="15.75">
      <c r="A18" s="183">
        <f t="shared" si="0"/>
        <v>14</v>
      </c>
      <c r="B18" s="188" t="s">
        <v>1247</v>
      </c>
      <c r="C18" s="182"/>
      <c r="D18" s="182"/>
      <c r="E18" s="182"/>
      <c r="G18" s="183"/>
      <c r="H18" s="188"/>
      <c r="I18" s="182"/>
      <c r="J18" s="182"/>
      <c r="K18" s="182"/>
    </row>
    <row r="19" spans="1:11" ht="15.75">
      <c r="A19" s="183">
        <f t="shared" si="0"/>
        <v>15</v>
      </c>
      <c r="B19" s="182" t="s">
        <v>240</v>
      </c>
      <c r="C19" s="182"/>
      <c r="D19" s="182"/>
      <c r="E19" s="182"/>
      <c r="G19" s="183"/>
      <c r="H19" s="182"/>
      <c r="I19" s="182"/>
      <c r="J19" s="182"/>
      <c r="K19" s="182"/>
    </row>
    <row r="20" spans="1:11" ht="15.75">
      <c r="A20" s="183">
        <f t="shared" si="0"/>
        <v>16</v>
      </c>
      <c r="B20" s="182" t="s">
        <v>241</v>
      </c>
      <c r="C20" s="182"/>
      <c r="D20" s="182"/>
      <c r="E20" s="182"/>
      <c r="G20" s="183"/>
      <c r="H20" s="182"/>
      <c r="I20" s="182"/>
      <c r="J20" s="182"/>
      <c r="K20" s="182"/>
    </row>
    <row r="21" spans="1:11" ht="15.75">
      <c r="A21" s="183">
        <f t="shared" si="0"/>
        <v>17</v>
      </c>
      <c r="B21" s="182" t="s">
        <v>242</v>
      </c>
      <c r="C21" s="182"/>
      <c r="D21" s="182"/>
      <c r="E21" s="182"/>
      <c r="G21" s="183"/>
      <c r="H21" s="182"/>
      <c r="I21" s="182"/>
      <c r="J21" s="182"/>
      <c r="K21" s="182"/>
    </row>
    <row r="22" spans="1:11" ht="15.75">
      <c r="A22" s="183">
        <f t="shared" si="0"/>
        <v>18</v>
      </c>
      <c r="B22" s="182" t="s">
        <v>1054</v>
      </c>
      <c r="C22" s="182"/>
      <c r="D22" s="182"/>
      <c r="E22" s="182"/>
      <c r="G22" s="183"/>
      <c r="H22" s="182"/>
      <c r="I22" s="182"/>
      <c r="J22" s="182"/>
      <c r="K22" s="182"/>
    </row>
    <row r="23" spans="1:11" ht="15.75">
      <c r="A23" s="183">
        <f t="shared" si="0"/>
        <v>19</v>
      </c>
      <c r="B23" s="182" t="s">
        <v>1108</v>
      </c>
      <c r="C23" s="182"/>
      <c r="D23" s="182"/>
      <c r="E23" s="182"/>
      <c r="G23" s="183"/>
      <c r="H23" s="182"/>
      <c r="I23" s="182"/>
      <c r="J23" s="182"/>
      <c r="K23" s="182"/>
    </row>
    <row r="24" spans="1:11" ht="15.75">
      <c r="A24" s="183">
        <f t="shared" si="0"/>
        <v>20</v>
      </c>
      <c r="B24" s="188" t="s">
        <v>243</v>
      </c>
      <c r="C24" s="182"/>
      <c r="D24" s="182"/>
      <c r="E24" s="182"/>
      <c r="G24" s="183"/>
      <c r="H24" s="188"/>
      <c r="I24" s="182"/>
      <c r="J24" s="182"/>
      <c r="K24" s="182"/>
    </row>
    <row r="25" spans="1:11" ht="15.75">
      <c r="A25" s="183">
        <f t="shared" si="0"/>
        <v>21</v>
      </c>
      <c r="B25" s="188" t="s">
        <v>244</v>
      </c>
      <c r="C25" s="182"/>
      <c r="D25" s="182"/>
      <c r="E25" s="182"/>
      <c r="G25" s="183"/>
      <c r="H25" s="188"/>
      <c r="I25" s="182"/>
      <c r="J25" s="182"/>
      <c r="K25" s="182"/>
    </row>
    <row r="26" spans="1:11" ht="15.75">
      <c r="A26" s="183"/>
      <c r="B26" s="187" t="s">
        <v>245</v>
      </c>
      <c r="C26" s="182"/>
      <c r="D26" s="182"/>
      <c r="E26" s="182"/>
      <c r="G26" s="183"/>
      <c r="H26" s="188"/>
      <c r="I26" s="182"/>
      <c r="J26" s="182"/>
      <c r="K26" s="182"/>
    </row>
    <row r="27" spans="1:10" ht="15.75">
      <c r="A27" s="183">
        <f>A25+1</f>
        <v>22</v>
      </c>
      <c r="B27" s="182" t="s">
        <v>246</v>
      </c>
      <c r="C27" s="182"/>
      <c r="D27" s="182"/>
      <c r="E27" s="182"/>
      <c r="J27" s="184"/>
    </row>
    <row r="28" spans="1:11" ht="15.75">
      <c r="A28" s="183">
        <f>A27+1</f>
        <v>23</v>
      </c>
      <c r="B28" s="179" t="s">
        <v>65</v>
      </c>
      <c r="C28" s="182"/>
      <c r="D28" s="182"/>
      <c r="E28" s="182"/>
      <c r="H28" s="182"/>
      <c r="I28" s="182"/>
      <c r="J28" s="182"/>
      <c r="K28" s="182"/>
    </row>
    <row r="29" spans="1:11" ht="15.75">
      <c r="A29" s="183">
        <f>A28+1</f>
        <v>24</v>
      </c>
      <c r="B29" s="182" t="s">
        <v>247</v>
      </c>
      <c r="C29" s="182"/>
      <c r="D29" s="182"/>
      <c r="E29" s="182"/>
      <c r="H29" s="182"/>
      <c r="I29" s="182"/>
      <c r="J29" s="182"/>
      <c r="K29" s="182"/>
    </row>
    <row r="30" spans="1:10" ht="15.75">
      <c r="A30" s="183"/>
      <c r="B30" s="189" t="s">
        <v>248</v>
      </c>
      <c r="C30" s="182"/>
      <c r="D30" s="182"/>
      <c r="E30" s="182"/>
      <c r="J30" s="182"/>
    </row>
    <row r="31" spans="1:10" ht="15.75">
      <c r="A31" s="183">
        <f>A29+1</f>
        <v>25</v>
      </c>
      <c r="B31" s="182" t="s">
        <v>249</v>
      </c>
      <c r="J31" s="182"/>
    </row>
    <row r="32" spans="1:10" ht="15.75">
      <c r="A32" s="183">
        <f>A31+1</f>
        <v>26</v>
      </c>
      <c r="B32" s="182" t="s">
        <v>250</v>
      </c>
      <c r="C32" s="182"/>
      <c r="D32" s="182"/>
      <c r="E32" s="182"/>
      <c r="J32" s="182"/>
    </row>
    <row r="33" spans="1:10" ht="15.75">
      <c r="A33" s="183">
        <f aca="true" t="shared" si="1" ref="A33:A39">A32+1</f>
        <v>27</v>
      </c>
      <c r="B33" s="179" t="s">
        <v>251</v>
      </c>
      <c r="C33" s="182"/>
      <c r="D33" s="182"/>
      <c r="E33" s="182"/>
      <c r="J33" s="187"/>
    </row>
    <row r="34" spans="1:10" ht="15.75">
      <c r="A34" s="183">
        <f t="shared" si="1"/>
        <v>28</v>
      </c>
      <c r="B34" s="179" t="s">
        <v>252</v>
      </c>
      <c r="C34" s="182"/>
      <c r="D34" s="182"/>
      <c r="E34" s="182"/>
      <c r="J34" s="182"/>
    </row>
    <row r="35" spans="1:10" ht="15.75">
      <c r="A35" s="183">
        <f t="shared" si="1"/>
        <v>29</v>
      </c>
      <c r="B35" s="179" t="s">
        <v>253</v>
      </c>
      <c r="C35" s="182"/>
      <c r="D35" s="182"/>
      <c r="E35" s="182"/>
      <c r="J35" s="182"/>
    </row>
    <row r="36" spans="1:10" ht="15.75">
      <c r="A36" s="183">
        <f t="shared" si="1"/>
        <v>30</v>
      </c>
      <c r="B36" s="179" t="s">
        <v>254</v>
      </c>
      <c r="C36" s="182"/>
      <c r="D36" s="182"/>
      <c r="E36" s="182"/>
      <c r="F36" s="179" t="s">
        <v>188</v>
      </c>
      <c r="J36" s="182"/>
    </row>
    <row r="37" spans="1:10" ht="15.75">
      <c r="A37" s="183">
        <f t="shared" si="1"/>
        <v>31</v>
      </c>
      <c r="B37" s="179" t="s">
        <v>255</v>
      </c>
      <c r="C37" s="182"/>
      <c r="D37" s="182"/>
      <c r="E37" s="182"/>
      <c r="J37" s="187"/>
    </row>
    <row r="38" spans="1:10" ht="15.75">
      <c r="A38" s="183">
        <f t="shared" si="1"/>
        <v>32</v>
      </c>
      <c r="B38" s="179" t="s">
        <v>256</v>
      </c>
      <c r="C38" s="182"/>
      <c r="D38" s="182"/>
      <c r="E38" s="182"/>
      <c r="J38" s="187"/>
    </row>
    <row r="39" spans="1:10" ht="15.75">
      <c r="A39" s="183">
        <f t="shared" si="1"/>
        <v>33</v>
      </c>
      <c r="B39" s="179" t="s">
        <v>257</v>
      </c>
      <c r="C39" s="182"/>
      <c r="D39" s="182"/>
      <c r="E39" s="182"/>
      <c r="J39" s="187"/>
    </row>
    <row r="40" spans="1:10" ht="15.75">
      <c r="A40" s="183">
        <v>34</v>
      </c>
      <c r="B40" s="182" t="s">
        <v>567</v>
      </c>
      <c r="C40" s="182"/>
      <c r="D40" s="182"/>
      <c r="E40" s="182"/>
      <c r="J40" s="187"/>
    </row>
    <row r="41" spans="1:10" ht="15.75">
      <c r="A41" s="183">
        <v>35</v>
      </c>
      <c r="B41" s="179" t="s">
        <v>258</v>
      </c>
      <c r="C41" s="182"/>
      <c r="D41" s="182"/>
      <c r="E41" s="182"/>
      <c r="J41" s="187"/>
    </row>
    <row r="42" spans="1:10" ht="15.75">
      <c r="A42" s="183"/>
      <c r="B42" s="184" t="s">
        <v>259</v>
      </c>
      <c r="C42" s="182"/>
      <c r="D42" s="182"/>
      <c r="E42" s="182"/>
      <c r="J42" s="182"/>
    </row>
    <row r="43" spans="1:10" ht="15.75">
      <c r="A43" s="183">
        <f>A41+1</f>
        <v>36</v>
      </c>
      <c r="B43" s="179" t="s">
        <v>259</v>
      </c>
      <c r="C43" s="182"/>
      <c r="D43" s="182"/>
      <c r="E43" s="182"/>
      <c r="J43" s="182"/>
    </row>
    <row r="44" spans="1:5" ht="15.75">
      <c r="A44" s="183">
        <f>A43+1</f>
        <v>37</v>
      </c>
      <c r="B44" s="179" t="s">
        <v>260</v>
      </c>
      <c r="C44" s="182"/>
      <c r="D44" s="182"/>
      <c r="E44" s="182"/>
    </row>
    <row r="45" spans="1:10" ht="15.75">
      <c r="A45" s="183"/>
      <c r="B45" s="184" t="s">
        <v>261</v>
      </c>
      <c r="J45" s="188"/>
    </row>
    <row r="46" spans="1:10" ht="15.75">
      <c r="A46" s="183">
        <f>A44+1</f>
        <v>38</v>
      </c>
      <c r="B46" s="179" t="s">
        <v>262</v>
      </c>
      <c r="C46" s="182"/>
      <c r="D46" s="182"/>
      <c r="E46" s="182"/>
      <c r="J46" s="188"/>
    </row>
    <row r="47" spans="1:2" ht="15.75">
      <c r="A47" s="183">
        <f>A46+1</f>
        <v>39</v>
      </c>
      <c r="B47" s="179" t="s">
        <v>263</v>
      </c>
    </row>
    <row r="48" spans="1:2" ht="15.75">
      <c r="A48" s="183">
        <f>A47+1</f>
        <v>40</v>
      </c>
      <c r="B48" s="179" t="s">
        <v>264</v>
      </c>
    </row>
    <row r="49" spans="1:5" ht="15.75">
      <c r="A49" s="182"/>
      <c r="B49" s="184" t="s">
        <v>1228</v>
      </c>
      <c r="C49" s="182"/>
      <c r="D49" s="182"/>
      <c r="E49" s="182"/>
    </row>
    <row r="50" spans="1:5" ht="15.75">
      <c r="A50" s="183">
        <v>41</v>
      </c>
      <c r="B50" s="179" t="s">
        <v>1113</v>
      </c>
      <c r="C50" s="182"/>
      <c r="D50" s="182"/>
      <c r="E50" s="182"/>
    </row>
    <row r="51" spans="1:5" ht="15.75">
      <c r="A51" s="183">
        <v>42</v>
      </c>
      <c r="B51" s="179" t="s">
        <v>1137</v>
      </c>
      <c r="C51" s="182"/>
      <c r="D51" s="182"/>
      <c r="E51" s="182"/>
    </row>
    <row r="52" spans="1:5" ht="15.75">
      <c r="A52" s="183">
        <v>43</v>
      </c>
      <c r="B52" s="179" t="s">
        <v>1229</v>
      </c>
      <c r="C52" s="182"/>
      <c r="D52" s="182"/>
      <c r="E52" s="182"/>
    </row>
    <row r="53" spans="1:7" ht="15.75">
      <c r="A53" s="183">
        <v>44</v>
      </c>
      <c r="B53" s="179" t="s">
        <v>1177</v>
      </c>
      <c r="C53" s="182"/>
      <c r="D53" s="182"/>
      <c r="E53" s="182"/>
      <c r="G53" s="179" t="s">
        <v>265</v>
      </c>
    </row>
    <row r="54" spans="1:5" ht="15.75">
      <c r="A54" s="183">
        <v>45</v>
      </c>
      <c r="B54" s="179" t="s">
        <v>1230</v>
      </c>
      <c r="C54" s="182"/>
      <c r="D54" s="182"/>
      <c r="E54" s="182"/>
    </row>
    <row r="55" spans="1:5" ht="15.75">
      <c r="A55" s="183">
        <v>46</v>
      </c>
      <c r="B55" s="179" t="s">
        <v>1231</v>
      </c>
      <c r="C55" s="182"/>
      <c r="D55" s="182"/>
      <c r="E55" s="182"/>
    </row>
    <row r="56" spans="1:5" ht="15.75">
      <c r="A56" s="182"/>
      <c r="B56" s="182"/>
      <c r="C56" s="182"/>
      <c r="D56" s="182"/>
      <c r="E56" s="182"/>
    </row>
    <row r="57" spans="1:5" ht="15.75">
      <c r="A57" s="182"/>
      <c r="B57" s="182"/>
      <c r="C57" s="182"/>
      <c r="D57" s="182"/>
      <c r="E57" s="182"/>
    </row>
    <row r="58" spans="1:5" ht="15.75">
      <c r="A58" s="182"/>
      <c r="B58" s="182"/>
      <c r="C58" s="182"/>
      <c r="D58" s="182"/>
      <c r="E58" s="182"/>
    </row>
    <row r="59" spans="1:5" ht="15.75">
      <c r="A59" s="182"/>
      <c r="B59" s="182"/>
      <c r="C59" s="182"/>
      <c r="D59" s="182"/>
      <c r="E59" s="182"/>
    </row>
    <row r="60" spans="1:5" ht="15.75">
      <c r="A60" s="182"/>
      <c r="B60" s="182"/>
      <c r="C60" s="182"/>
      <c r="D60" s="182"/>
      <c r="E60" s="182"/>
    </row>
    <row r="61" spans="1:5" ht="15.75">
      <c r="A61" s="182"/>
      <c r="B61" s="182"/>
      <c r="C61" s="182"/>
      <c r="D61" s="182"/>
      <c r="E61" s="182"/>
    </row>
    <row r="62" spans="1:5" ht="15.75">
      <c r="A62" s="182"/>
      <c r="B62" s="182"/>
      <c r="C62" s="182"/>
      <c r="D62" s="182"/>
      <c r="E62" s="182"/>
    </row>
    <row r="63" spans="1:5" ht="15.75">
      <c r="A63" s="182"/>
      <c r="B63" s="182"/>
      <c r="C63" s="182"/>
      <c r="D63" s="182"/>
      <c r="E63" s="182"/>
    </row>
    <row r="64" spans="1:5" ht="15.75">
      <c r="A64" s="182"/>
      <c r="B64" s="182"/>
      <c r="C64" s="182"/>
      <c r="D64" s="182"/>
      <c r="E64" s="182"/>
    </row>
    <row r="65" spans="1:5" ht="15.75">
      <c r="A65" s="182"/>
      <c r="B65" s="182"/>
      <c r="C65" s="182"/>
      <c r="D65" s="182"/>
      <c r="E65" s="182"/>
    </row>
    <row r="66" spans="1:5" ht="15.75">
      <c r="A66" s="182"/>
      <c r="B66" s="182"/>
      <c r="C66" s="182"/>
      <c r="D66" s="182"/>
      <c r="E66" s="182"/>
    </row>
    <row r="67" spans="1:5" ht="15.75">
      <c r="A67" s="182"/>
      <c r="B67" s="182"/>
      <c r="C67" s="182"/>
      <c r="D67" s="182"/>
      <c r="E67" s="182"/>
    </row>
    <row r="68" spans="1:5" ht="15.75">
      <c r="A68" s="182"/>
      <c r="B68" s="182"/>
      <c r="C68" s="182"/>
      <c r="D68" s="182"/>
      <c r="E68" s="182"/>
    </row>
    <row r="69" spans="1:5" ht="15.75">
      <c r="A69" s="182"/>
      <c r="B69" s="182"/>
      <c r="C69" s="182"/>
      <c r="D69" s="182"/>
      <c r="E69" s="182"/>
    </row>
    <row r="70" spans="1:5" ht="15.75">
      <c r="A70" s="182"/>
      <c r="B70" s="182"/>
      <c r="C70" s="182"/>
      <c r="D70" s="182"/>
      <c r="E70" s="182"/>
    </row>
    <row r="71" spans="1:5" ht="15.75">
      <c r="A71" s="182"/>
      <c r="B71" s="182"/>
      <c r="C71" s="182"/>
      <c r="D71" s="182"/>
      <c r="E71" s="182"/>
    </row>
    <row r="72" spans="1:5" ht="15.75">
      <c r="A72" s="182"/>
      <c r="B72" s="182"/>
      <c r="C72" s="182"/>
      <c r="D72" s="182"/>
      <c r="E72" s="182"/>
    </row>
    <row r="73" spans="1:5" ht="15.75">
      <c r="A73" s="182"/>
      <c r="B73" s="182"/>
      <c r="C73" s="182"/>
      <c r="D73" s="182"/>
      <c r="E73" s="182"/>
    </row>
    <row r="74" spans="1:5" ht="15.75">
      <c r="A74" s="182"/>
      <c r="B74" s="182"/>
      <c r="C74" s="182"/>
      <c r="D74" s="182"/>
      <c r="E74" s="182"/>
    </row>
    <row r="75" spans="1:5" ht="15.75">
      <c r="A75" s="182"/>
      <c r="B75" s="182"/>
      <c r="C75" s="182"/>
      <c r="D75" s="182"/>
      <c r="E75" s="182"/>
    </row>
    <row r="76" spans="1:5" ht="15.75">
      <c r="A76" s="182"/>
      <c r="B76" s="182"/>
      <c r="C76" s="182"/>
      <c r="D76" s="182"/>
      <c r="E76" s="182"/>
    </row>
    <row r="77" spans="1:5" ht="15.75">
      <c r="A77" s="182"/>
      <c r="B77" s="182"/>
      <c r="C77" s="182"/>
      <c r="D77" s="182"/>
      <c r="E77" s="182"/>
    </row>
    <row r="78" spans="1:5" ht="15.75">
      <c r="A78" s="182"/>
      <c r="B78" s="182"/>
      <c r="C78" s="182"/>
      <c r="D78" s="182"/>
      <c r="E78" s="182"/>
    </row>
    <row r="79" spans="1:5" ht="15.75">
      <c r="A79" s="182"/>
      <c r="B79" s="182"/>
      <c r="C79" s="182"/>
      <c r="D79" s="182"/>
      <c r="E79" s="182"/>
    </row>
    <row r="80" spans="1:5" ht="15.75">
      <c r="A80" s="182"/>
      <c r="B80" s="182"/>
      <c r="C80" s="182"/>
      <c r="D80" s="182"/>
      <c r="E80" s="182"/>
    </row>
    <row r="81" spans="1:5" ht="15.75">
      <c r="A81" s="182"/>
      <c r="B81" s="182"/>
      <c r="C81" s="182"/>
      <c r="D81" s="182"/>
      <c r="E81" s="182"/>
    </row>
    <row r="82" spans="1:5" ht="15.75">
      <c r="A82" s="182"/>
      <c r="B82" s="182"/>
      <c r="C82" s="182"/>
      <c r="D82" s="182"/>
      <c r="E82" s="182"/>
    </row>
    <row r="83" spans="1:5" ht="15.75">
      <c r="A83" s="182"/>
      <c r="B83" s="182"/>
      <c r="C83" s="182"/>
      <c r="D83" s="182"/>
      <c r="E83" s="182"/>
    </row>
    <row r="84" spans="1:5" ht="15.75">
      <c r="A84" s="182"/>
      <c r="B84" s="182"/>
      <c r="C84" s="182"/>
      <c r="D84" s="182"/>
      <c r="E84" s="182"/>
    </row>
    <row r="85" spans="1:5" ht="15.75">
      <c r="A85" s="182"/>
      <c r="B85" s="182"/>
      <c r="C85" s="182"/>
      <c r="D85" s="182"/>
      <c r="E85" s="182"/>
    </row>
    <row r="86" spans="1:5" ht="15.75">
      <c r="A86" s="182"/>
      <c r="B86" s="182"/>
      <c r="C86" s="182"/>
      <c r="D86" s="182"/>
      <c r="E86" s="182"/>
    </row>
    <row r="87" spans="1:5" ht="15.75">
      <c r="A87" s="182"/>
      <c r="B87" s="182"/>
      <c r="C87" s="182"/>
      <c r="D87" s="182"/>
      <c r="E87" s="182"/>
    </row>
    <row r="88" spans="1:5" ht="15.75">
      <c r="A88" s="182"/>
      <c r="B88" s="182"/>
      <c r="C88" s="182"/>
      <c r="D88" s="182"/>
      <c r="E88" s="182"/>
    </row>
    <row r="89" spans="1:5" ht="15.75">
      <c r="A89" s="182"/>
      <c r="B89" s="182"/>
      <c r="C89" s="182"/>
      <c r="D89" s="182"/>
      <c r="E89" s="182"/>
    </row>
    <row r="90" spans="1:5" ht="15.75">
      <c r="A90" s="182"/>
      <c r="B90" s="182"/>
      <c r="C90" s="182"/>
      <c r="D90" s="182"/>
      <c r="E90" s="182"/>
    </row>
    <row r="91" spans="1:5" ht="15.75">
      <c r="A91" s="182"/>
      <c r="B91" s="182"/>
      <c r="C91" s="182"/>
      <c r="D91" s="182"/>
      <c r="E91" s="182"/>
    </row>
    <row r="92" spans="1:5" ht="15.75">
      <c r="A92" s="182"/>
      <c r="B92" s="182"/>
      <c r="C92" s="182"/>
      <c r="D92" s="182"/>
      <c r="E92" s="182"/>
    </row>
    <row r="93" spans="1:5" ht="15.75">
      <c r="A93" s="182"/>
      <c r="B93" s="182"/>
      <c r="C93" s="182"/>
      <c r="D93" s="182"/>
      <c r="E93" s="182"/>
    </row>
    <row r="94" spans="1:5" ht="15.75">
      <c r="A94" s="182"/>
      <c r="B94" s="182"/>
      <c r="C94" s="182"/>
      <c r="D94" s="182"/>
      <c r="E94" s="182"/>
    </row>
    <row r="95" spans="1:5" ht="15.75">
      <c r="A95" s="182"/>
      <c r="B95" s="182"/>
      <c r="C95" s="182"/>
      <c r="D95" s="182"/>
      <c r="E95" s="182"/>
    </row>
    <row r="96" spans="1:5" ht="15.75">
      <c r="A96" s="182"/>
      <c r="B96" s="182"/>
      <c r="C96" s="182"/>
      <c r="D96" s="182"/>
      <c r="E96" s="182"/>
    </row>
    <row r="97" spans="1:5" ht="15.75">
      <c r="A97" s="182"/>
      <c r="B97" s="182"/>
      <c r="C97" s="182"/>
      <c r="D97" s="182"/>
      <c r="E97" s="182"/>
    </row>
    <row r="98" spans="1:5" ht="15.75">
      <c r="A98" s="182"/>
      <c r="B98" s="182"/>
      <c r="C98" s="182"/>
      <c r="D98" s="182"/>
      <c r="E98" s="182"/>
    </row>
    <row r="99" spans="1:5" ht="15.75">
      <c r="A99" s="182"/>
      <c r="B99" s="182"/>
      <c r="C99" s="182"/>
      <c r="D99" s="182"/>
      <c r="E99" s="182"/>
    </row>
    <row r="100" spans="1:5" ht="15.75">
      <c r="A100" s="182"/>
      <c r="B100" s="182"/>
      <c r="C100" s="182"/>
      <c r="D100" s="182"/>
      <c r="E100" s="182"/>
    </row>
    <row r="101" spans="1:5" ht="15.75">
      <c r="A101" s="182"/>
      <c r="B101" s="182"/>
      <c r="C101" s="182"/>
      <c r="D101" s="182"/>
      <c r="E101" s="182"/>
    </row>
    <row r="102" spans="1:5" ht="15.75">
      <c r="A102" s="182"/>
      <c r="B102" s="182"/>
      <c r="C102" s="182"/>
      <c r="D102" s="182"/>
      <c r="E102" s="182"/>
    </row>
    <row r="103" spans="1:5" ht="15.75">
      <c r="A103" s="182"/>
      <c r="B103" s="182"/>
      <c r="C103" s="182"/>
      <c r="D103" s="182"/>
      <c r="E103" s="182"/>
    </row>
    <row r="104" spans="1:5" ht="15.75">
      <c r="A104" s="182"/>
      <c r="B104" s="182"/>
      <c r="C104" s="182"/>
      <c r="D104" s="182"/>
      <c r="E104" s="182"/>
    </row>
    <row r="105" spans="1:5" ht="15.75">
      <c r="A105" s="182"/>
      <c r="B105" s="182"/>
      <c r="C105" s="182"/>
      <c r="D105" s="182"/>
      <c r="E105" s="182"/>
    </row>
    <row r="106" spans="1:5" ht="15.75">
      <c r="A106" s="182"/>
      <c r="B106" s="182"/>
      <c r="C106" s="182"/>
      <c r="D106" s="182"/>
      <c r="E106" s="182"/>
    </row>
    <row r="107" spans="1:5" ht="15.75">
      <c r="A107" s="182"/>
      <c r="B107" s="182"/>
      <c r="C107" s="182"/>
      <c r="D107" s="182"/>
      <c r="E107" s="182"/>
    </row>
    <row r="108" spans="1:5" ht="15.75">
      <c r="A108" s="182"/>
      <c r="B108" s="182"/>
      <c r="C108" s="182"/>
      <c r="D108" s="182"/>
      <c r="E108" s="182"/>
    </row>
    <row r="109" spans="1:5" ht="15.75">
      <c r="A109" s="182"/>
      <c r="B109" s="182"/>
      <c r="C109" s="182"/>
      <c r="D109" s="182"/>
      <c r="E109" s="182"/>
    </row>
    <row r="110" spans="1:5" ht="15.75">
      <c r="A110" s="182"/>
      <c r="B110" s="182"/>
      <c r="C110" s="182"/>
      <c r="D110" s="182"/>
      <c r="E110" s="182"/>
    </row>
    <row r="111" spans="1:5" ht="15.75">
      <c r="A111" s="182"/>
      <c r="B111" s="182"/>
      <c r="C111" s="182"/>
      <c r="D111" s="182"/>
      <c r="E111" s="182"/>
    </row>
    <row r="112" spans="1:5" ht="15.75">
      <c r="A112" s="182"/>
      <c r="B112" s="182"/>
      <c r="C112" s="182"/>
      <c r="D112" s="182"/>
      <c r="E112" s="182"/>
    </row>
    <row r="113" spans="1:5" ht="15.75">
      <c r="A113" s="182"/>
      <c r="B113" s="182"/>
      <c r="C113" s="182"/>
      <c r="D113" s="182"/>
      <c r="E113" s="182"/>
    </row>
    <row r="114" spans="1:5" ht="15.75">
      <c r="A114" s="182"/>
      <c r="B114" s="182"/>
      <c r="C114" s="182"/>
      <c r="D114" s="182"/>
      <c r="E114" s="182"/>
    </row>
    <row r="115" spans="1:5" ht="15.75">
      <c r="A115" s="182"/>
      <c r="B115" s="182"/>
      <c r="C115" s="182"/>
      <c r="D115" s="182"/>
      <c r="E115" s="182"/>
    </row>
    <row r="116" spans="1:5" ht="15.75">
      <c r="A116" s="182"/>
      <c r="B116" s="182"/>
      <c r="C116" s="182"/>
      <c r="D116" s="182"/>
      <c r="E116" s="182"/>
    </row>
    <row r="117" spans="1:5" ht="15.75">
      <c r="A117" s="182"/>
      <c r="B117" s="182"/>
      <c r="C117" s="182"/>
      <c r="D117" s="182"/>
      <c r="E117" s="182"/>
    </row>
    <row r="118" spans="1:5" ht="15.75">
      <c r="A118" s="182"/>
      <c r="B118" s="182"/>
      <c r="C118" s="182"/>
      <c r="D118" s="182"/>
      <c r="E118" s="182"/>
    </row>
    <row r="119" spans="1:5" ht="15.75">
      <c r="A119" s="182"/>
      <c r="B119" s="182"/>
      <c r="C119" s="182"/>
      <c r="D119" s="182"/>
      <c r="E119" s="182"/>
    </row>
    <row r="120" spans="1:5" ht="15.75">
      <c r="A120" s="182"/>
      <c r="B120" s="182"/>
      <c r="C120" s="182"/>
      <c r="D120" s="182"/>
      <c r="E120" s="182"/>
    </row>
    <row r="121" spans="1:5" ht="15.75">
      <c r="A121" s="182"/>
      <c r="B121" s="182"/>
      <c r="C121" s="182"/>
      <c r="D121" s="182"/>
      <c r="E121" s="182"/>
    </row>
    <row r="122" spans="1:5" ht="15.75">
      <c r="A122" s="182"/>
      <c r="B122" s="182"/>
      <c r="C122" s="182"/>
      <c r="D122" s="182"/>
      <c r="E122" s="182"/>
    </row>
    <row r="123" spans="1:5" ht="15.75">
      <c r="A123" s="182"/>
      <c r="B123" s="182"/>
      <c r="C123" s="182"/>
      <c r="D123" s="182"/>
      <c r="E123" s="182"/>
    </row>
    <row r="124" spans="1:5" ht="15.75">
      <c r="A124" s="182"/>
      <c r="B124" s="182"/>
      <c r="C124" s="182"/>
      <c r="D124" s="182"/>
      <c r="E124" s="182"/>
    </row>
    <row r="125" spans="1:5" ht="15.75">
      <c r="A125" s="182"/>
      <c r="B125" s="182"/>
      <c r="C125" s="182"/>
      <c r="D125" s="182"/>
      <c r="E125" s="182"/>
    </row>
    <row r="126" spans="1:5" ht="15.75">
      <c r="A126" s="182"/>
      <c r="B126" s="182"/>
      <c r="C126" s="182"/>
      <c r="D126" s="182"/>
      <c r="E126" s="182"/>
    </row>
    <row r="127" spans="1:5" ht="15.75">
      <c r="A127" s="182"/>
      <c r="B127" s="182"/>
      <c r="C127" s="182"/>
      <c r="D127" s="182"/>
      <c r="E127" s="182"/>
    </row>
    <row r="128" spans="1:5" ht="15.75">
      <c r="A128" s="182"/>
      <c r="B128" s="182"/>
      <c r="C128" s="182"/>
      <c r="D128" s="182"/>
      <c r="E128" s="182"/>
    </row>
    <row r="129" spans="1:5" ht="15.75">
      <c r="A129" s="182"/>
      <c r="B129" s="182"/>
      <c r="C129" s="182"/>
      <c r="D129" s="182"/>
      <c r="E129" s="182"/>
    </row>
    <row r="130" spans="1:5" ht="15.75">
      <c r="A130" s="182"/>
      <c r="B130" s="182"/>
      <c r="C130" s="182"/>
      <c r="D130" s="182"/>
      <c r="E130" s="182"/>
    </row>
    <row r="131" spans="1:5" ht="15.75">
      <c r="A131" s="182"/>
      <c r="B131" s="182"/>
      <c r="C131" s="182"/>
      <c r="D131" s="182"/>
      <c r="E131" s="182"/>
    </row>
    <row r="132" spans="1:5" ht="15.75">
      <c r="A132" s="182"/>
      <c r="B132" s="182"/>
      <c r="C132" s="182"/>
      <c r="D132" s="182"/>
      <c r="E132" s="182"/>
    </row>
    <row r="133" spans="1:5" ht="15.75">
      <c r="A133" s="182"/>
      <c r="B133" s="182"/>
      <c r="C133" s="182"/>
      <c r="D133" s="182"/>
      <c r="E133" s="182"/>
    </row>
    <row r="134" spans="1:5" ht="15.75">
      <c r="A134" s="182"/>
      <c r="B134" s="182"/>
      <c r="C134" s="182"/>
      <c r="D134" s="182"/>
      <c r="E134" s="182"/>
    </row>
    <row r="135" spans="1:5" ht="15.75">
      <c r="A135" s="182"/>
      <c r="B135" s="182"/>
      <c r="C135" s="182"/>
      <c r="D135" s="182"/>
      <c r="E135" s="182"/>
    </row>
    <row r="136" spans="1:5" ht="15.75">
      <c r="A136" s="182"/>
      <c r="B136" s="182"/>
      <c r="C136" s="182"/>
      <c r="D136" s="182"/>
      <c r="E136" s="182"/>
    </row>
    <row r="137" spans="1:5" ht="15.75">
      <c r="A137" s="182"/>
      <c r="B137" s="182"/>
      <c r="C137" s="182"/>
      <c r="D137" s="182"/>
      <c r="E137" s="182"/>
    </row>
    <row r="138" spans="1:5" ht="15.75">
      <c r="A138" s="182"/>
      <c r="B138" s="182"/>
      <c r="C138" s="182"/>
      <c r="D138" s="182"/>
      <c r="E138" s="182"/>
    </row>
    <row r="139" spans="1:5" ht="15.75">
      <c r="A139" s="182"/>
      <c r="B139" s="182"/>
      <c r="C139" s="182"/>
      <c r="D139" s="182"/>
      <c r="E139" s="182"/>
    </row>
    <row r="140" spans="1:5" ht="15.75">
      <c r="A140" s="182"/>
      <c r="B140" s="182"/>
      <c r="C140" s="182"/>
      <c r="D140" s="182"/>
      <c r="E140" s="182"/>
    </row>
    <row r="141" spans="1:5" ht="15.75">
      <c r="A141" s="182"/>
      <c r="B141" s="182"/>
      <c r="C141" s="182"/>
      <c r="D141" s="182"/>
      <c r="E141" s="182"/>
    </row>
    <row r="142" spans="1:5" ht="15.75">
      <c r="A142" s="182"/>
      <c r="B142" s="182"/>
      <c r="C142" s="182"/>
      <c r="D142" s="182"/>
      <c r="E142" s="182"/>
    </row>
    <row r="143" spans="1:5" ht="15.75">
      <c r="A143" s="182"/>
      <c r="B143" s="182"/>
      <c r="C143" s="182"/>
      <c r="D143" s="182"/>
      <c r="E143" s="182"/>
    </row>
    <row r="144" spans="1:5" ht="15.75">
      <c r="A144" s="182"/>
      <c r="B144" s="182"/>
      <c r="C144" s="182"/>
      <c r="D144" s="182"/>
      <c r="E144" s="182"/>
    </row>
    <row r="145" spans="1:5" ht="15.75">
      <c r="A145" s="182"/>
      <c r="B145" s="182"/>
      <c r="C145" s="182"/>
      <c r="D145" s="182"/>
      <c r="E145" s="182"/>
    </row>
    <row r="146" spans="1:5" ht="15.75">
      <c r="A146" s="182"/>
      <c r="B146" s="182"/>
      <c r="C146" s="182"/>
      <c r="D146" s="182"/>
      <c r="E146" s="182"/>
    </row>
    <row r="147" spans="1:5" ht="15.75">
      <c r="A147" s="182"/>
      <c r="B147" s="182"/>
      <c r="C147" s="182"/>
      <c r="D147" s="182"/>
      <c r="E147" s="182"/>
    </row>
    <row r="148" spans="1:5" ht="15.75">
      <c r="A148" s="182"/>
      <c r="B148" s="182"/>
      <c r="C148" s="182"/>
      <c r="D148" s="182"/>
      <c r="E148" s="182"/>
    </row>
    <row r="149" spans="1:5" ht="15.75">
      <c r="A149" s="182"/>
      <c r="B149" s="182"/>
      <c r="C149" s="182"/>
      <c r="D149" s="182"/>
      <c r="E149" s="182"/>
    </row>
    <row r="150" spans="1:5" ht="15.75">
      <c r="A150" s="182"/>
      <c r="B150" s="182"/>
      <c r="C150" s="182"/>
      <c r="D150" s="182"/>
      <c r="E150" s="182"/>
    </row>
    <row r="151" spans="1:5" ht="15.75">
      <c r="A151" s="182"/>
      <c r="B151" s="182"/>
      <c r="C151" s="182"/>
      <c r="D151" s="182"/>
      <c r="E151" s="182"/>
    </row>
    <row r="152" spans="1:5" ht="15.75">
      <c r="A152" s="182"/>
      <c r="B152" s="182"/>
      <c r="C152" s="182"/>
      <c r="D152" s="182"/>
      <c r="E152" s="182"/>
    </row>
    <row r="153" spans="1:5" ht="15.75">
      <c r="A153" s="182"/>
      <c r="B153" s="182"/>
      <c r="C153" s="182"/>
      <c r="D153" s="182"/>
      <c r="E153" s="182"/>
    </row>
    <row r="154" spans="1:5" ht="15.75">
      <c r="A154" s="182"/>
      <c r="B154" s="182"/>
      <c r="C154" s="182"/>
      <c r="D154" s="182"/>
      <c r="E154" s="182"/>
    </row>
    <row r="155" spans="1:5" ht="15.75">
      <c r="A155" s="182"/>
      <c r="B155" s="182"/>
      <c r="C155" s="182"/>
      <c r="D155" s="182"/>
      <c r="E155" s="182"/>
    </row>
    <row r="156" spans="1:5" ht="15.75">
      <c r="A156" s="182"/>
      <c r="B156" s="182"/>
      <c r="C156" s="182"/>
      <c r="D156" s="182"/>
      <c r="E156" s="182"/>
    </row>
    <row r="157" spans="1:5" ht="15.75">
      <c r="A157" s="182"/>
      <c r="B157" s="182"/>
      <c r="C157" s="182"/>
      <c r="D157" s="182"/>
      <c r="E157" s="182"/>
    </row>
    <row r="158" spans="1:5" ht="15.75">
      <c r="A158" s="182"/>
      <c r="B158" s="182"/>
      <c r="C158" s="182"/>
      <c r="D158" s="182"/>
      <c r="E158" s="182"/>
    </row>
    <row r="159" spans="1:5" ht="15.75">
      <c r="A159" s="182"/>
      <c r="B159" s="182"/>
      <c r="C159" s="182"/>
      <c r="D159" s="182"/>
      <c r="E159" s="182"/>
    </row>
    <row r="160" spans="1:5" ht="15.75">
      <c r="A160" s="182"/>
      <c r="B160" s="182"/>
      <c r="C160" s="182"/>
      <c r="D160" s="182"/>
      <c r="E160" s="182"/>
    </row>
    <row r="161" spans="1:5" ht="15.75">
      <c r="A161" s="182"/>
      <c r="B161" s="182"/>
      <c r="C161" s="182"/>
      <c r="D161" s="182"/>
      <c r="E161" s="182"/>
    </row>
    <row r="162" spans="1:5" ht="15.75">
      <c r="A162" s="182"/>
      <c r="B162" s="182"/>
      <c r="C162" s="182"/>
      <c r="D162" s="182"/>
      <c r="E162" s="182"/>
    </row>
    <row r="163" spans="1:5" ht="15.75">
      <c r="A163" s="182"/>
      <c r="B163" s="182"/>
      <c r="C163" s="182"/>
      <c r="D163" s="182"/>
      <c r="E163" s="182"/>
    </row>
    <row r="164" spans="1:5" ht="15.75">
      <c r="A164" s="182"/>
      <c r="B164" s="182"/>
      <c r="C164" s="182"/>
      <c r="D164" s="182"/>
      <c r="E164" s="182"/>
    </row>
    <row r="165" spans="1:5" ht="15.75">
      <c r="A165" s="182"/>
      <c r="B165" s="182"/>
      <c r="C165" s="182"/>
      <c r="D165" s="182"/>
      <c r="E165" s="182"/>
    </row>
    <row r="166" spans="1:5" ht="15.75">
      <c r="A166" s="182"/>
      <c r="B166" s="182"/>
      <c r="C166" s="182"/>
      <c r="D166" s="182"/>
      <c r="E166" s="182"/>
    </row>
    <row r="167" spans="1:5" ht="15.75">
      <c r="A167" s="182"/>
      <c r="B167" s="182"/>
      <c r="C167" s="182"/>
      <c r="D167" s="182"/>
      <c r="E167" s="182"/>
    </row>
    <row r="168" spans="1:5" ht="15.75">
      <c r="A168" s="182"/>
      <c r="B168" s="182"/>
      <c r="C168" s="182"/>
      <c r="D168" s="182"/>
      <c r="E168" s="182"/>
    </row>
    <row r="169" spans="1:5" ht="15.75">
      <c r="A169" s="182"/>
      <c r="B169" s="182"/>
      <c r="C169" s="182"/>
      <c r="D169" s="182"/>
      <c r="E169" s="182"/>
    </row>
    <row r="170" spans="1:5" ht="15.75">
      <c r="A170" s="182"/>
      <c r="B170" s="182"/>
      <c r="C170" s="182"/>
      <c r="D170" s="182"/>
      <c r="E170" s="182"/>
    </row>
    <row r="171" spans="1:5" ht="15.75">
      <c r="A171" s="182"/>
      <c r="B171" s="182"/>
      <c r="C171" s="182"/>
      <c r="D171" s="182"/>
      <c r="E171" s="182"/>
    </row>
    <row r="172" spans="1:5" ht="15.75">
      <c r="A172" s="182"/>
      <c r="B172" s="182"/>
      <c r="C172" s="182"/>
      <c r="D172" s="182"/>
      <c r="E172" s="182"/>
    </row>
  </sheetData>
  <sheetProtection/>
  <mergeCells count="2">
    <mergeCell ref="A1:D1"/>
    <mergeCell ref="A2:D2"/>
  </mergeCells>
  <printOptions horizontalCentered="1"/>
  <pageMargins left="0.81" right="0.7874015748031497" top="0.7" bottom="0.5118110236220472" header="0" footer="0"/>
  <pageSetup horizontalDpi="300" verticalDpi="300" orientation="portrait" paperSize="9" scale="86" r:id="rId1"/>
</worksheet>
</file>

<file path=xl/worksheets/sheet10.xml><?xml version="1.0" encoding="utf-8"?>
<worksheet xmlns="http://schemas.openxmlformats.org/spreadsheetml/2006/main" xmlns:r="http://schemas.openxmlformats.org/officeDocument/2006/relationships">
  <dimension ref="B1:H30"/>
  <sheetViews>
    <sheetView view="pageBreakPreview" zoomScaleSheetLayoutView="100" zoomScalePageLayoutView="0" workbookViewId="0" topLeftCell="A1">
      <selection activeCell="K20" sqref="K20"/>
    </sheetView>
  </sheetViews>
  <sheetFormatPr defaultColWidth="9.140625" defaultRowHeight="15"/>
  <cols>
    <col min="1" max="1" width="9.140625" style="25" customWidth="1"/>
    <col min="2" max="2" width="5.00390625" style="25" customWidth="1"/>
    <col min="3" max="3" width="37.7109375" style="25" customWidth="1"/>
    <col min="4" max="8" width="14.140625" style="25" customWidth="1"/>
    <col min="9" max="9" width="9.140625" style="25" customWidth="1"/>
    <col min="10" max="10" width="7.28125" style="25" customWidth="1"/>
    <col min="11" max="16384" width="9.140625" style="25" customWidth="1"/>
  </cols>
  <sheetData>
    <row r="1" spans="2:8" ht="15" customHeight="1">
      <c r="B1" s="1629" t="s">
        <v>807</v>
      </c>
      <c r="C1" s="1630"/>
      <c r="D1" s="1630"/>
      <c r="E1" s="1630"/>
      <c r="F1" s="1630"/>
      <c r="G1" s="1631"/>
      <c r="H1" s="1631"/>
    </row>
    <row r="2" spans="2:8" ht="15" customHeight="1">
      <c r="B2" s="1641" t="s">
        <v>808</v>
      </c>
      <c r="C2" s="1642"/>
      <c r="D2" s="1642"/>
      <c r="E2" s="1642"/>
      <c r="F2" s="1642"/>
      <c r="G2" s="1643"/>
      <c r="H2" s="1643"/>
    </row>
    <row r="3" spans="2:8" ht="15" customHeight="1" thickBot="1">
      <c r="B3" s="1644" t="s">
        <v>64</v>
      </c>
      <c r="C3" s="1645"/>
      <c r="D3" s="1645"/>
      <c r="E3" s="1645"/>
      <c r="F3" s="1645"/>
      <c r="G3" s="1646"/>
      <c r="H3" s="1646"/>
    </row>
    <row r="4" spans="2:8" ht="15" customHeight="1" thickTop="1">
      <c r="B4" s="1524"/>
      <c r="C4" s="1525"/>
      <c r="D4" s="1647" t="s">
        <v>269</v>
      </c>
      <c r="E4" s="1647"/>
      <c r="F4" s="1647"/>
      <c r="G4" s="1648" t="s">
        <v>139</v>
      </c>
      <c r="H4" s="1649"/>
    </row>
    <row r="5" spans="2:8" ht="15" customHeight="1">
      <c r="B5" s="1526"/>
      <c r="C5" s="1527"/>
      <c r="D5" s="1528" t="s">
        <v>20</v>
      </c>
      <c r="E5" s="1529" t="s">
        <v>723</v>
      </c>
      <c r="F5" s="1529" t="s">
        <v>267</v>
      </c>
      <c r="G5" s="1529" t="s">
        <v>40</v>
      </c>
      <c r="H5" s="1530" t="s">
        <v>72</v>
      </c>
    </row>
    <row r="6" spans="2:8" ht="15" customHeight="1">
      <c r="B6" s="1217"/>
      <c r="C6" s="1218" t="s">
        <v>809</v>
      </c>
      <c r="D6" s="1218">
        <v>77.71331799999999</v>
      </c>
      <c r="E6" s="1218">
        <v>79.28085499999999</v>
      </c>
      <c r="F6" s="1218">
        <v>77.86372200000001</v>
      </c>
      <c r="G6" s="1218">
        <v>2.0170764038153663</v>
      </c>
      <c r="H6" s="1219">
        <v>-1.7874845068206895</v>
      </c>
    </row>
    <row r="7" spans="2:8" ht="15" customHeight="1">
      <c r="B7" s="1220">
        <v>1</v>
      </c>
      <c r="C7" s="1221" t="s">
        <v>810</v>
      </c>
      <c r="D7" s="1222">
        <v>0.072338</v>
      </c>
      <c r="E7" s="1222">
        <v>0.262994</v>
      </c>
      <c r="F7" s="1222">
        <v>0.06992</v>
      </c>
      <c r="G7" s="1222">
        <v>263.56271945588765</v>
      </c>
      <c r="H7" s="1223">
        <v>-73.41384214088535</v>
      </c>
    </row>
    <row r="8" spans="2:8" ht="15" customHeight="1">
      <c r="B8" s="1220">
        <v>2</v>
      </c>
      <c r="C8" s="1221" t="s">
        <v>811</v>
      </c>
      <c r="D8" s="1222">
        <v>0</v>
      </c>
      <c r="E8" s="1222">
        <v>0</v>
      </c>
      <c r="F8" s="1222">
        <v>0</v>
      </c>
      <c r="G8" s="1222" t="s">
        <v>3</v>
      </c>
      <c r="H8" s="1223" t="s">
        <v>3</v>
      </c>
    </row>
    <row r="9" spans="2:8" ht="15" customHeight="1">
      <c r="B9" s="1220">
        <v>3</v>
      </c>
      <c r="C9" s="1221" t="s">
        <v>812</v>
      </c>
      <c r="D9" s="1222">
        <v>28.388816</v>
      </c>
      <c r="E9" s="1222">
        <v>38.124897</v>
      </c>
      <c r="F9" s="1222">
        <v>20.20072</v>
      </c>
      <c r="G9" s="1222">
        <v>34.29548100914107</v>
      </c>
      <c r="H9" s="1223">
        <v>-47.014361769947854</v>
      </c>
    </row>
    <row r="10" spans="2:8" ht="15" customHeight="1">
      <c r="B10" s="1220">
        <v>4</v>
      </c>
      <c r="C10" s="1221" t="s">
        <v>770</v>
      </c>
      <c r="D10" s="1222">
        <v>0</v>
      </c>
      <c r="E10" s="1222">
        <v>0</v>
      </c>
      <c r="F10" s="1222">
        <v>0</v>
      </c>
      <c r="G10" s="1222" t="s">
        <v>3</v>
      </c>
      <c r="H10" s="1223" t="s">
        <v>3</v>
      </c>
    </row>
    <row r="11" spans="2:8" ht="15" customHeight="1">
      <c r="B11" s="1220">
        <v>5</v>
      </c>
      <c r="C11" s="1221" t="s">
        <v>813</v>
      </c>
      <c r="D11" s="1222">
        <v>1.383964</v>
      </c>
      <c r="E11" s="1222">
        <v>0</v>
      </c>
      <c r="F11" s="1222">
        <v>0</v>
      </c>
      <c r="G11" s="1222">
        <v>-100</v>
      </c>
      <c r="H11" s="1223" t="s">
        <v>3</v>
      </c>
    </row>
    <row r="12" spans="2:8" ht="15" customHeight="1">
      <c r="B12" s="1220">
        <v>6</v>
      </c>
      <c r="C12" s="1221" t="s">
        <v>814</v>
      </c>
      <c r="D12" s="1222">
        <v>0</v>
      </c>
      <c r="E12" s="1222">
        <v>0</v>
      </c>
      <c r="F12" s="1222">
        <v>0</v>
      </c>
      <c r="G12" s="1222" t="s">
        <v>3</v>
      </c>
      <c r="H12" s="1223" t="s">
        <v>3</v>
      </c>
    </row>
    <row r="13" spans="2:8" ht="15" customHeight="1">
      <c r="B13" s="1220">
        <v>7</v>
      </c>
      <c r="C13" s="1221" t="s">
        <v>815</v>
      </c>
      <c r="D13" s="1222">
        <v>0</v>
      </c>
      <c r="E13" s="1222">
        <v>0</v>
      </c>
      <c r="F13" s="1222">
        <v>0.006</v>
      </c>
      <c r="G13" s="1222" t="s">
        <v>3</v>
      </c>
      <c r="H13" s="1223" t="s">
        <v>3</v>
      </c>
    </row>
    <row r="14" spans="2:8" ht="15" customHeight="1">
      <c r="B14" s="1220">
        <v>8</v>
      </c>
      <c r="C14" s="1221" t="s">
        <v>781</v>
      </c>
      <c r="D14" s="1222">
        <v>0</v>
      </c>
      <c r="E14" s="1222">
        <v>0.746336</v>
      </c>
      <c r="F14" s="1222">
        <v>2.763889</v>
      </c>
      <c r="G14" s="1222" t="s">
        <v>3</v>
      </c>
      <c r="H14" s="1223">
        <v>270.32770762766364</v>
      </c>
    </row>
    <row r="15" spans="2:8" ht="15" customHeight="1">
      <c r="B15" s="1220">
        <v>9</v>
      </c>
      <c r="C15" s="1221" t="s">
        <v>816</v>
      </c>
      <c r="D15" s="1222">
        <v>6.044715</v>
      </c>
      <c r="E15" s="1222">
        <v>5.221648</v>
      </c>
      <c r="F15" s="1222">
        <v>11.831549</v>
      </c>
      <c r="G15" s="1222">
        <v>-13.616307799457871</v>
      </c>
      <c r="H15" s="1223">
        <v>126.58649146782781</v>
      </c>
    </row>
    <row r="16" spans="2:8" ht="15" customHeight="1">
      <c r="B16" s="1220">
        <v>10</v>
      </c>
      <c r="C16" s="1221" t="s">
        <v>785</v>
      </c>
      <c r="D16" s="1222">
        <v>2.351275</v>
      </c>
      <c r="E16" s="1222">
        <v>3.345611</v>
      </c>
      <c r="F16" s="1222">
        <v>3.871411</v>
      </c>
      <c r="G16" s="1222">
        <v>42.28922605820247</v>
      </c>
      <c r="H16" s="1223">
        <v>15.716112841570663</v>
      </c>
    </row>
    <row r="17" spans="2:8" ht="15" customHeight="1">
      <c r="B17" s="1220">
        <v>11</v>
      </c>
      <c r="C17" s="1221" t="s">
        <v>817</v>
      </c>
      <c r="D17" s="1222">
        <v>1.024533</v>
      </c>
      <c r="E17" s="1222">
        <v>3.030849</v>
      </c>
      <c r="F17" s="1222">
        <v>19.425017</v>
      </c>
      <c r="G17" s="1222">
        <v>195.82736720047086</v>
      </c>
      <c r="H17" s="1223">
        <v>540.9100882294038</v>
      </c>
    </row>
    <row r="18" spans="2:8" ht="15" customHeight="1">
      <c r="B18" s="1220">
        <v>12</v>
      </c>
      <c r="C18" s="1221" t="s">
        <v>818</v>
      </c>
      <c r="D18" s="1222">
        <v>0</v>
      </c>
      <c r="E18" s="1222">
        <v>0.002775</v>
      </c>
      <c r="F18" s="1222">
        <v>0.022373</v>
      </c>
      <c r="G18" s="1222" t="s">
        <v>3</v>
      </c>
      <c r="H18" s="1223">
        <v>706.2342342342342</v>
      </c>
    </row>
    <row r="19" spans="2:8" ht="15" customHeight="1">
      <c r="B19" s="1220">
        <v>13</v>
      </c>
      <c r="C19" s="1221" t="s">
        <v>819</v>
      </c>
      <c r="D19" s="1222">
        <v>0</v>
      </c>
      <c r="E19" s="1222">
        <v>0</v>
      </c>
      <c r="F19" s="1222">
        <v>0</v>
      </c>
      <c r="G19" s="1222" t="s">
        <v>3</v>
      </c>
      <c r="H19" s="1223" t="s">
        <v>3</v>
      </c>
    </row>
    <row r="20" spans="2:8" ht="15" customHeight="1">
      <c r="B20" s="1220">
        <v>14</v>
      </c>
      <c r="C20" s="1221" t="s">
        <v>820</v>
      </c>
      <c r="D20" s="1222">
        <v>0</v>
      </c>
      <c r="E20" s="1222">
        <v>0.307727</v>
      </c>
      <c r="F20" s="1222">
        <v>0.039218</v>
      </c>
      <c r="G20" s="1222" t="s">
        <v>3</v>
      </c>
      <c r="H20" s="1223">
        <v>-87.25558693257335</v>
      </c>
    </row>
    <row r="21" spans="2:8" ht="15" customHeight="1">
      <c r="B21" s="1220">
        <v>15</v>
      </c>
      <c r="C21" s="1221" t="s">
        <v>821</v>
      </c>
      <c r="D21" s="1222">
        <v>16.459144</v>
      </c>
      <c r="E21" s="1222">
        <v>9.215199</v>
      </c>
      <c r="F21" s="1222">
        <v>1.7542740000000001</v>
      </c>
      <c r="G21" s="1222">
        <v>-44.011675212271065</v>
      </c>
      <c r="H21" s="1223">
        <v>-80.96325429326052</v>
      </c>
    </row>
    <row r="22" spans="2:8" ht="15" customHeight="1">
      <c r="B22" s="1220">
        <v>16</v>
      </c>
      <c r="C22" s="1221" t="s">
        <v>822</v>
      </c>
      <c r="D22" s="1222">
        <v>2.247482</v>
      </c>
      <c r="E22" s="1222">
        <v>0.14216</v>
      </c>
      <c r="F22" s="1222">
        <v>1.368849</v>
      </c>
      <c r="G22" s="1222">
        <v>-93.6746990632183</v>
      </c>
      <c r="H22" s="1223">
        <v>862.8932189082724</v>
      </c>
    </row>
    <row r="23" spans="2:8" ht="15" customHeight="1">
      <c r="B23" s="1220">
        <v>17</v>
      </c>
      <c r="C23" s="1221" t="s">
        <v>823</v>
      </c>
      <c r="D23" s="1222">
        <v>0</v>
      </c>
      <c r="E23" s="1222">
        <v>0</v>
      </c>
      <c r="F23" s="1222">
        <v>0</v>
      </c>
      <c r="G23" s="1222" t="s">
        <v>3</v>
      </c>
      <c r="H23" s="1223" t="s">
        <v>3</v>
      </c>
    </row>
    <row r="24" spans="2:8" ht="15" customHeight="1">
      <c r="B24" s="1220">
        <v>18</v>
      </c>
      <c r="C24" s="1221" t="s">
        <v>824</v>
      </c>
      <c r="D24" s="1222">
        <v>0</v>
      </c>
      <c r="E24" s="1222">
        <v>0.7224</v>
      </c>
      <c r="F24" s="1222">
        <v>0.358016</v>
      </c>
      <c r="G24" s="1222" t="s">
        <v>3</v>
      </c>
      <c r="H24" s="1223">
        <v>-50.440753045404215</v>
      </c>
    </row>
    <row r="25" spans="2:8" ht="15" customHeight="1">
      <c r="B25" s="1220">
        <v>19</v>
      </c>
      <c r="C25" s="1221" t="s">
        <v>825</v>
      </c>
      <c r="D25" s="1222">
        <v>19.741051</v>
      </c>
      <c r="E25" s="1222">
        <v>18.158259</v>
      </c>
      <c r="F25" s="1222">
        <v>16.152486</v>
      </c>
      <c r="G25" s="1222">
        <v>-8.017769671938936</v>
      </c>
      <c r="H25" s="1223">
        <v>-11.046064493297521</v>
      </c>
    </row>
    <row r="26" spans="2:8" ht="15" customHeight="1">
      <c r="B26" s="1230"/>
      <c r="C26" s="1218" t="s">
        <v>826</v>
      </c>
      <c r="D26" s="1231">
        <v>9.686682000000019</v>
      </c>
      <c r="E26" s="1231">
        <v>59.21914500000001</v>
      </c>
      <c r="F26" s="1231">
        <v>76.22420199999998</v>
      </c>
      <c r="G26" s="1231">
        <v>511.3460212692013</v>
      </c>
      <c r="H26" s="1232">
        <v>28.71547199811809</v>
      </c>
    </row>
    <row r="27" spans="2:8" ht="15" customHeight="1" thickBot="1">
      <c r="B27" s="1233"/>
      <c r="C27" s="1234" t="s">
        <v>827</v>
      </c>
      <c r="D27" s="1228">
        <v>87.4</v>
      </c>
      <c r="E27" s="1228">
        <v>138.5</v>
      </c>
      <c r="F27" s="1228">
        <v>154.087924</v>
      </c>
      <c r="G27" s="1228">
        <v>58.46681922196794</v>
      </c>
      <c r="H27" s="1229">
        <v>11.254818772563155</v>
      </c>
    </row>
    <row r="28" spans="2:8" ht="15" customHeight="1" thickTop="1">
      <c r="B28" s="974" t="s">
        <v>1110</v>
      </c>
      <c r="C28" s="1531"/>
      <c r="D28" s="1531"/>
      <c r="E28" s="1531"/>
      <c r="F28" s="1531"/>
      <c r="G28" s="1531"/>
      <c r="H28" s="1531"/>
    </row>
    <row r="29" spans="2:8" ht="15" customHeight="1">
      <c r="B29" s="973"/>
      <c r="C29" s="973"/>
      <c r="D29" s="973"/>
      <c r="E29" s="973"/>
      <c r="F29" s="973"/>
      <c r="G29" s="973"/>
      <c r="H29" s="973"/>
    </row>
    <row r="30" spans="4:7" ht="12.75">
      <c r="D30" s="975"/>
      <c r="E30" s="975"/>
      <c r="F30" s="975"/>
      <c r="G30" s="975"/>
    </row>
  </sheetData>
  <sheetProtection/>
  <mergeCells count="5">
    <mergeCell ref="B1:H1"/>
    <mergeCell ref="B2:H2"/>
    <mergeCell ref="B3:H3"/>
    <mergeCell ref="D4:F4"/>
    <mergeCell ref="G4:H4"/>
  </mergeCells>
  <printOptions horizontalCentered="1"/>
  <pageMargins left="0.7" right="0.7" top="0.75" bottom="0.75" header="0.3" footer="0.3"/>
  <pageSetup horizontalDpi="600" verticalDpi="600" orientation="portrait" scale="78" r:id="rId1"/>
</worksheet>
</file>

<file path=xl/worksheets/sheet11.xml><?xml version="1.0" encoding="utf-8"?>
<worksheet xmlns="http://schemas.openxmlformats.org/spreadsheetml/2006/main" xmlns:r="http://schemas.openxmlformats.org/officeDocument/2006/relationships">
  <sheetPr>
    <pageSetUpPr fitToPage="1"/>
  </sheetPr>
  <dimension ref="B1:H24"/>
  <sheetViews>
    <sheetView zoomScalePageLayoutView="0" workbookViewId="0" topLeftCell="A1">
      <selection activeCell="J17" sqref="J17"/>
    </sheetView>
  </sheetViews>
  <sheetFormatPr defaultColWidth="9.140625" defaultRowHeight="15"/>
  <cols>
    <col min="1" max="1" width="4.00390625" style="25" customWidth="1"/>
    <col min="2" max="2" width="6.00390625" style="25" customWidth="1"/>
    <col min="3" max="3" width="26.28125" style="25" customWidth="1"/>
    <col min="4" max="8" width="14.28125" style="25" customWidth="1"/>
    <col min="9" max="16384" width="9.140625" style="25" customWidth="1"/>
  </cols>
  <sheetData>
    <row r="1" spans="2:8" ht="15" customHeight="1">
      <c r="B1" s="1650" t="s">
        <v>828</v>
      </c>
      <c r="C1" s="1650"/>
      <c r="D1" s="1650"/>
      <c r="E1" s="1650"/>
      <c r="F1" s="1650"/>
      <c r="G1" s="1650"/>
      <c r="H1" s="1650"/>
    </row>
    <row r="2" spans="2:8" ht="15" customHeight="1">
      <c r="B2" s="1651" t="s">
        <v>829</v>
      </c>
      <c r="C2" s="1651"/>
      <c r="D2" s="1651"/>
      <c r="E2" s="1651"/>
      <c r="F2" s="1651"/>
      <c r="G2" s="1651"/>
      <c r="H2" s="1651"/>
    </row>
    <row r="3" spans="2:8" ht="15" customHeight="1" thickBot="1">
      <c r="B3" s="1652" t="s">
        <v>64</v>
      </c>
      <c r="C3" s="1652"/>
      <c r="D3" s="1652"/>
      <c r="E3" s="1652"/>
      <c r="F3" s="1652"/>
      <c r="G3" s="1652"/>
      <c r="H3" s="1652"/>
    </row>
    <row r="4" spans="2:8" ht="15" customHeight="1" thickTop="1">
      <c r="B4" s="1483"/>
      <c r="C4" s="1484"/>
      <c r="D4" s="1653" t="s">
        <v>269</v>
      </c>
      <c r="E4" s="1653"/>
      <c r="F4" s="1653"/>
      <c r="G4" s="1654" t="s">
        <v>139</v>
      </c>
      <c r="H4" s="1655"/>
    </row>
    <row r="5" spans="2:8" ht="15" customHeight="1">
      <c r="B5" s="1485"/>
      <c r="C5" s="1486"/>
      <c r="D5" s="1532" t="s">
        <v>20</v>
      </c>
      <c r="E5" s="1533" t="s">
        <v>723</v>
      </c>
      <c r="F5" s="1533" t="s">
        <v>267</v>
      </c>
      <c r="G5" s="1533" t="s">
        <v>40</v>
      </c>
      <c r="H5" s="1534" t="s">
        <v>72</v>
      </c>
    </row>
    <row r="6" spans="2:8" ht="15" customHeight="1">
      <c r="B6" s="1235"/>
      <c r="C6" s="1236" t="s">
        <v>753</v>
      </c>
      <c r="D6" s="1237">
        <v>1643.954221</v>
      </c>
      <c r="E6" s="1237">
        <v>1600.7554420000001</v>
      </c>
      <c r="F6" s="1237">
        <v>1421.819884</v>
      </c>
      <c r="G6" s="1237">
        <v>-2.627736128425923</v>
      </c>
      <c r="H6" s="1238">
        <v>-11.178194576457983</v>
      </c>
    </row>
    <row r="7" spans="2:8" ht="15" customHeight="1">
      <c r="B7" s="1239">
        <v>1</v>
      </c>
      <c r="C7" s="1240" t="s">
        <v>830</v>
      </c>
      <c r="D7" s="1241">
        <v>7.228113</v>
      </c>
      <c r="E7" s="1241">
        <v>13.721856</v>
      </c>
      <c r="F7" s="1241">
        <v>4.155957</v>
      </c>
      <c r="G7" s="1241">
        <v>89.84008689404831</v>
      </c>
      <c r="H7" s="1242">
        <v>-69.71286537331393</v>
      </c>
    </row>
    <row r="8" spans="2:8" ht="15" customHeight="1">
      <c r="B8" s="1239">
        <v>2</v>
      </c>
      <c r="C8" s="1240" t="s">
        <v>770</v>
      </c>
      <c r="D8" s="1241">
        <v>9.209057</v>
      </c>
      <c r="E8" s="1241">
        <v>41.480949</v>
      </c>
      <c r="F8" s="1241">
        <v>18.933594</v>
      </c>
      <c r="G8" s="1241">
        <v>350.4364453385401</v>
      </c>
      <c r="H8" s="1242">
        <v>-54.3559285492721</v>
      </c>
    </row>
    <row r="9" spans="2:8" ht="15" customHeight="1">
      <c r="B9" s="1239">
        <v>3</v>
      </c>
      <c r="C9" s="1240" t="s">
        <v>815</v>
      </c>
      <c r="D9" s="1241">
        <v>31.675285</v>
      </c>
      <c r="E9" s="1241">
        <v>38.388744</v>
      </c>
      <c r="F9" s="1241">
        <v>28.945657</v>
      </c>
      <c r="G9" s="1241">
        <v>21.194628556617573</v>
      </c>
      <c r="H9" s="1242">
        <v>-24.598582855432838</v>
      </c>
    </row>
    <row r="10" spans="2:8" ht="15" customHeight="1">
      <c r="B10" s="1239">
        <v>4</v>
      </c>
      <c r="C10" s="1240" t="s">
        <v>831</v>
      </c>
      <c r="D10" s="1241">
        <v>0</v>
      </c>
      <c r="E10" s="1241">
        <v>0</v>
      </c>
      <c r="F10" s="1241">
        <v>0</v>
      </c>
      <c r="G10" s="1241" t="s">
        <v>3</v>
      </c>
      <c r="H10" s="1242" t="s">
        <v>3</v>
      </c>
    </row>
    <row r="11" spans="2:8" ht="15" customHeight="1">
      <c r="B11" s="1239">
        <v>5</v>
      </c>
      <c r="C11" s="1240" t="s">
        <v>785</v>
      </c>
      <c r="D11" s="1241">
        <v>215.660257</v>
      </c>
      <c r="E11" s="1241">
        <v>250.644129</v>
      </c>
      <c r="F11" s="1241">
        <v>234.406341</v>
      </c>
      <c r="G11" s="1241">
        <v>16.22175197537672</v>
      </c>
      <c r="H11" s="1242">
        <v>-6.478423438356302</v>
      </c>
    </row>
    <row r="12" spans="2:8" ht="15" customHeight="1">
      <c r="B12" s="1239">
        <v>6</v>
      </c>
      <c r="C12" s="1240" t="s">
        <v>788</v>
      </c>
      <c r="D12" s="1241">
        <v>144.998585</v>
      </c>
      <c r="E12" s="1241">
        <v>57.520956</v>
      </c>
      <c r="F12" s="1241">
        <v>0</v>
      </c>
      <c r="G12" s="1241">
        <v>-60.329988047814396</v>
      </c>
      <c r="H12" s="1242">
        <v>-100</v>
      </c>
    </row>
    <row r="13" spans="2:8" ht="15" customHeight="1">
      <c r="B13" s="1239">
        <v>7</v>
      </c>
      <c r="C13" s="1240" t="s">
        <v>817</v>
      </c>
      <c r="D13" s="1241">
        <v>431.383284</v>
      </c>
      <c r="E13" s="1241">
        <v>370.820392</v>
      </c>
      <c r="F13" s="1241">
        <v>428.407949</v>
      </c>
      <c r="G13" s="1241">
        <v>-14.03923013391497</v>
      </c>
      <c r="H13" s="1242">
        <v>15.529770811525353</v>
      </c>
    </row>
    <row r="14" spans="2:8" ht="15" customHeight="1">
      <c r="B14" s="1239">
        <v>8</v>
      </c>
      <c r="C14" s="1240" t="s">
        <v>818</v>
      </c>
      <c r="D14" s="1241">
        <v>40.990377</v>
      </c>
      <c r="E14" s="1241">
        <v>35.21684</v>
      </c>
      <c r="F14" s="1241">
        <v>34.615308</v>
      </c>
      <c r="G14" s="1241">
        <v>-14.085103437814212</v>
      </c>
      <c r="H14" s="1242">
        <v>-1.7080805660019394</v>
      </c>
    </row>
    <row r="15" spans="2:8" ht="15" customHeight="1">
      <c r="B15" s="1239">
        <v>9</v>
      </c>
      <c r="C15" s="1240" t="s">
        <v>832</v>
      </c>
      <c r="D15" s="1241">
        <v>13.442712</v>
      </c>
      <c r="E15" s="1241">
        <v>28.804322</v>
      </c>
      <c r="F15" s="1241">
        <v>28.748281</v>
      </c>
      <c r="G15" s="1241">
        <v>114.27463446364095</v>
      </c>
      <c r="H15" s="1242">
        <v>-0.19455760840335756</v>
      </c>
    </row>
    <row r="16" spans="2:8" ht="15" customHeight="1">
      <c r="B16" s="1239">
        <v>10</v>
      </c>
      <c r="C16" s="1240" t="s">
        <v>821</v>
      </c>
      <c r="D16" s="1241">
        <v>55.606541</v>
      </c>
      <c r="E16" s="1241">
        <v>42.360456</v>
      </c>
      <c r="F16" s="1241">
        <v>45.35446</v>
      </c>
      <c r="G16" s="1241">
        <v>-23.82109147914811</v>
      </c>
      <c r="H16" s="1242">
        <v>7.067922026146277</v>
      </c>
    </row>
    <row r="17" spans="2:8" ht="15" customHeight="1">
      <c r="B17" s="1239">
        <v>11</v>
      </c>
      <c r="C17" s="1240" t="s">
        <v>822</v>
      </c>
      <c r="D17" s="1241">
        <v>30.277727</v>
      </c>
      <c r="E17" s="1241">
        <v>24.241215</v>
      </c>
      <c r="F17" s="1241">
        <v>22.146785</v>
      </c>
      <c r="G17" s="1241">
        <v>-19.937137289070606</v>
      </c>
      <c r="H17" s="1242">
        <v>-8.63995472174146</v>
      </c>
    </row>
    <row r="18" spans="2:8" ht="15" customHeight="1">
      <c r="B18" s="1239">
        <v>12</v>
      </c>
      <c r="C18" s="1240" t="s">
        <v>833</v>
      </c>
      <c r="D18" s="1241">
        <v>663.482283</v>
      </c>
      <c r="E18" s="1241">
        <v>697.555583</v>
      </c>
      <c r="F18" s="1241">
        <v>576.105552</v>
      </c>
      <c r="G18" s="1241">
        <v>5.135525223964407</v>
      </c>
      <c r="H18" s="1242">
        <v>-17.410803376797006</v>
      </c>
    </row>
    <row r="19" spans="2:8" ht="15" customHeight="1">
      <c r="B19" s="1235"/>
      <c r="C19" s="1236" t="s">
        <v>805</v>
      </c>
      <c r="D19" s="1243">
        <v>934.4849729999996</v>
      </c>
      <c r="E19" s="1243">
        <v>1392.5059459999998</v>
      </c>
      <c r="F19" s="1243">
        <v>1666.0596060000003</v>
      </c>
      <c r="G19" s="1243">
        <v>49.01319831068062</v>
      </c>
      <c r="H19" s="1244">
        <v>19.64470319037335</v>
      </c>
    </row>
    <row r="20" spans="2:8" ht="15" customHeight="1" thickBot="1">
      <c r="B20" s="1245"/>
      <c r="C20" s="1246" t="s">
        <v>834</v>
      </c>
      <c r="D20" s="1246">
        <v>2578.4391939999996</v>
      </c>
      <c r="E20" s="1246">
        <v>2993.261388</v>
      </c>
      <c r="F20" s="1246">
        <v>3087.8794900000003</v>
      </c>
      <c r="G20" s="1246">
        <v>16.088112334209285</v>
      </c>
      <c r="H20" s="1247">
        <v>3.1610370674383717</v>
      </c>
    </row>
    <row r="21" ht="13.5" thickTop="1">
      <c r="B21" s="25" t="s">
        <v>1110</v>
      </c>
    </row>
    <row r="23" spans="4:5" ht="12.75">
      <c r="D23" s="976"/>
      <c r="E23" s="977"/>
    </row>
    <row r="24" spans="4:7" ht="12.75">
      <c r="D24" s="975"/>
      <c r="E24" s="975"/>
      <c r="F24" s="975"/>
      <c r="G24" s="975"/>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86" r:id="rId1"/>
</worksheet>
</file>

<file path=xl/worksheets/sheet12.xml><?xml version="1.0" encoding="utf-8"?>
<worksheet xmlns="http://schemas.openxmlformats.org/spreadsheetml/2006/main" xmlns:r="http://schemas.openxmlformats.org/officeDocument/2006/relationships">
  <sheetPr>
    <pageSetUpPr fitToPage="1"/>
  </sheetPr>
  <dimension ref="B1:S58"/>
  <sheetViews>
    <sheetView view="pageBreakPreview" zoomScaleSheetLayoutView="100" zoomScalePageLayoutView="0" workbookViewId="0" topLeftCell="A1">
      <selection activeCell="L21" sqref="L21"/>
    </sheetView>
  </sheetViews>
  <sheetFormatPr defaultColWidth="9.140625" defaultRowHeight="15"/>
  <cols>
    <col min="1" max="1" width="9.140625" style="25" customWidth="1"/>
    <col min="2" max="2" width="6.140625" style="25" customWidth="1"/>
    <col min="3" max="3" width="31.7109375" style="25" bestFit="1" customWidth="1"/>
    <col min="4" max="8" width="14.8515625" style="25" customWidth="1"/>
    <col min="9" max="16" width="8.421875" style="25" customWidth="1"/>
    <col min="17" max="16384" width="9.140625" style="25" customWidth="1"/>
  </cols>
  <sheetData>
    <row r="1" spans="2:16" ht="12.75">
      <c r="B1" s="1650" t="s">
        <v>835</v>
      </c>
      <c r="C1" s="1650"/>
      <c r="D1" s="1650"/>
      <c r="E1" s="1650"/>
      <c r="F1" s="1650"/>
      <c r="G1" s="1650"/>
      <c r="H1" s="1650"/>
      <c r="I1" s="916"/>
      <c r="J1" s="916"/>
      <c r="K1" s="916"/>
      <c r="L1" s="916"/>
      <c r="M1" s="916"/>
      <c r="N1" s="916"/>
      <c r="O1" s="916"/>
      <c r="P1" s="916"/>
    </row>
    <row r="2" spans="2:16" ht="15" customHeight="1">
      <c r="B2" s="1656" t="s">
        <v>237</v>
      </c>
      <c r="C2" s="1656"/>
      <c r="D2" s="1656"/>
      <c r="E2" s="1656"/>
      <c r="F2" s="1656"/>
      <c r="G2" s="1656"/>
      <c r="H2" s="1656"/>
      <c r="I2" s="1487"/>
      <c r="J2" s="1487"/>
      <c r="K2" s="1487"/>
      <c r="L2" s="1487"/>
      <c r="M2" s="1487"/>
      <c r="N2" s="1487"/>
      <c r="O2" s="1487"/>
      <c r="P2" s="1487"/>
    </row>
    <row r="3" spans="2:16" ht="15" customHeight="1" thickBot="1">
      <c r="B3" s="1657" t="s">
        <v>64</v>
      </c>
      <c r="C3" s="1657"/>
      <c r="D3" s="1657"/>
      <c r="E3" s="1657"/>
      <c r="F3" s="1657"/>
      <c r="G3" s="1657"/>
      <c r="H3" s="1657"/>
      <c r="I3" s="1488"/>
      <c r="J3" s="1488"/>
      <c r="K3" s="1488"/>
      <c r="L3" s="1488"/>
      <c r="M3" s="1488"/>
      <c r="N3" s="1488"/>
      <c r="O3" s="1488"/>
      <c r="P3" s="1488"/>
    </row>
    <row r="4" spans="2:16" ht="15" customHeight="1" thickTop="1">
      <c r="B4" s="1489"/>
      <c r="C4" s="1490"/>
      <c r="D4" s="1658" t="s">
        <v>269</v>
      </c>
      <c r="E4" s="1658"/>
      <c r="F4" s="1658"/>
      <c r="G4" s="1659" t="s">
        <v>139</v>
      </c>
      <c r="H4" s="1660"/>
      <c r="I4" s="1491"/>
      <c r="J4" s="1491"/>
      <c r="K4" s="1491"/>
      <c r="L4" s="1491"/>
      <c r="M4" s="1491"/>
      <c r="N4" s="1491"/>
      <c r="O4" s="1491"/>
      <c r="P4" s="1491"/>
    </row>
    <row r="5" spans="2:16" ht="15" customHeight="1">
      <c r="B5" s="1492"/>
      <c r="C5" s="1493"/>
      <c r="D5" s="1535" t="s">
        <v>20</v>
      </c>
      <c r="E5" s="1536" t="s">
        <v>723</v>
      </c>
      <c r="F5" s="1536" t="s">
        <v>267</v>
      </c>
      <c r="G5" s="1536" t="s">
        <v>40</v>
      </c>
      <c r="H5" s="1537" t="s">
        <v>72</v>
      </c>
      <c r="I5" s="978"/>
      <c r="J5" s="978"/>
      <c r="K5" s="978"/>
      <c r="L5" s="978"/>
      <c r="M5" s="978"/>
      <c r="N5" s="978"/>
      <c r="O5" s="978"/>
      <c r="P5" s="978"/>
    </row>
    <row r="6" spans="2:18" ht="15" customHeight="1">
      <c r="B6" s="1248"/>
      <c r="C6" s="1249" t="s">
        <v>753</v>
      </c>
      <c r="D6" s="1250">
        <v>32358.289313</v>
      </c>
      <c r="E6" s="1250">
        <v>35248.303552</v>
      </c>
      <c r="F6" s="1250">
        <v>39293.59840799999</v>
      </c>
      <c r="G6" s="1250">
        <v>8.931294887208168</v>
      </c>
      <c r="H6" s="1251">
        <v>11.47656609922285</v>
      </c>
      <c r="I6" s="979"/>
      <c r="J6" s="979"/>
      <c r="K6" s="979"/>
      <c r="L6" s="979"/>
      <c r="M6" s="979"/>
      <c r="N6" s="979"/>
      <c r="O6" s="979"/>
      <c r="P6" s="979"/>
      <c r="Q6" s="979"/>
      <c r="R6" s="979"/>
    </row>
    <row r="7" spans="2:18" ht="15" customHeight="1">
      <c r="B7" s="1252">
        <v>1</v>
      </c>
      <c r="C7" s="1253" t="s">
        <v>836</v>
      </c>
      <c r="D7" s="1254">
        <v>498.08002</v>
      </c>
      <c r="E7" s="1254">
        <v>722.039686</v>
      </c>
      <c r="F7" s="1254">
        <v>229.311323</v>
      </c>
      <c r="G7" s="1254">
        <v>44.96459544793626</v>
      </c>
      <c r="H7" s="1255">
        <v>-68.24117462706892</v>
      </c>
      <c r="I7" s="980"/>
      <c r="J7" s="980"/>
      <c r="K7" s="980"/>
      <c r="L7" s="980"/>
      <c r="M7" s="980"/>
      <c r="N7" s="980"/>
      <c r="O7" s="980"/>
      <c r="P7" s="979"/>
      <c r="Q7" s="979"/>
      <c r="R7" s="979"/>
    </row>
    <row r="8" spans="2:18" ht="15" customHeight="1">
      <c r="B8" s="1252">
        <v>2</v>
      </c>
      <c r="C8" s="1253" t="s">
        <v>837</v>
      </c>
      <c r="D8" s="1254">
        <v>389.674966</v>
      </c>
      <c r="E8" s="1254">
        <v>260.525416</v>
      </c>
      <c r="F8" s="1254">
        <v>361.482155</v>
      </c>
      <c r="G8" s="1254">
        <v>-33.14289119614628</v>
      </c>
      <c r="H8" s="1255">
        <v>38.7512053718398</v>
      </c>
      <c r="I8" s="980"/>
      <c r="J8" s="980"/>
      <c r="K8" s="980"/>
      <c r="L8" s="980"/>
      <c r="M8" s="980"/>
      <c r="N8" s="980"/>
      <c r="O8" s="980"/>
      <c r="P8" s="979"/>
      <c r="Q8" s="979"/>
      <c r="R8" s="979"/>
    </row>
    <row r="9" spans="2:18" ht="15" customHeight="1">
      <c r="B9" s="1252">
        <v>3</v>
      </c>
      <c r="C9" s="1253" t="s">
        <v>838</v>
      </c>
      <c r="D9" s="1254">
        <v>290.930883</v>
      </c>
      <c r="E9" s="1254">
        <v>533.842805</v>
      </c>
      <c r="F9" s="1254">
        <v>666.557164</v>
      </c>
      <c r="G9" s="1254">
        <v>83.49471857203966</v>
      </c>
      <c r="H9" s="1255">
        <v>24.860194378755352</v>
      </c>
      <c r="I9" s="980"/>
      <c r="J9" s="980"/>
      <c r="K9" s="980"/>
      <c r="L9" s="980"/>
      <c r="M9" s="980"/>
      <c r="N9" s="980"/>
      <c r="O9" s="980"/>
      <c r="P9" s="979"/>
      <c r="Q9" s="979"/>
      <c r="R9" s="979"/>
    </row>
    <row r="10" spans="2:18" ht="15" customHeight="1">
      <c r="B10" s="1252">
        <v>4</v>
      </c>
      <c r="C10" s="1253" t="s">
        <v>839</v>
      </c>
      <c r="D10" s="1254">
        <v>7.686318</v>
      </c>
      <c r="E10" s="1254">
        <v>25.494957</v>
      </c>
      <c r="F10" s="1254">
        <v>89.710688</v>
      </c>
      <c r="G10" s="1254">
        <v>231.69271685090314</v>
      </c>
      <c r="H10" s="1255">
        <v>251.87620830268514</v>
      </c>
      <c r="I10" s="980"/>
      <c r="J10" s="980"/>
      <c r="K10" s="980"/>
      <c r="L10" s="980"/>
      <c r="M10" s="980"/>
      <c r="N10" s="980"/>
      <c r="O10" s="980"/>
      <c r="P10" s="979"/>
      <c r="Q10" s="979"/>
      <c r="R10" s="979"/>
    </row>
    <row r="11" spans="2:18" ht="15" customHeight="1">
      <c r="B11" s="1252">
        <v>5</v>
      </c>
      <c r="C11" s="1253" t="s">
        <v>840</v>
      </c>
      <c r="D11" s="1254">
        <v>144.399179</v>
      </c>
      <c r="E11" s="1254">
        <v>186.306416</v>
      </c>
      <c r="F11" s="1254">
        <v>67.382858</v>
      </c>
      <c r="G11" s="1254">
        <v>29.021797277670117</v>
      </c>
      <c r="H11" s="1255">
        <v>-63.832239679818656</v>
      </c>
      <c r="I11" s="980"/>
      <c r="J11" s="980"/>
      <c r="K11" s="980"/>
      <c r="L11" s="980"/>
      <c r="M11" s="980"/>
      <c r="N11" s="980"/>
      <c r="O11" s="980"/>
      <c r="P11" s="979"/>
      <c r="Q11" s="979"/>
      <c r="R11" s="979"/>
    </row>
    <row r="12" spans="2:18" ht="15" customHeight="1">
      <c r="B12" s="1252">
        <v>6</v>
      </c>
      <c r="C12" s="1253" t="s">
        <v>841</v>
      </c>
      <c r="D12" s="1254">
        <v>575.970039</v>
      </c>
      <c r="E12" s="1254">
        <v>782.834212</v>
      </c>
      <c r="F12" s="1254">
        <v>2402.109511</v>
      </c>
      <c r="G12" s="1254">
        <v>35.915787105724775</v>
      </c>
      <c r="H12" s="1255">
        <v>206.84779410228435</v>
      </c>
      <c r="I12" s="980"/>
      <c r="J12" s="980"/>
      <c r="K12" s="980"/>
      <c r="L12" s="980"/>
      <c r="M12" s="980"/>
      <c r="N12" s="980"/>
      <c r="O12" s="980"/>
      <c r="P12" s="979"/>
      <c r="Q12" s="979"/>
      <c r="R12" s="979"/>
    </row>
    <row r="13" spans="2:18" ht="15" customHeight="1">
      <c r="B13" s="1252">
        <v>7</v>
      </c>
      <c r="C13" s="1253" t="s">
        <v>842</v>
      </c>
      <c r="D13" s="1254">
        <v>615.978044</v>
      </c>
      <c r="E13" s="1254">
        <v>47.917987</v>
      </c>
      <c r="F13" s="1254">
        <v>88.324001</v>
      </c>
      <c r="G13" s="1254">
        <v>-92.2208287346034</v>
      </c>
      <c r="H13" s="1255">
        <v>84.32327092538341</v>
      </c>
      <c r="I13" s="980"/>
      <c r="J13" s="980"/>
      <c r="K13" s="980"/>
      <c r="L13" s="980"/>
      <c r="M13" s="980"/>
      <c r="N13" s="980"/>
      <c r="O13" s="980"/>
      <c r="P13" s="979"/>
      <c r="Q13" s="979"/>
      <c r="R13" s="979"/>
    </row>
    <row r="14" spans="2:19" ht="15" customHeight="1">
      <c r="B14" s="1252">
        <v>8</v>
      </c>
      <c r="C14" s="1253" t="s">
        <v>761</v>
      </c>
      <c r="D14" s="1254">
        <v>278.760429</v>
      </c>
      <c r="E14" s="1254">
        <v>280.457911</v>
      </c>
      <c r="F14" s="1254">
        <v>319.214584</v>
      </c>
      <c r="G14" s="1254">
        <v>0.6089393699419361</v>
      </c>
      <c r="H14" s="1255">
        <v>13.819069272037751</v>
      </c>
      <c r="I14" s="980"/>
      <c r="J14" s="980"/>
      <c r="K14" s="980"/>
      <c r="L14" s="980"/>
      <c r="M14" s="980"/>
      <c r="N14" s="980"/>
      <c r="O14" s="980"/>
      <c r="P14" s="979"/>
      <c r="Q14" s="979"/>
      <c r="R14" s="979"/>
      <c r="S14" s="975"/>
    </row>
    <row r="15" spans="2:18" ht="15" customHeight="1">
      <c r="B15" s="1252">
        <v>9</v>
      </c>
      <c r="C15" s="1253" t="s">
        <v>843</v>
      </c>
      <c r="D15" s="1254">
        <v>152.394809</v>
      </c>
      <c r="E15" s="1254">
        <v>67.272823</v>
      </c>
      <c r="F15" s="1254">
        <v>156.479588</v>
      </c>
      <c r="G15" s="1254">
        <v>-55.85622407912857</v>
      </c>
      <c r="H15" s="1255">
        <v>132.6044619831102</v>
      </c>
      <c r="I15" s="980"/>
      <c r="J15" s="980"/>
      <c r="K15" s="980"/>
      <c r="L15" s="980"/>
      <c r="M15" s="980"/>
      <c r="N15" s="980"/>
      <c r="O15" s="980"/>
      <c r="P15" s="979"/>
      <c r="Q15" s="979"/>
      <c r="R15" s="979"/>
    </row>
    <row r="16" spans="2:18" ht="15" customHeight="1">
      <c r="B16" s="1252">
        <v>10</v>
      </c>
      <c r="C16" s="1253" t="s">
        <v>844</v>
      </c>
      <c r="D16" s="1254">
        <v>1667.238198</v>
      </c>
      <c r="E16" s="1254">
        <v>690.862816</v>
      </c>
      <c r="F16" s="1254">
        <v>191.307744</v>
      </c>
      <c r="G16" s="1254">
        <v>-58.56244075809017</v>
      </c>
      <c r="H16" s="1255">
        <v>-72.30886659848835</v>
      </c>
      <c r="I16" s="980"/>
      <c r="J16" s="980"/>
      <c r="K16" s="980"/>
      <c r="L16" s="980"/>
      <c r="M16" s="980"/>
      <c r="N16" s="980"/>
      <c r="O16" s="980"/>
      <c r="P16" s="979"/>
      <c r="Q16" s="979"/>
      <c r="R16" s="979"/>
    </row>
    <row r="17" spans="2:18" ht="15" customHeight="1">
      <c r="B17" s="1252">
        <v>11</v>
      </c>
      <c r="C17" s="1253" t="s">
        <v>845</v>
      </c>
      <c r="D17" s="1254">
        <v>21.109222</v>
      </c>
      <c r="E17" s="1254">
        <v>47.043324</v>
      </c>
      <c r="F17" s="1254">
        <v>19.411704</v>
      </c>
      <c r="G17" s="1254">
        <v>122.85674005418107</v>
      </c>
      <c r="H17" s="1255">
        <v>-58.736538259923975</v>
      </c>
      <c r="I17" s="980"/>
      <c r="J17" s="980"/>
      <c r="K17" s="980"/>
      <c r="L17" s="980"/>
      <c r="M17" s="980"/>
      <c r="N17" s="980"/>
      <c r="O17" s="980"/>
      <c r="P17" s="979"/>
      <c r="Q17" s="979"/>
      <c r="R17" s="979"/>
    </row>
    <row r="18" spans="2:19" ht="15" customHeight="1">
      <c r="B18" s="1252">
        <v>12</v>
      </c>
      <c r="C18" s="1253" t="s">
        <v>846</v>
      </c>
      <c r="D18" s="1254">
        <v>219.178317</v>
      </c>
      <c r="E18" s="1254">
        <v>256.419942</v>
      </c>
      <c r="F18" s="1254">
        <v>208.27739</v>
      </c>
      <c r="G18" s="1254">
        <v>16.991473203072374</v>
      </c>
      <c r="H18" s="1255">
        <v>-18.774886081208138</v>
      </c>
      <c r="I18" s="980"/>
      <c r="J18" s="980"/>
      <c r="K18" s="980"/>
      <c r="L18" s="980"/>
      <c r="M18" s="980"/>
      <c r="N18" s="980"/>
      <c r="O18" s="980"/>
      <c r="P18" s="979"/>
      <c r="Q18" s="979"/>
      <c r="R18" s="979"/>
      <c r="S18" s="975"/>
    </row>
    <row r="19" spans="2:18" ht="15" customHeight="1">
      <c r="B19" s="1252">
        <v>13</v>
      </c>
      <c r="C19" s="1253" t="s">
        <v>847</v>
      </c>
      <c r="D19" s="1254">
        <v>136.852267</v>
      </c>
      <c r="E19" s="1254">
        <v>125.370485</v>
      </c>
      <c r="F19" s="1254">
        <v>93.63771</v>
      </c>
      <c r="G19" s="1254">
        <v>-8.389909974965931</v>
      </c>
      <c r="H19" s="1255">
        <v>-25.311200638651115</v>
      </c>
      <c r="I19" s="980"/>
      <c r="J19" s="980"/>
      <c r="K19" s="980"/>
      <c r="L19" s="980"/>
      <c r="M19" s="980"/>
      <c r="N19" s="980"/>
      <c r="O19" s="980"/>
      <c r="P19" s="979"/>
      <c r="Q19" s="979"/>
      <c r="R19" s="979"/>
    </row>
    <row r="20" spans="2:18" ht="15" customHeight="1">
      <c r="B20" s="1252">
        <v>14</v>
      </c>
      <c r="C20" s="1253" t="s">
        <v>848</v>
      </c>
      <c r="D20" s="1254">
        <v>271.099217</v>
      </c>
      <c r="E20" s="1254">
        <v>361.847554</v>
      </c>
      <c r="F20" s="1254">
        <v>130.314641</v>
      </c>
      <c r="G20" s="1254">
        <v>33.474215825566176</v>
      </c>
      <c r="H20" s="1255">
        <v>-63.98631424768454</v>
      </c>
      <c r="I20" s="980"/>
      <c r="J20" s="980"/>
      <c r="K20" s="980"/>
      <c r="L20" s="980"/>
      <c r="M20" s="980"/>
      <c r="N20" s="980"/>
      <c r="O20" s="980"/>
      <c r="P20" s="979"/>
      <c r="Q20" s="979"/>
      <c r="R20" s="979"/>
    </row>
    <row r="21" spans="2:18" ht="15" customHeight="1">
      <c r="B21" s="1252">
        <v>15</v>
      </c>
      <c r="C21" s="1253" t="s">
        <v>849</v>
      </c>
      <c r="D21" s="1254">
        <v>874.556015</v>
      </c>
      <c r="E21" s="1254">
        <v>1328.861686</v>
      </c>
      <c r="F21" s="1254">
        <v>845.669797</v>
      </c>
      <c r="G21" s="1254">
        <v>51.94700661912432</v>
      </c>
      <c r="H21" s="1255">
        <v>-36.36133798502789</v>
      </c>
      <c r="I21" s="980"/>
      <c r="J21" s="980"/>
      <c r="K21" s="980"/>
      <c r="L21" s="980"/>
      <c r="M21" s="980"/>
      <c r="N21" s="980"/>
      <c r="O21" s="980"/>
      <c r="P21" s="979"/>
      <c r="Q21" s="979"/>
      <c r="R21" s="979"/>
    </row>
    <row r="22" spans="2:18" ht="15" customHeight="1">
      <c r="B22" s="1252">
        <v>16</v>
      </c>
      <c r="C22" s="1253" t="s">
        <v>850</v>
      </c>
      <c r="D22" s="1254">
        <v>147.03092</v>
      </c>
      <c r="E22" s="1254">
        <v>179.288551</v>
      </c>
      <c r="F22" s="1254">
        <v>182.158397</v>
      </c>
      <c r="G22" s="1254">
        <v>21.939351940394573</v>
      </c>
      <c r="H22" s="1255">
        <v>1.6006855897898333</v>
      </c>
      <c r="I22" s="980"/>
      <c r="J22" s="980"/>
      <c r="K22" s="980"/>
      <c r="L22" s="980"/>
      <c r="M22" s="980"/>
      <c r="N22" s="980"/>
      <c r="O22" s="980"/>
      <c r="P22" s="979"/>
      <c r="Q22" s="979"/>
      <c r="R22" s="979"/>
    </row>
    <row r="23" spans="2:18" ht="15" customHeight="1">
      <c r="B23" s="1252">
        <v>17</v>
      </c>
      <c r="C23" s="1253" t="s">
        <v>764</v>
      </c>
      <c r="D23" s="1254">
        <v>391.138737</v>
      </c>
      <c r="E23" s="1254">
        <v>497.12808</v>
      </c>
      <c r="F23" s="1254">
        <v>467.858121</v>
      </c>
      <c r="G23" s="1254">
        <v>27.09763390170174</v>
      </c>
      <c r="H23" s="1255">
        <v>-5.887810441124159</v>
      </c>
      <c r="I23" s="980"/>
      <c r="J23" s="980"/>
      <c r="K23" s="980"/>
      <c r="L23" s="980"/>
      <c r="M23" s="980"/>
      <c r="N23" s="980"/>
      <c r="O23" s="980"/>
      <c r="P23" s="979"/>
      <c r="Q23" s="979"/>
      <c r="R23" s="979"/>
    </row>
    <row r="24" spans="2:18" ht="15" customHeight="1">
      <c r="B24" s="1252">
        <v>18</v>
      </c>
      <c r="C24" s="1253" t="s">
        <v>851</v>
      </c>
      <c r="D24" s="1254">
        <v>346.892309</v>
      </c>
      <c r="E24" s="1254">
        <v>376.003789</v>
      </c>
      <c r="F24" s="1254">
        <v>280.05049</v>
      </c>
      <c r="G24" s="1254">
        <v>8.392079975460035</v>
      </c>
      <c r="H24" s="1255">
        <v>-25.519237254282018</v>
      </c>
      <c r="I24" s="980"/>
      <c r="J24" s="980"/>
      <c r="K24" s="980"/>
      <c r="L24" s="980"/>
      <c r="M24" s="980"/>
      <c r="N24" s="980"/>
      <c r="O24" s="980"/>
      <c r="P24" s="979"/>
      <c r="Q24" s="979"/>
      <c r="R24" s="979"/>
    </row>
    <row r="25" spans="2:18" ht="15" customHeight="1">
      <c r="B25" s="1252">
        <v>19</v>
      </c>
      <c r="C25" s="1253" t="s">
        <v>852</v>
      </c>
      <c r="D25" s="1254">
        <v>1347.05106</v>
      </c>
      <c r="E25" s="1254">
        <v>399.139298</v>
      </c>
      <c r="F25" s="1254">
        <v>1875.540684</v>
      </c>
      <c r="G25" s="1254">
        <v>-70.3694009936045</v>
      </c>
      <c r="H25" s="1255">
        <v>369.896272654165</v>
      </c>
      <c r="I25" s="980"/>
      <c r="J25" s="980"/>
      <c r="K25" s="980"/>
      <c r="L25" s="980"/>
      <c r="M25" s="980"/>
      <c r="N25" s="980"/>
      <c r="O25" s="980"/>
      <c r="P25" s="979"/>
      <c r="Q25" s="979"/>
      <c r="R25" s="979"/>
    </row>
    <row r="26" spans="2:18" ht="15" customHeight="1">
      <c r="B26" s="1252">
        <v>20</v>
      </c>
      <c r="C26" s="1253" t="s">
        <v>853</v>
      </c>
      <c r="D26" s="1254">
        <v>68.272409</v>
      </c>
      <c r="E26" s="1254">
        <v>67.248259</v>
      </c>
      <c r="F26" s="1254">
        <v>53.91339</v>
      </c>
      <c r="G26" s="1254">
        <v>-1.5000935443774779</v>
      </c>
      <c r="H26" s="1255">
        <v>-19.829314837726884</v>
      </c>
      <c r="I26" s="980"/>
      <c r="J26" s="980"/>
      <c r="K26" s="980"/>
      <c r="L26" s="980"/>
      <c r="M26" s="980"/>
      <c r="N26" s="980"/>
      <c r="O26" s="980"/>
      <c r="P26" s="979"/>
      <c r="Q26" s="979"/>
      <c r="R26" s="979"/>
    </row>
    <row r="27" spans="2:18" ht="15" customHeight="1">
      <c r="B27" s="1252">
        <v>21</v>
      </c>
      <c r="C27" s="1253" t="s">
        <v>854</v>
      </c>
      <c r="D27" s="1254">
        <v>167.876197</v>
      </c>
      <c r="E27" s="1254">
        <v>214.686043</v>
      </c>
      <c r="F27" s="1254">
        <v>163.048979</v>
      </c>
      <c r="G27" s="1254">
        <v>27.883551591295586</v>
      </c>
      <c r="H27" s="1255">
        <v>-24.052361894806552</v>
      </c>
      <c r="I27" s="980"/>
      <c r="J27" s="980"/>
      <c r="K27" s="980"/>
      <c r="L27" s="980"/>
      <c r="M27" s="980"/>
      <c r="N27" s="980"/>
      <c r="O27" s="980"/>
      <c r="P27" s="979"/>
      <c r="Q27" s="979"/>
      <c r="R27" s="979"/>
    </row>
    <row r="28" spans="2:18" ht="15" customHeight="1">
      <c r="B28" s="1252">
        <v>22</v>
      </c>
      <c r="C28" s="1253" t="s">
        <v>776</v>
      </c>
      <c r="D28" s="1254">
        <v>184.261592</v>
      </c>
      <c r="E28" s="1254">
        <v>241.384773</v>
      </c>
      <c r="F28" s="1254">
        <v>219.611666</v>
      </c>
      <c r="G28" s="1254">
        <v>31.001132889376095</v>
      </c>
      <c r="H28" s="1255">
        <v>-9.020083052214716</v>
      </c>
      <c r="I28" s="980"/>
      <c r="J28" s="980"/>
      <c r="K28" s="980"/>
      <c r="L28" s="980"/>
      <c r="M28" s="980"/>
      <c r="N28" s="980"/>
      <c r="O28" s="980"/>
      <c r="P28" s="979"/>
      <c r="Q28" s="979"/>
      <c r="R28" s="979"/>
    </row>
    <row r="29" spans="2:18" ht="15" customHeight="1">
      <c r="B29" s="1252">
        <v>23</v>
      </c>
      <c r="C29" s="1253" t="s">
        <v>855</v>
      </c>
      <c r="D29" s="1254">
        <v>2796.388255</v>
      </c>
      <c r="E29" s="1254">
        <v>3677.055641</v>
      </c>
      <c r="F29" s="1254">
        <v>4734.026483</v>
      </c>
      <c r="G29" s="1254">
        <v>31.49302978316223</v>
      </c>
      <c r="H29" s="1255">
        <v>28.745032580267093</v>
      </c>
      <c r="I29" s="980"/>
      <c r="J29" s="980"/>
      <c r="K29" s="980"/>
      <c r="L29" s="980"/>
      <c r="M29" s="980"/>
      <c r="N29" s="980"/>
      <c r="O29" s="980"/>
      <c r="P29" s="979"/>
      <c r="Q29" s="979"/>
      <c r="R29" s="979"/>
    </row>
    <row r="30" spans="2:18" ht="15" customHeight="1">
      <c r="B30" s="1252">
        <v>24</v>
      </c>
      <c r="C30" s="1253" t="s">
        <v>856</v>
      </c>
      <c r="D30" s="1254">
        <v>1577.1856400000001</v>
      </c>
      <c r="E30" s="1254">
        <v>678.707347</v>
      </c>
      <c r="F30" s="1254">
        <v>842.11046</v>
      </c>
      <c r="G30" s="1254">
        <v>-56.96718700786548</v>
      </c>
      <c r="H30" s="1255">
        <v>24.075636387652068</v>
      </c>
      <c r="I30" s="980"/>
      <c r="J30" s="980"/>
      <c r="K30" s="980"/>
      <c r="L30" s="980"/>
      <c r="M30" s="980"/>
      <c r="N30" s="980"/>
      <c r="O30" s="980"/>
      <c r="P30" s="979"/>
      <c r="Q30" s="979"/>
      <c r="R30" s="979"/>
    </row>
    <row r="31" spans="2:18" ht="15" customHeight="1">
      <c r="B31" s="1252">
        <v>25</v>
      </c>
      <c r="C31" s="1253" t="s">
        <v>857</v>
      </c>
      <c r="D31" s="1254">
        <v>1723.035881</v>
      </c>
      <c r="E31" s="1254">
        <v>1811.971796</v>
      </c>
      <c r="F31" s="1254">
        <v>1949.385163</v>
      </c>
      <c r="G31" s="1254">
        <v>5.16158229672989</v>
      </c>
      <c r="H31" s="1255">
        <v>7.583637190343978</v>
      </c>
      <c r="I31" s="980"/>
      <c r="J31" s="980"/>
      <c r="K31" s="980"/>
      <c r="L31" s="980"/>
      <c r="M31" s="980"/>
      <c r="N31" s="980"/>
      <c r="O31" s="980"/>
      <c r="P31" s="979"/>
      <c r="Q31" s="979"/>
      <c r="R31" s="979"/>
    </row>
    <row r="32" spans="2:18" ht="15" customHeight="1">
      <c r="B32" s="1252">
        <v>26</v>
      </c>
      <c r="C32" s="1253" t="s">
        <v>858</v>
      </c>
      <c r="D32" s="1254">
        <v>0.750994</v>
      </c>
      <c r="E32" s="1254">
        <v>2.208347</v>
      </c>
      <c r="F32" s="1254">
        <v>12.733579</v>
      </c>
      <c r="G32" s="1254">
        <v>194.0565437273799</v>
      </c>
      <c r="H32" s="1255">
        <v>476.61132965063916</v>
      </c>
      <c r="I32" s="980"/>
      <c r="J32" s="980"/>
      <c r="K32" s="980"/>
      <c r="L32" s="980"/>
      <c r="M32" s="980"/>
      <c r="N32" s="980"/>
      <c r="O32" s="980"/>
      <c r="P32" s="979"/>
      <c r="Q32" s="979"/>
      <c r="R32" s="979"/>
    </row>
    <row r="33" spans="2:18" ht="15" customHeight="1">
      <c r="B33" s="1252">
        <v>27</v>
      </c>
      <c r="C33" s="1253" t="s">
        <v>859</v>
      </c>
      <c r="D33" s="1254">
        <v>1671.31117</v>
      </c>
      <c r="E33" s="1254">
        <v>2522.666287</v>
      </c>
      <c r="F33" s="1254">
        <v>1998.229056</v>
      </c>
      <c r="G33" s="1254">
        <v>50.93935421971722</v>
      </c>
      <c r="H33" s="1255">
        <v>-20.78900541473007</v>
      </c>
      <c r="I33" s="980"/>
      <c r="J33" s="980"/>
      <c r="K33" s="980"/>
      <c r="L33" s="980"/>
      <c r="M33" s="980"/>
      <c r="N33" s="980"/>
      <c r="O33" s="980"/>
      <c r="P33" s="979"/>
      <c r="Q33" s="979"/>
      <c r="R33" s="979"/>
    </row>
    <row r="34" spans="2:18" ht="15" customHeight="1">
      <c r="B34" s="1252">
        <v>28</v>
      </c>
      <c r="C34" s="1253" t="s">
        <v>860</v>
      </c>
      <c r="D34" s="1254">
        <v>46.81274</v>
      </c>
      <c r="E34" s="1254">
        <v>57.344065</v>
      </c>
      <c r="F34" s="1254">
        <v>30.97546</v>
      </c>
      <c r="G34" s="1254">
        <v>22.496707092983655</v>
      </c>
      <c r="H34" s="1255">
        <v>-45.983145771057565</v>
      </c>
      <c r="I34" s="980"/>
      <c r="J34" s="980"/>
      <c r="K34" s="980"/>
      <c r="L34" s="980"/>
      <c r="M34" s="980"/>
      <c r="N34" s="980"/>
      <c r="O34" s="980"/>
      <c r="P34" s="979"/>
      <c r="Q34" s="979"/>
      <c r="R34" s="979"/>
    </row>
    <row r="35" spans="2:18" ht="15" customHeight="1">
      <c r="B35" s="1252">
        <v>29</v>
      </c>
      <c r="C35" s="1253" t="s">
        <v>783</v>
      </c>
      <c r="D35" s="1254">
        <v>387.200127</v>
      </c>
      <c r="E35" s="1254">
        <v>496.129269</v>
      </c>
      <c r="F35" s="1254">
        <v>387.016977</v>
      </c>
      <c r="G35" s="1254">
        <v>28.13251711562586</v>
      </c>
      <c r="H35" s="1255">
        <v>-21.99271416095388</v>
      </c>
      <c r="I35" s="980"/>
      <c r="J35" s="980"/>
      <c r="K35" s="980"/>
      <c r="L35" s="980"/>
      <c r="M35" s="980"/>
      <c r="N35" s="980"/>
      <c r="O35" s="980"/>
      <c r="P35" s="979"/>
      <c r="Q35" s="979"/>
      <c r="R35" s="979"/>
    </row>
    <row r="36" spans="2:18" ht="15" customHeight="1">
      <c r="B36" s="1252">
        <v>30</v>
      </c>
      <c r="C36" s="1253" t="s">
        <v>861</v>
      </c>
      <c r="D36" s="1254">
        <v>6734.095927</v>
      </c>
      <c r="E36" s="1254">
        <v>6482.722681</v>
      </c>
      <c r="F36" s="1254">
        <v>8954.094501</v>
      </c>
      <c r="G36" s="1254">
        <v>-3.7328432609956224</v>
      </c>
      <c r="H36" s="1255">
        <v>38.12243622950683</v>
      </c>
      <c r="I36" s="980"/>
      <c r="J36" s="980"/>
      <c r="K36" s="980"/>
      <c r="L36" s="980"/>
      <c r="M36" s="980"/>
      <c r="N36" s="980"/>
      <c r="O36" s="980"/>
      <c r="P36" s="979"/>
      <c r="Q36" s="979"/>
      <c r="R36" s="979"/>
    </row>
    <row r="37" spans="2:18" ht="15" customHeight="1">
      <c r="B37" s="1252">
        <v>31</v>
      </c>
      <c r="C37" s="1253" t="s">
        <v>862</v>
      </c>
      <c r="D37" s="1254">
        <v>102.951142</v>
      </c>
      <c r="E37" s="1254">
        <v>97.072661</v>
      </c>
      <c r="F37" s="1254">
        <v>95.700505</v>
      </c>
      <c r="G37" s="1254">
        <v>-5.709971629066544</v>
      </c>
      <c r="H37" s="1255">
        <v>-1.4135349601676097</v>
      </c>
      <c r="I37" s="980"/>
      <c r="J37" s="980"/>
      <c r="K37" s="980"/>
      <c r="L37" s="980"/>
      <c r="M37" s="980"/>
      <c r="N37" s="980"/>
      <c r="O37" s="980"/>
      <c r="P37" s="979"/>
      <c r="Q37" s="979"/>
      <c r="R37" s="979"/>
    </row>
    <row r="38" spans="2:18" ht="15" customHeight="1">
      <c r="B38" s="1252">
        <v>32</v>
      </c>
      <c r="C38" s="1253" t="s">
        <v>786</v>
      </c>
      <c r="D38" s="1254">
        <v>154.451789</v>
      </c>
      <c r="E38" s="1254">
        <v>187.839239</v>
      </c>
      <c r="F38" s="1254">
        <v>202.199177</v>
      </c>
      <c r="G38" s="1254">
        <v>21.616745403965496</v>
      </c>
      <c r="H38" s="1255">
        <v>7.644802053313256</v>
      </c>
      <c r="I38" s="980"/>
      <c r="J38" s="980"/>
      <c r="K38" s="980"/>
      <c r="L38" s="980"/>
      <c r="M38" s="980"/>
      <c r="N38" s="980"/>
      <c r="O38" s="980"/>
      <c r="P38" s="979"/>
      <c r="Q38" s="979"/>
      <c r="R38" s="979"/>
    </row>
    <row r="39" spans="2:18" ht="15" customHeight="1">
      <c r="B39" s="1252">
        <v>33</v>
      </c>
      <c r="C39" s="1253" t="s">
        <v>863</v>
      </c>
      <c r="D39" s="1254">
        <v>67.663834</v>
      </c>
      <c r="E39" s="1254">
        <v>139.205684</v>
      </c>
      <c r="F39" s="1254">
        <v>63.847712</v>
      </c>
      <c r="G39" s="1254">
        <v>105.73129805207313</v>
      </c>
      <c r="H39" s="1255">
        <v>-54.13426365549843</v>
      </c>
      <c r="I39" s="980"/>
      <c r="J39" s="980"/>
      <c r="K39" s="980"/>
      <c r="L39" s="980"/>
      <c r="M39" s="980"/>
      <c r="N39" s="980"/>
      <c r="O39" s="980"/>
      <c r="P39" s="979"/>
      <c r="Q39" s="979"/>
      <c r="R39" s="979"/>
    </row>
    <row r="40" spans="2:18" ht="15" customHeight="1">
      <c r="B40" s="1252">
        <v>34</v>
      </c>
      <c r="C40" s="1253" t="s">
        <v>864</v>
      </c>
      <c r="D40" s="1254">
        <v>11.39507</v>
      </c>
      <c r="E40" s="1254">
        <v>14.294698</v>
      </c>
      <c r="F40" s="1254">
        <v>0.028469</v>
      </c>
      <c r="G40" s="1254">
        <v>25.446337758346374</v>
      </c>
      <c r="H40" s="1255">
        <v>-99.80084224234747</v>
      </c>
      <c r="I40" s="980"/>
      <c r="J40" s="980"/>
      <c r="K40" s="980"/>
      <c r="L40" s="980"/>
      <c r="M40" s="980"/>
      <c r="N40" s="980"/>
      <c r="O40" s="980"/>
      <c r="P40" s="979"/>
      <c r="Q40" s="979"/>
      <c r="R40" s="979"/>
    </row>
    <row r="41" spans="2:18" ht="15" customHeight="1">
      <c r="B41" s="1252">
        <v>35</v>
      </c>
      <c r="C41" s="1253" t="s">
        <v>817</v>
      </c>
      <c r="D41" s="1254">
        <v>417.924775</v>
      </c>
      <c r="E41" s="1254">
        <v>639.082366</v>
      </c>
      <c r="F41" s="1254">
        <v>400.08155</v>
      </c>
      <c r="G41" s="1254">
        <v>52.91803794115819</v>
      </c>
      <c r="H41" s="1255">
        <v>-37.39749814971424</v>
      </c>
      <c r="I41" s="980"/>
      <c r="J41" s="980"/>
      <c r="K41" s="980"/>
      <c r="L41" s="980"/>
      <c r="M41" s="980"/>
      <c r="N41" s="980"/>
      <c r="O41" s="980"/>
      <c r="P41" s="979"/>
      <c r="Q41" s="979"/>
      <c r="R41" s="979"/>
    </row>
    <row r="42" spans="2:18" ht="15" customHeight="1">
      <c r="B42" s="1252">
        <v>36</v>
      </c>
      <c r="C42" s="1253" t="s">
        <v>865</v>
      </c>
      <c r="D42" s="1254">
        <v>1241.83461</v>
      </c>
      <c r="E42" s="1254">
        <v>1499.310166</v>
      </c>
      <c r="F42" s="1254">
        <v>1775.313935</v>
      </c>
      <c r="G42" s="1254">
        <v>20.733482053620648</v>
      </c>
      <c r="H42" s="1255">
        <v>18.408717239365387</v>
      </c>
      <c r="I42" s="980"/>
      <c r="J42" s="980"/>
      <c r="K42" s="980"/>
      <c r="L42" s="980"/>
      <c r="M42" s="980"/>
      <c r="N42" s="980"/>
      <c r="O42" s="980"/>
      <c r="P42" s="979"/>
      <c r="Q42" s="979"/>
      <c r="R42" s="979"/>
    </row>
    <row r="43" spans="2:18" ht="15" customHeight="1">
      <c r="B43" s="1252">
        <v>37</v>
      </c>
      <c r="C43" s="1253" t="s">
        <v>866</v>
      </c>
      <c r="D43" s="1254">
        <v>170.744103</v>
      </c>
      <c r="E43" s="1254">
        <v>18.837384</v>
      </c>
      <c r="F43" s="1254">
        <v>29.747945</v>
      </c>
      <c r="G43" s="1254">
        <v>-88.96747608320037</v>
      </c>
      <c r="H43" s="1255">
        <v>57.919724946945934</v>
      </c>
      <c r="I43" s="980"/>
      <c r="J43" s="980"/>
      <c r="K43" s="980"/>
      <c r="L43" s="980"/>
      <c r="M43" s="980"/>
      <c r="N43" s="980"/>
      <c r="O43" s="980"/>
      <c r="P43" s="979"/>
      <c r="Q43" s="979"/>
      <c r="R43" s="979"/>
    </row>
    <row r="44" spans="2:18" ht="15" customHeight="1">
      <c r="B44" s="1252">
        <v>38</v>
      </c>
      <c r="C44" s="1253" t="s">
        <v>867</v>
      </c>
      <c r="D44" s="1254">
        <v>321.362196</v>
      </c>
      <c r="E44" s="1254">
        <v>462.419509</v>
      </c>
      <c r="F44" s="1254">
        <v>92.518975</v>
      </c>
      <c r="G44" s="1254">
        <v>43.893561456743356</v>
      </c>
      <c r="H44" s="1255">
        <v>-79.99241528540267</v>
      </c>
      <c r="I44" s="980"/>
      <c r="J44" s="980"/>
      <c r="K44" s="980"/>
      <c r="L44" s="980"/>
      <c r="M44" s="980"/>
      <c r="N44" s="980"/>
      <c r="O44" s="980"/>
      <c r="P44" s="979"/>
      <c r="Q44" s="979"/>
      <c r="R44" s="979"/>
    </row>
    <row r="45" spans="2:18" ht="15" customHeight="1">
      <c r="B45" s="1252">
        <v>39</v>
      </c>
      <c r="C45" s="1253" t="s">
        <v>868</v>
      </c>
      <c r="D45" s="1254">
        <v>74.578539</v>
      </c>
      <c r="E45" s="1254">
        <v>86.998767</v>
      </c>
      <c r="F45" s="1254">
        <v>62.923348</v>
      </c>
      <c r="G45" s="1254">
        <v>16.65389020291748</v>
      </c>
      <c r="H45" s="1255">
        <v>-27.673287599581727</v>
      </c>
      <c r="I45" s="980"/>
      <c r="J45" s="980"/>
      <c r="K45" s="980"/>
      <c r="L45" s="980"/>
      <c r="M45" s="980"/>
      <c r="N45" s="980"/>
      <c r="O45" s="980"/>
      <c r="P45" s="979"/>
      <c r="Q45" s="979"/>
      <c r="R45" s="979"/>
    </row>
    <row r="46" spans="2:18" ht="15" customHeight="1">
      <c r="B46" s="1252">
        <v>40</v>
      </c>
      <c r="C46" s="1253" t="s">
        <v>869</v>
      </c>
      <c r="D46" s="1254">
        <v>5.997907</v>
      </c>
      <c r="E46" s="1254">
        <v>19.525845</v>
      </c>
      <c r="F46" s="1254">
        <v>0.63707</v>
      </c>
      <c r="G46" s="1254">
        <v>225.54431070705164</v>
      </c>
      <c r="H46" s="1255">
        <v>-96.73729869309113</v>
      </c>
      <c r="I46" s="980"/>
      <c r="J46" s="980"/>
      <c r="K46" s="980"/>
      <c r="L46" s="980"/>
      <c r="M46" s="980"/>
      <c r="N46" s="980"/>
      <c r="O46" s="980"/>
      <c r="P46" s="979"/>
      <c r="Q46" s="979"/>
      <c r="R46" s="979"/>
    </row>
    <row r="47" spans="2:18" ht="15" customHeight="1">
      <c r="B47" s="1252">
        <v>41</v>
      </c>
      <c r="C47" s="1253" t="s">
        <v>870</v>
      </c>
      <c r="D47" s="1254">
        <v>0.007175</v>
      </c>
      <c r="E47" s="1254">
        <v>0.255985</v>
      </c>
      <c r="F47" s="1254">
        <v>18.338479</v>
      </c>
      <c r="G47" s="1254" t="s">
        <v>3</v>
      </c>
      <c r="H47" s="1255" t="s">
        <v>3</v>
      </c>
      <c r="I47" s="980"/>
      <c r="J47" s="980"/>
      <c r="K47" s="980"/>
      <c r="L47" s="980"/>
      <c r="M47" s="980"/>
      <c r="N47" s="980"/>
      <c r="O47" s="980"/>
      <c r="P47" s="979"/>
      <c r="Q47" s="979"/>
      <c r="R47" s="979"/>
    </row>
    <row r="48" spans="2:18" ht="15" customHeight="1">
      <c r="B48" s="1252">
        <v>42</v>
      </c>
      <c r="C48" s="1253" t="s">
        <v>822</v>
      </c>
      <c r="D48" s="1254">
        <v>10.450884</v>
      </c>
      <c r="E48" s="1254">
        <v>5.761352</v>
      </c>
      <c r="F48" s="1254">
        <v>14.965287</v>
      </c>
      <c r="G48" s="1254">
        <v>-44.87210842642594</v>
      </c>
      <c r="H48" s="1255">
        <v>159.75304060574672</v>
      </c>
      <c r="I48" s="980"/>
      <c r="J48" s="980"/>
      <c r="K48" s="980"/>
      <c r="L48" s="980"/>
      <c r="M48" s="980"/>
      <c r="N48" s="980"/>
      <c r="O48" s="980"/>
      <c r="P48" s="979"/>
      <c r="Q48" s="979"/>
      <c r="R48" s="979"/>
    </row>
    <row r="49" spans="2:18" ht="15" customHeight="1">
      <c r="B49" s="1252">
        <v>43</v>
      </c>
      <c r="C49" s="1253" t="s">
        <v>871</v>
      </c>
      <c r="D49" s="1254">
        <v>402.996781</v>
      </c>
      <c r="E49" s="1254">
        <v>394.53144699999996</v>
      </c>
      <c r="F49" s="1254">
        <v>241.89885400000003</v>
      </c>
      <c r="G49" s="1254">
        <v>-2.1005959350330414</v>
      </c>
      <c r="H49" s="1255">
        <v>-38.687053759747556</v>
      </c>
      <c r="I49" s="980"/>
      <c r="J49" s="980"/>
      <c r="K49" s="980"/>
      <c r="L49" s="980"/>
      <c r="M49" s="980"/>
      <c r="N49" s="980"/>
      <c r="O49" s="980"/>
      <c r="P49" s="979"/>
      <c r="Q49" s="979"/>
      <c r="R49" s="979"/>
    </row>
    <row r="50" spans="2:18" ht="15" customHeight="1">
      <c r="B50" s="1252">
        <v>44</v>
      </c>
      <c r="C50" s="1253" t="s">
        <v>800</v>
      </c>
      <c r="D50" s="1254">
        <v>604.846102</v>
      </c>
      <c r="E50" s="1254">
        <v>408.751687</v>
      </c>
      <c r="F50" s="1254">
        <v>732.758036</v>
      </c>
      <c r="G50" s="1254">
        <v>-32.42054703693866</v>
      </c>
      <c r="H50" s="1255">
        <v>79.2672811647625</v>
      </c>
      <c r="I50" s="980"/>
      <c r="J50" s="980"/>
      <c r="K50" s="980"/>
      <c r="L50" s="980"/>
      <c r="M50" s="980"/>
      <c r="N50" s="980"/>
      <c r="O50" s="980"/>
      <c r="P50" s="979"/>
      <c r="Q50" s="979"/>
      <c r="R50" s="979"/>
    </row>
    <row r="51" spans="2:18" ht="15" customHeight="1">
      <c r="B51" s="1252">
        <v>45</v>
      </c>
      <c r="C51" s="1253" t="s">
        <v>872</v>
      </c>
      <c r="D51" s="1254">
        <v>260.65522</v>
      </c>
      <c r="E51" s="1254">
        <v>224.369819</v>
      </c>
      <c r="F51" s="1254">
        <v>88.690452</v>
      </c>
      <c r="G51" s="1254">
        <v>-13.920841869194106</v>
      </c>
      <c r="H51" s="1255">
        <v>-60.47130920045891</v>
      </c>
      <c r="I51" s="980"/>
      <c r="J51" s="980"/>
      <c r="K51" s="980"/>
      <c r="L51" s="980"/>
      <c r="M51" s="980"/>
      <c r="N51" s="980"/>
      <c r="O51" s="980"/>
      <c r="P51" s="979"/>
      <c r="Q51" s="979"/>
      <c r="R51" s="979"/>
    </row>
    <row r="52" spans="2:18" ht="15" customHeight="1">
      <c r="B52" s="1252">
        <v>46</v>
      </c>
      <c r="C52" s="1253" t="s">
        <v>873</v>
      </c>
      <c r="D52" s="1254">
        <v>347.96862</v>
      </c>
      <c r="E52" s="1254">
        <v>505.843562</v>
      </c>
      <c r="F52" s="1254">
        <v>469.549941</v>
      </c>
      <c r="G52" s="1254">
        <v>45.37045380701284</v>
      </c>
      <c r="H52" s="1255">
        <v>-7.174870597641416</v>
      </c>
      <c r="I52" s="980"/>
      <c r="J52" s="980"/>
      <c r="K52" s="980"/>
      <c r="L52" s="980"/>
      <c r="M52" s="980"/>
      <c r="N52" s="980"/>
      <c r="O52" s="980"/>
      <c r="P52" s="979"/>
      <c r="Q52" s="979"/>
      <c r="R52" s="979"/>
    </row>
    <row r="53" spans="2:18" ht="15" customHeight="1">
      <c r="B53" s="1252">
        <v>47</v>
      </c>
      <c r="C53" s="1253" t="s">
        <v>823</v>
      </c>
      <c r="D53" s="1254">
        <v>681.020714</v>
      </c>
      <c r="E53" s="1254">
        <v>749.985081</v>
      </c>
      <c r="F53" s="1254">
        <v>865.426835</v>
      </c>
      <c r="G53" s="1254">
        <v>10.126618116347046</v>
      </c>
      <c r="H53" s="1255">
        <v>15.39254005507344</v>
      </c>
      <c r="I53" s="980"/>
      <c r="J53" s="980"/>
      <c r="K53" s="980"/>
      <c r="L53" s="980"/>
      <c r="M53" s="980"/>
      <c r="N53" s="980"/>
      <c r="O53" s="980"/>
      <c r="P53" s="979"/>
      <c r="Q53" s="979"/>
      <c r="R53" s="979"/>
    </row>
    <row r="54" spans="2:18" ht="15" customHeight="1">
      <c r="B54" s="1252">
        <v>48</v>
      </c>
      <c r="C54" s="1253" t="s">
        <v>874</v>
      </c>
      <c r="D54" s="1254">
        <v>3629.668003</v>
      </c>
      <c r="E54" s="1254">
        <v>6229.736458</v>
      </c>
      <c r="F54" s="1254">
        <v>5999.00215</v>
      </c>
      <c r="G54" s="1254">
        <v>71.63378173571209</v>
      </c>
      <c r="H54" s="1255">
        <v>-3.703757126093194</v>
      </c>
      <c r="I54" s="980"/>
      <c r="J54" s="980"/>
      <c r="K54" s="980"/>
      <c r="L54" s="980"/>
      <c r="M54" s="980"/>
      <c r="N54" s="980"/>
      <c r="O54" s="980"/>
      <c r="P54" s="979"/>
      <c r="Q54" s="979"/>
      <c r="R54" s="979"/>
    </row>
    <row r="55" spans="2:18" ht="15" customHeight="1">
      <c r="B55" s="1252">
        <v>49</v>
      </c>
      <c r="C55" s="1253" t="s">
        <v>875</v>
      </c>
      <c r="D55" s="1254">
        <v>118.559968</v>
      </c>
      <c r="E55" s="1254">
        <v>143.69959599999999</v>
      </c>
      <c r="F55" s="1254">
        <v>120.025424</v>
      </c>
      <c r="G55" s="1254">
        <v>21.204145399229517</v>
      </c>
      <c r="H55" s="1255">
        <v>-16.474765871993114</v>
      </c>
      <c r="I55" s="980"/>
      <c r="J55" s="980"/>
      <c r="K55" s="980"/>
      <c r="L55" s="980"/>
      <c r="M55" s="980"/>
      <c r="N55" s="980"/>
      <c r="O55" s="980"/>
      <c r="P55" s="979"/>
      <c r="Q55" s="979"/>
      <c r="R55" s="979"/>
    </row>
    <row r="56" spans="2:18" ht="15" customHeight="1">
      <c r="B56" s="1256"/>
      <c r="C56" s="1257" t="s">
        <v>805</v>
      </c>
      <c r="D56" s="1258">
        <v>9218.840499999991</v>
      </c>
      <c r="E56" s="1258">
        <v>10296.582456999997</v>
      </c>
      <c r="F56" s="1258">
        <v>10347.941954000009</v>
      </c>
      <c r="G56" s="1258">
        <v>11.690645445053605</v>
      </c>
      <c r="H56" s="1259">
        <v>0.4988013956523645</v>
      </c>
      <c r="I56" s="979"/>
      <c r="J56" s="979"/>
      <c r="K56" s="979"/>
      <c r="L56" s="979"/>
      <c r="M56" s="979"/>
      <c r="N56" s="979"/>
      <c r="O56" s="979"/>
      <c r="P56" s="979"/>
      <c r="Q56" s="979"/>
      <c r="R56" s="979"/>
    </row>
    <row r="57" spans="2:18" ht="15" customHeight="1" thickBot="1">
      <c r="B57" s="1260"/>
      <c r="C57" s="1261" t="s">
        <v>806</v>
      </c>
      <c r="D57" s="1262">
        <v>41577.12981299999</v>
      </c>
      <c r="E57" s="1262">
        <v>45544.886008999994</v>
      </c>
      <c r="F57" s="1262">
        <v>49641.540362</v>
      </c>
      <c r="G57" s="1262">
        <v>9.543121937097723</v>
      </c>
      <c r="H57" s="1263">
        <v>8.994762556196719</v>
      </c>
      <c r="I57" s="979"/>
      <c r="J57" s="979"/>
      <c r="K57" s="979"/>
      <c r="L57" s="979"/>
      <c r="M57" s="979"/>
      <c r="N57" s="979"/>
      <c r="O57" s="979"/>
      <c r="P57" s="979"/>
      <c r="Q57" s="979"/>
      <c r="R57" s="979"/>
    </row>
    <row r="58" ht="13.5" thickTop="1">
      <c r="B58" s="25" t="s">
        <v>1111</v>
      </c>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77" r:id="rId1"/>
</worksheet>
</file>

<file path=xl/worksheets/sheet13.xml><?xml version="1.0" encoding="utf-8"?>
<worksheet xmlns="http://schemas.openxmlformats.org/spreadsheetml/2006/main" xmlns:r="http://schemas.openxmlformats.org/officeDocument/2006/relationships">
  <sheetPr>
    <pageSetUpPr fitToPage="1"/>
  </sheetPr>
  <dimension ref="B1:S57"/>
  <sheetViews>
    <sheetView view="pageBreakPreview" zoomScaleSheetLayoutView="100" zoomScalePageLayoutView="0" workbookViewId="0" topLeftCell="B1">
      <selection activeCell="L22" sqref="L22"/>
    </sheetView>
  </sheetViews>
  <sheetFormatPr defaultColWidth="9.140625" defaultRowHeight="15"/>
  <cols>
    <col min="1" max="1" width="9.140625" style="25" customWidth="1"/>
    <col min="2" max="2" width="6.140625" style="25" customWidth="1"/>
    <col min="3" max="3" width="41.140625" style="25" bestFit="1" customWidth="1"/>
    <col min="4" max="8" width="13.7109375" style="25" customWidth="1"/>
    <col min="9" max="16384" width="9.140625" style="25" customWidth="1"/>
  </cols>
  <sheetData>
    <row r="1" spans="2:8" ht="12.75">
      <c r="B1" s="1650" t="s">
        <v>876</v>
      </c>
      <c r="C1" s="1650"/>
      <c r="D1" s="1650"/>
      <c r="E1" s="1650"/>
      <c r="F1" s="1650"/>
      <c r="G1" s="1650"/>
      <c r="H1" s="1650"/>
    </row>
    <row r="2" spans="2:8" ht="15" customHeight="1">
      <c r="B2" s="1661" t="s">
        <v>238</v>
      </c>
      <c r="C2" s="1661"/>
      <c r="D2" s="1661"/>
      <c r="E2" s="1661"/>
      <c r="F2" s="1661"/>
      <c r="G2" s="1661"/>
      <c r="H2" s="1661"/>
    </row>
    <row r="3" spans="2:8" ht="15" customHeight="1" thickBot="1">
      <c r="B3" s="1662" t="s">
        <v>64</v>
      </c>
      <c r="C3" s="1662"/>
      <c r="D3" s="1662"/>
      <c r="E3" s="1662"/>
      <c r="F3" s="1662"/>
      <c r="G3" s="1662"/>
      <c r="H3" s="1662"/>
    </row>
    <row r="4" spans="2:8" ht="15" customHeight="1" thickTop="1">
      <c r="B4" s="1494"/>
      <c r="C4" s="1495"/>
      <c r="D4" s="1663" t="s">
        <v>269</v>
      </c>
      <c r="E4" s="1663"/>
      <c r="F4" s="1663"/>
      <c r="G4" s="1664" t="s">
        <v>139</v>
      </c>
      <c r="H4" s="1665"/>
    </row>
    <row r="5" spans="2:8" ht="15" customHeight="1">
      <c r="B5" s="1496"/>
      <c r="C5" s="1497"/>
      <c r="D5" s="1538" t="s">
        <v>20</v>
      </c>
      <c r="E5" s="1539" t="s">
        <v>723</v>
      </c>
      <c r="F5" s="1539" t="s">
        <v>267</v>
      </c>
      <c r="G5" s="1539" t="s">
        <v>40</v>
      </c>
      <c r="H5" s="1540" t="s">
        <v>72</v>
      </c>
    </row>
    <row r="6" spans="2:19" ht="15" customHeight="1">
      <c r="B6" s="1248"/>
      <c r="C6" s="1249" t="s">
        <v>809</v>
      </c>
      <c r="D6" s="1250">
        <v>5285.859327</v>
      </c>
      <c r="E6" s="1250">
        <v>6361.7923169999995</v>
      </c>
      <c r="F6" s="1250">
        <v>7712.526108</v>
      </c>
      <c r="G6" s="1250">
        <v>20.354930455757085</v>
      </c>
      <c r="H6" s="1251">
        <v>21.23196928938667</v>
      </c>
      <c r="O6" s="977"/>
      <c r="P6" s="977"/>
      <c r="Q6" s="977"/>
      <c r="R6" s="977"/>
      <c r="S6" s="977"/>
    </row>
    <row r="7" spans="2:19" ht="15" customHeight="1">
      <c r="B7" s="1252">
        <v>1</v>
      </c>
      <c r="C7" s="1253" t="s">
        <v>877</v>
      </c>
      <c r="D7" s="1254">
        <v>117.454301</v>
      </c>
      <c r="E7" s="1254">
        <v>143.427523</v>
      </c>
      <c r="F7" s="1254">
        <v>135.721807</v>
      </c>
      <c r="G7" s="1254">
        <v>22.1134703274936</v>
      </c>
      <c r="H7" s="1255">
        <v>-5.3725504274378295</v>
      </c>
      <c r="O7" s="977"/>
      <c r="P7" s="977"/>
      <c r="Q7" s="977"/>
      <c r="R7" s="977"/>
      <c r="S7" s="977"/>
    </row>
    <row r="8" spans="2:19" ht="15" customHeight="1">
      <c r="B8" s="1252">
        <v>2</v>
      </c>
      <c r="C8" s="1253" t="s">
        <v>878</v>
      </c>
      <c r="D8" s="1254">
        <v>47.768062</v>
      </c>
      <c r="E8" s="1254">
        <v>50.345097</v>
      </c>
      <c r="F8" s="1254">
        <v>48.21351</v>
      </c>
      <c r="G8" s="1254">
        <v>5.394891256002808</v>
      </c>
      <c r="H8" s="1255">
        <v>-4.233951520641625</v>
      </c>
      <c r="O8" s="977"/>
      <c r="P8" s="977"/>
      <c r="Q8" s="977"/>
      <c r="R8" s="977"/>
      <c r="S8" s="977"/>
    </row>
    <row r="9" spans="2:19" ht="15" customHeight="1">
      <c r="B9" s="1252">
        <v>3</v>
      </c>
      <c r="C9" s="1253" t="s">
        <v>879</v>
      </c>
      <c r="D9" s="1254">
        <v>21.431519</v>
      </c>
      <c r="E9" s="1254">
        <v>26.521594</v>
      </c>
      <c r="F9" s="1254">
        <v>22.050504</v>
      </c>
      <c r="G9" s="1254">
        <v>23.7504163843916</v>
      </c>
      <c r="H9" s="1255">
        <v>-16.85830044755228</v>
      </c>
      <c r="O9" s="977"/>
      <c r="P9" s="977"/>
      <c r="Q9" s="977"/>
      <c r="R9" s="977"/>
      <c r="S9" s="977"/>
    </row>
    <row r="10" spans="2:19" ht="15" customHeight="1">
      <c r="B10" s="1252">
        <v>4</v>
      </c>
      <c r="C10" s="1253" t="s">
        <v>880</v>
      </c>
      <c r="D10" s="1254">
        <v>108.935677</v>
      </c>
      <c r="E10" s="1254">
        <v>108.765723</v>
      </c>
      <c r="F10" s="1254">
        <v>81.354626</v>
      </c>
      <c r="G10" s="1254">
        <v>-0.15601316729321013</v>
      </c>
      <c r="H10" s="1255">
        <v>-25.20196275438724</v>
      </c>
      <c r="O10" s="977"/>
      <c r="P10" s="977"/>
      <c r="Q10" s="977"/>
      <c r="R10" s="977"/>
      <c r="S10" s="977"/>
    </row>
    <row r="11" spans="2:19" ht="15" customHeight="1">
      <c r="B11" s="1252">
        <v>5</v>
      </c>
      <c r="C11" s="1253" t="s">
        <v>842</v>
      </c>
      <c r="D11" s="1254">
        <v>722.359973</v>
      </c>
      <c r="E11" s="1254">
        <v>7.522599</v>
      </c>
      <c r="F11" s="1254">
        <v>763.214946</v>
      </c>
      <c r="G11" s="1254">
        <v>-98.95860799585029</v>
      </c>
      <c r="H11" s="1255" t="s">
        <v>3</v>
      </c>
      <c r="O11" s="977"/>
      <c r="P11" s="977"/>
      <c r="Q11" s="977"/>
      <c r="R11" s="977"/>
      <c r="S11" s="977"/>
    </row>
    <row r="12" spans="2:19" ht="15" customHeight="1">
      <c r="B12" s="1252">
        <v>6</v>
      </c>
      <c r="C12" s="1253" t="s">
        <v>881</v>
      </c>
      <c r="D12" s="1254">
        <v>33.804457</v>
      </c>
      <c r="E12" s="1254">
        <v>48.831361</v>
      </c>
      <c r="F12" s="1254">
        <v>47.95969</v>
      </c>
      <c r="G12" s="1254">
        <v>44.45243418641513</v>
      </c>
      <c r="H12" s="1255">
        <v>-1.7850639059599445</v>
      </c>
      <c r="O12" s="977"/>
      <c r="P12" s="977"/>
      <c r="Q12" s="977"/>
      <c r="R12" s="977"/>
      <c r="S12" s="977"/>
    </row>
    <row r="13" spans="2:19" ht="15" customHeight="1">
      <c r="B13" s="1252">
        <v>7</v>
      </c>
      <c r="C13" s="1253" t="s">
        <v>848</v>
      </c>
      <c r="D13" s="1254">
        <v>24.491722</v>
      </c>
      <c r="E13" s="1254">
        <v>12.970717</v>
      </c>
      <c r="F13" s="1254">
        <v>6.319359</v>
      </c>
      <c r="G13" s="1254">
        <v>-47.04040410061816</v>
      </c>
      <c r="H13" s="1255">
        <v>-51.27980203407414</v>
      </c>
      <c r="O13" s="977"/>
      <c r="P13" s="977"/>
      <c r="Q13" s="977"/>
      <c r="R13" s="977"/>
      <c r="S13" s="977"/>
    </row>
    <row r="14" spans="2:19" ht="15" customHeight="1">
      <c r="B14" s="1252">
        <v>8</v>
      </c>
      <c r="C14" s="1253" t="s">
        <v>882</v>
      </c>
      <c r="D14" s="1254">
        <v>413.592809</v>
      </c>
      <c r="E14" s="1254">
        <v>916.95262</v>
      </c>
      <c r="F14" s="1254">
        <v>691.823786</v>
      </c>
      <c r="G14" s="1254">
        <v>121.7041979566913</v>
      </c>
      <c r="H14" s="1255">
        <v>-24.551850236275016</v>
      </c>
      <c r="O14" s="977"/>
      <c r="P14" s="977"/>
      <c r="Q14" s="977"/>
      <c r="R14" s="977"/>
      <c r="S14" s="977"/>
    </row>
    <row r="15" spans="2:19" ht="15" customHeight="1">
      <c r="B15" s="1252">
        <v>9</v>
      </c>
      <c r="C15" s="1253" t="s">
        <v>883</v>
      </c>
      <c r="D15" s="1254">
        <v>10.733094</v>
      </c>
      <c r="E15" s="1254">
        <v>16.607172</v>
      </c>
      <c r="F15" s="1254">
        <v>24.551838</v>
      </c>
      <c r="G15" s="1254">
        <v>54.728655129639236</v>
      </c>
      <c r="H15" s="1255">
        <v>47.83876508294128</v>
      </c>
      <c r="O15" s="977"/>
      <c r="P15" s="977"/>
      <c r="Q15" s="977"/>
      <c r="R15" s="977"/>
      <c r="S15" s="977"/>
    </row>
    <row r="16" spans="2:19" ht="15" customHeight="1">
      <c r="B16" s="1252">
        <v>10</v>
      </c>
      <c r="C16" s="1253" t="s">
        <v>884</v>
      </c>
      <c r="D16" s="1254">
        <v>50.471648</v>
      </c>
      <c r="E16" s="1254">
        <v>31.737187</v>
      </c>
      <c r="F16" s="1254">
        <v>41.195432</v>
      </c>
      <c r="G16" s="1254">
        <v>-37.1187820140131</v>
      </c>
      <c r="H16" s="1255">
        <v>29.801774807578227</v>
      </c>
      <c r="O16" s="977"/>
      <c r="P16" s="977"/>
      <c r="Q16" s="977"/>
      <c r="R16" s="977"/>
      <c r="S16" s="977"/>
    </row>
    <row r="17" spans="2:19" ht="15" customHeight="1">
      <c r="B17" s="1252">
        <v>11</v>
      </c>
      <c r="C17" s="1253" t="s">
        <v>768</v>
      </c>
      <c r="D17" s="1254">
        <v>0</v>
      </c>
      <c r="E17" s="1254">
        <v>0</v>
      </c>
      <c r="F17" s="1254">
        <v>0</v>
      </c>
      <c r="G17" s="1254" t="s">
        <v>3</v>
      </c>
      <c r="H17" s="1255" t="s">
        <v>3</v>
      </c>
      <c r="O17" s="977"/>
      <c r="P17" s="977"/>
      <c r="Q17" s="977"/>
      <c r="R17" s="977"/>
      <c r="S17" s="977"/>
    </row>
    <row r="18" spans="2:19" ht="15" customHeight="1">
      <c r="B18" s="1252">
        <v>12</v>
      </c>
      <c r="C18" s="1253" t="s">
        <v>885</v>
      </c>
      <c r="D18" s="1254">
        <v>47.712375</v>
      </c>
      <c r="E18" s="1254">
        <v>85.53744</v>
      </c>
      <c r="F18" s="1254">
        <v>96.604498</v>
      </c>
      <c r="G18" s="1254">
        <v>79.27726297422839</v>
      </c>
      <c r="H18" s="1255">
        <v>12.938261888595221</v>
      </c>
      <c r="O18" s="977"/>
      <c r="P18" s="977"/>
      <c r="Q18" s="977"/>
      <c r="R18" s="977"/>
      <c r="S18" s="977"/>
    </row>
    <row r="19" spans="2:19" ht="15" customHeight="1">
      <c r="B19" s="1252">
        <v>13</v>
      </c>
      <c r="C19" s="1253" t="s">
        <v>886</v>
      </c>
      <c r="D19" s="1254">
        <v>51.772795</v>
      </c>
      <c r="E19" s="1254">
        <v>81.87364</v>
      </c>
      <c r="F19" s="1254">
        <v>130.734654</v>
      </c>
      <c r="G19" s="1254">
        <v>58.14027425021189</v>
      </c>
      <c r="H19" s="1255">
        <v>59.6785656531211</v>
      </c>
      <c r="O19" s="977"/>
      <c r="P19" s="977"/>
      <c r="Q19" s="977"/>
      <c r="R19" s="977"/>
      <c r="S19" s="977"/>
    </row>
    <row r="20" spans="2:19" ht="15" customHeight="1">
      <c r="B20" s="1252">
        <v>14</v>
      </c>
      <c r="C20" s="1253" t="s">
        <v>857</v>
      </c>
      <c r="D20" s="1254">
        <v>27.936651</v>
      </c>
      <c r="E20" s="1254">
        <v>29.686792</v>
      </c>
      <c r="F20" s="1254">
        <v>62.385408</v>
      </c>
      <c r="G20" s="1254">
        <v>6.264677179809411</v>
      </c>
      <c r="H20" s="1255">
        <v>110.14533331860173</v>
      </c>
      <c r="O20" s="977"/>
      <c r="P20" s="977"/>
      <c r="Q20" s="977"/>
      <c r="R20" s="977"/>
      <c r="S20" s="977"/>
    </row>
    <row r="21" spans="2:19" ht="15" customHeight="1">
      <c r="B21" s="1252">
        <v>15</v>
      </c>
      <c r="C21" s="1253" t="s">
        <v>887</v>
      </c>
      <c r="D21" s="1254">
        <v>71.011699</v>
      </c>
      <c r="E21" s="1254">
        <v>79.724245</v>
      </c>
      <c r="F21" s="1254">
        <v>114.892456</v>
      </c>
      <c r="G21" s="1254">
        <v>12.26916990114546</v>
      </c>
      <c r="H21" s="1255">
        <v>44.11231614673804</v>
      </c>
      <c r="O21" s="977"/>
      <c r="P21" s="977"/>
      <c r="Q21" s="977"/>
      <c r="R21" s="977"/>
      <c r="S21" s="977"/>
    </row>
    <row r="22" spans="2:19" ht="15" customHeight="1">
      <c r="B22" s="1252">
        <v>16</v>
      </c>
      <c r="C22" s="1253" t="s">
        <v>888</v>
      </c>
      <c r="D22" s="1254">
        <v>35.81186</v>
      </c>
      <c r="E22" s="1254">
        <v>102.347458</v>
      </c>
      <c r="F22" s="1254">
        <v>90.754347</v>
      </c>
      <c r="G22" s="1254">
        <v>185.79207558613263</v>
      </c>
      <c r="H22" s="1255">
        <v>-11.327209514084856</v>
      </c>
      <c r="O22" s="977"/>
      <c r="P22" s="977"/>
      <c r="Q22" s="977"/>
      <c r="R22" s="977"/>
      <c r="S22" s="977"/>
    </row>
    <row r="23" spans="2:19" ht="15" customHeight="1">
      <c r="B23" s="1252">
        <v>17</v>
      </c>
      <c r="C23" s="1253" t="s">
        <v>889</v>
      </c>
      <c r="D23" s="1254">
        <v>505.188844</v>
      </c>
      <c r="E23" s="1254">
        <v>925.757033</v>
      </c>
      <c r="F23" s="1254">
        <v>972.684606</v>
      </c>
      <c r="G23" s="1254">
        <v>83.24969840387052</v>
      </c>
      <c r="H23" s="1255">
        <v>5.069102510399176</v>
      </c>
      <c r="O23" s="977"/>
      <c r="P23" s="977"/>
      <c r="Q23" s="977"/>
      <c r="R23" s="977"/>
      <c r="S23" s="977"/>
    </row>
    <row r="24" spans="2:19" ht="15" customHeight="1">
      <c r="B24" s="1252">
        <v>18</v>
      </c>
      <c r="C24" s="1253" t="s">
        <v>890</v>
      </c>
      <c r="D24" s="1254">
        <v>27.448028</v>
      </c>
      <c r="E24" s="1254">
        <v>41.983985</v>
      </c>
      <c r="F24" s="1254">
        <v>44.493656</v>
      </c>
      <c r="G24" s="1254">
        <v>52.958110506153645</v>
      </c>
      <c r="H24" s="1255">
        <v>5.9776864916467645</v>
      </c>
      <c r="O24" s="977"/>
      <c r="P24" s="977"/>
      <c r="Q24" s="977"/>
      <c r="R24" s="977"/>
      <c r="S24" s="977"/>
    </row>
    <row r="25" spans="2:19" ht="15" customHeight="1">
      <c r="B25" s="1252">
        <v>19</v>
      </c>
      <c r="C25" s="1253" t="s">
        <v>891</v>
      </c>
      <c r="D25" s="1254">
        <v>10.203439</v>
      </c>
      <c r="E25" s="1254">
        <v>2.889556</v>
      </c>
      <c r="F25" s="1254">
        <v>0</v>
      </c>
      <c r="G25" s="1254">
        <v>-71.68056769879254</v>
      </c>
      <c r="H25" s="1255">
        <v>-100</v>
      </c>
      <c r="O25" s="977"/>
      <c r="P25" s="977"/>
      <c r="Q25" s="977"/>
      <c r="R25" s="977"/>
      <c r="S25" s="977"/>
    </row>
    <row r="26" spans="2:19" ht="15" customHeight="1">
      <c r="B26" s="1252">
        <v>20</v>
      </c>
      <c r="C26" s="1253" t="s">
        <v>862</v>
      </c>
      <c r="D26" s="1254">
        <v>20.218924</v>
      </c>
      <c r="E26" s="1254">
        <v>58.659258</v>
      </c>
      <c r="F26" s="1254">
        <v>31.93763</v>
      </c>
      <c r="G26" s="1254">
        <v>190.12057219266467</v>
      </c>
      <c r="H26" s="1255">
        <v>-45.55398228869516</v>
      </c>
      <c r="O26" s="977"/>
      <c r="P26" s="977"/>
      <c r="Q26" s="977"/>
      <c r="R26" s="977"/>
      <c r="S26" s="977"/>
    </row>
    <row r="27" spans="2:19" ht="15" customHeight="1">
      <c r="B27" s="1252">
        <v>21</v>
      </c>
      <c r="C27" s="1253" t="s">
        <v>892</v>
      </c>
      <c r="D27" s="1254">
        <v>17.046846</v>
      </c>
      <c r="E27" s="1254">
        <v>52.477971</v>
      </c>
      <c r="F27" s="1254">
        <v>38.729144</v>
      </c>
      <c r="G27" s="1254">
        <v>207.8456331452751</v>
      </c>
      <c r="H27" s="1255">
        <v>-26.19923510381146</v>
      </c>
      <c r="O27" s="977"/>
      <c r="P27" s="977"/>
      <c r="Q27" s="977"/>
      <c r="R27" s="977"/>
      <c r="S27" s="977"/>
    </row>
    <row r="28" spans="2:19" ht="15" customHeight="1">
      <c r="B28" s="1252">
        <v>22</v>
      </c>
      <c r="C28" s="1253" t="s">
        <v>893</v>
      </c>
      <c r="D28" s="1254">
        <v>0</v>
      </c>
      <c r="E28" s="1254">
        <v>0</v>
      </c>
      <c r="F28" s="1254">
        <v>0</v>
      </c>
      <c r="G28" s="1254" t="s">
        <v>3</v>
      </c>
      <c r="H28" s="1255" t="s">
        <v>3</v>
      </c>
      <c r="O28" s="977"/>
      <c r="P28" s="977"/>
      <c r="Q28" s="977"/>
      <c r="R28" s="977"/>
      <c r="S28" s="977"/>
    </row>
    <row r="29" spans="2:19" ht="15" customHeight="1">
      <c r="B29" s="1252">
        <v>23</v>
      </c>
      <c r="C29" s="1253" t="s">
        <v>894</v>
      </c>
      <c r="D29" s="1254">
        <v>182.713643</v>
      </c>
      <c r="E29" s="1254">
        <v>44.377155</v>
      </c>
      <c r="F29" s="1254">
        <v>105.557918</v>
      </c>
      <c r="G29" s="1254">
        <v>-75.71218313456757</v>
      </c>
      <c r="H29" s="1255">
        <v>137.86544675971228</v>
      </c>
      <c r="O29" s="977"/>
      <c r="P29" s="977"/>
      <c r="Q29" s="977"/>
      <c r="R29" s="977"/>
      <c r="S29" s="977"/>
    </row>
    <row r="30" spans="2:19" ht="15" customHeight="1">
      <c r="B30" s="1252">
        <v>24</v>
      </c>
      <c r="C30" s="1253" t="s">
        <v>895</v>
      </c>
      <c r="D30" s="1254">
        <v>82.03598</v>
      </c>
      <c r="E30" s="1254">
        <v>55.689455</v>
      </c>
      <c r="F30" s="1254">
        <v>43.303383</v>
      </c>
      <c r="G30" s="1254">
        <v>-32.11581674284868</v>
      </c>
      <c r="H30" s="1255">
        <v>-22.241323783829458</v>
      </c>
      <c r="O30" s="977"/>
      <c r="P30" s="977"/>
      <c r="Q30" s="977"/>
      <c r="R30" s="977"/>
      <c r="S30" s="977"/>
    </row>
    <row r="31" spans="2:19" ht="15" customHeight="1">
      <c r="B31" s="1252">
        <v>25</v>
      </c>
      <c r="C31" s="1253" t="s">
        <v>817</v>
      </c>
      <c r="D31" s="1254">
        <v>494.4731</v>
      </c>
      <c r="E31" s="1254">
        <v>411.049555</v>
      </c>
      <c r="F31" s="1254">
        <v>330.832975</v>
      </c>
      <c r="G31" s="1254">
        <v>-16.871199869113212</v>
      </c>
      <c r="H31" s="1255">
        <v>-19.515063092575303</v>
      </c>
      <c r="O31" s="977"/>
      <c r="P31" s="977"/>
      <c r="Q31" s="977"/>
      <c r="R31" s="977"/>
      <c r="S31" s="977"/>
    </row>
    <row r="32" spans="2:19" ht="15" customHeight="1">
      <c r="B32" s="1252">
        <v>26</v>
      </c>
      <c r="C32" s="1253" t="s">
        <v>896</v>
      </c>
      <c r="D32" s="1254">
        <v>3.120358</v>
      </c>
      <c r="E32" s="1254">
        <v>3.150068</v>
      </c>
      <c r="F32" s="1254">
        <v>0.071783</v>
      </c>
      <c r="G32" s="1254">
        <v>0.9521343384316907</v>
      </c>
      <c r="H32" s="1255">
        <v>-97.72122379580378</v>
      </c>
      <c r="O32" s="977"/>
      <c r="P32" s="977"/>
      <c r="Q32" s="977"/>
      <c r="R32" s="977"/>
      <c r="S32" s="977"/>
    </row>
    <row r="33" spans="2:19" ht="15" customHeight="1">
      <c r="B33" s="1252">
        <v>27</v>
      </c>
      <c r="C33" s="1253" t="s">
        <v>794</v>
      </c>
      <c r="D33" s="1254">
        <v>199.181385</v>
      </c>
      <c r="E33" s="1254">
        <v>203.214125</v>
      </c>
      <c r="F33" s="1254">
        <v>124.468639</v>
      </c>
      <c r="G33" s="1254">
        <v>2.024657073250083</v>
      </c>
      <c r="H33" s="1255">
        <v>-38.750006181902954</v>
      </c>
      <c r="O33" s="977"/>
      <c r="P33" s="977"/>
      <c r="Q33" s="977"/>
      <c r="R33" s="977"/>
      <c r="S33" s="977"/>
    </row>
    <row r="34" spans="2:19" ht="15" customHeight="1">
      <c r="B34" s="1252">
        <v>28</v>
      </c>
      <c r="C34" s="1253" t="s">
        <v>897</v>
      </c>
      <c r="D34" s="1254">
        <v>0.309897</v>
      </c>
      <c r="E34" s="1254">
        <v>15.720652</v>
      </c>
      <c r="F34" s="1254">
        <v>3.220034</v>
      </c>
      <c r="G34" s="1254" t="s">
        <v>3</v>
      </c>
      <c r="H34" s="1255">
        <v>-79.51717269741738</v>
      </c>
      <c r="O34" s="977"/>
      <c r="P34" s="977"/>
      <c r="Q34" s="977"/>
      <c r="R34" s="977"/>
      <c r="S34" s="977"/>
    </row>
    <row r="35" spans="2:19" ht="15" customHeight="1">
      <c r="B35" s="1252">
        <v>29</v>
      </c>
      <c r="C35" s="1253" t="s">
        <v>898</v>
      </c>
      <c r="D35" s="1254">
        <v>22.41788</v>
      </c>
      <c r="E35" s="1254">
        <v>149.6252</v>
      </c>
      <c r="F35" s="1254">
        <v>102.276233</v>
      </c>
      <c r="G35" s="1254">
        <v>567.4368852005632</v>
      </c>
      <c r="H35" s="1255">
        <v>-31.64504842767127</v>
      </c>
      <c r="O35" s="977"/>
      <c r="P35" s="977"/>
      <c r="Q35" s="977"/>
      <c r="R35" s="977"/>
      <c r="S35" s="977"/>
    </row>
    <row r="36" spans="2:19" ht="15" customHeight="1">
      <c r="B36" s="1252">
        <v>30</v>
      </c>
      <c r="C36" s="1253" t="s">
        <v>899</v>
      </c>
      <c r="D36" s="1254">
        <v>2.725584</v>
      </c>
      <c r="E36" s="1254">
        <v>11.11464</v>
      </c>
      <c r="F36" s="1254">
        <v>16.467189</v>
      </c>
      <c r="G36" s="1254">
        <v>307.7893031365021</v>
      </c>
      <c r="H36" s="1255">
        <v>48.15764613158862</v>
      </c>
      <c r="O36" s="977"/>
      <c r="P36" s="977"/>
      <c r="Q36" s="977"/>
      <c r="R36" s="977"/>
      <c r="S36" s="977"/>
    </row>
    <row r="37" spans="2:19" ht="15" customHeight="1">
      <c r="B37" s="1252">
        <v>31</v>
      </c>
      <c r="C37" s="1253" t="s">
        <v>900</v>
      </c>
      <c r="D37" s="1254">
        <v>32.712637</v>
      </c>
      <c r="E37" s="1254">
        <v>136.427659</v>
      </c>
      <c r="F37" s="1254">
        <v>20.36625</v>
      </c>
      <c r="G37" s="1254">
        <v>317.048796769273</v>
      </c>
      <c r="H37" s="1255">
        <v>-85.07175879929157</v>
      </c>
      <c r="O37" s="977"/>
      <c r="P37" s="977"/>
      <c r="Q37" s="977"/>
      <c r="R37" s="977"/>
      <c r="S37" s="977"/>
    </row>
    <row r="38" spans="2:19" ht="15" customHeight="1">
      <c r="B38" s="1252">
        <v>32</v>
      </c>
      <c r="C38" s="1253" t="s">
        <v>901</v>
      </c>
      <c r="D38" s="1254">
        <v>1336.786183</v>
      </c>
      <c r="E38" s="1254">
        <v>1887.025441</v>
      </c>
      <c r="F38" s="1254">
        <v>2532.778704</v>
      </c>
      <c r="G38" s="1254">
        <v>41.161351381202905</v>
      </c>
      <c r="H38" s="1255">
        <v>34.22069723966163</v>
      </c>
      <c r="O38" s="977"/>
      <c r="P38" s="977"/>
      <c r="Q38" s="977"/>
      <c r="R38" s="977"/>
      <c r="S38" s="977"/>
    </row>
    <row r="39" spans="2:19" ht="15" customHeight="1">
      <c r="B39" s="1252">
        <v>33</v>
      </c>
      <c r="C39" s="1253" t="s">
        <v>902</v>
      </c>
      <c r="D39" s="1254">
        <v>23.997924</v>
      </c>
      <c r="E39" s="1254">
        <v>19.352021</v>
      </c>
      <c r="F39" s="1254">
        <v>48.263033</v>
      </c>
      <c r="G39" s="1254">
        <v>-19.359603772392973</v>
      </c>
      <c r="H39" s="1255">
        <v>149.39531121839934</v>
      </c>
      <c r="O39" s="977"/>
      <c r="P39" s="977"/>
      <c r="Q39" s="977"/>
      <c r="R39" s="977"/>
      <c r="S39" s="977"/>
    </row>
    <row r="40" spans="2:19" ht="15" customHeight="1">
      <c r="B40" s="1252">
        <v>34</v>
      </c>
      <c r="C40" s="1253" t="s">
        <v>903</v>
      </c>
      <c r="D40" s="1254">
        <v>46.308223</v>
      </c>
      <c r="E40" s="1254">
        <v>61.479646</v>
      </c>
      <c r="F40" s="1254">
        <v>64.50227</v>
      </c>
      <c r="G40" s="1254">
        <v>32.76183368124492</v>
      </c>
      <c r="H40" s="1255">
        <v>4.916462921728581</v>
      </c>
      <c r="O40" s="977"/>
      <c r="P40" s="977"/>
      <c r="Q40" s="977"/>
      <c r="R40" s="977"/>
      <c r="S40" s="977"/>
    </row>
    <row r="41" spans="2:19" ht="15" customHeight="1">
      <c r="B41" s="1252">
        <v>35</v>
      </c>
      <c r="C41" s="1253" t="s">
        <v>904</v>
      </c>
      <c r="D41" s="1254">
        <v>183.509305</v>
      </c>
      <c r="E41" s="1254">
        <v>114.812613</v>
      </c>
      <c r="F41" s="1254">
        <v>189.323497</v>
      </c>
      <c r="G41" s="1254">
        <v>-37.434991103039714</v>
      </c>
      <c r="H41" s="1255">
        <v>64.89782093888937</v>
      </c>
      <c r="O41" s="977"/>
      <c r="P41" s="977"/>
      <c r="Q41" s="977"/>
      <c r="R41" s="977"/>
      <c r="S41" s="977"/>
    </row>
    <row r="42" spans="2:19" ht="15" customHeight="1">
      <c r="B42" s="1252">
        <v>36</v>
      </c>
      <c r="C42" s="1253" t="s">
        <v>905</v>
      </c>
      <c r="D42" s="1254">
        <v>18.36563</v>
      </c>
      <c r="E42" s="1254">
        <v>22.98995</v>
      </c>
      <c r="F42" s="1254">
        <v>11.474817</v>
      </c>
      <c r="G42" s="1254">
        <v>25.179207029652687</v>
      </c>
      <c r="H42" s="1255">
        <v>-50.08768179139146</v>
      </c>
      <c r="O42" s="977"/>
      <c r="P42" s="977"/>
      <c r="Q42" s="977"/>
      <c r="R42" s="977"/>
      <c r="S42" s="977"/>
    </row>
    <row r="43" spans="2:19" ht="15" customHeight="1">
      <c r="B43" s="1252">
        <v>37</v>
      </c>
      <c r="C43" s="1253" t="s">
        <v>906</v>
      </c>
      <c r="D43" s="1254">
        <v>218.968606</v>
      </c>
      <c r="E43" s="1254">
        <v>296.338403</v>
      </c>
      <c r="F43" s="1254">
        <v>587.429039</v>
      </c>
      <c r="G43" s="1254">
        <v>35.33373957726161</v>
      </c>
      <c r="H43" s="1255">
        <v>98.22913029601497</v>
      </c>
      <c r="O43" s="977"/>
      <c r="P43" s="977"/>
      <c r="Q43" s="977"/>
      <c r="R43" s="977"/>
      <c r="S43" s="977"/>
    </row>
    <row r="44" spans="2:19" ht="15" customHeight="1">
      <c r="B44" s="1252">
        <v>38</v>
      </c>
      <c r="C44" s="1253" t="s">
        <v>907</v>
      </c>
      <c r="D44" s="1254">
        <v>22.431226</v>
      </c>
      <c r="E44" s="1254">
        <v>65.649663</v>
      </c>
      <c r="F44" s="1254">
        <v>18.652973</v>
      </c>
      <c r="G44" s="1254">
        <v>192.67086426751712</v>
      </c>
      <c r="H44" s="1255">
        <v>-71.58710015007998</v>
      </c>
      <c r="O44" s="977"/>
      <c r="P44" s="977"/>
      <c r="Q44" s="977"/>
      <c r="R44" s="977"/>
      <c r="S44" s="977"/>
    </row>
    <row r="45" spans="2:19" ht="15" customHeight="1">
      <c r="B45" s="1252">
        <v>39</v>
      </c>
      <c r="C45" s="1253" t="s">
        <v>908</v>
      </c>
      <c r="D45" s="1254">
        <v>12.560111</v>
      </c>
      <c r="E45" s="1254">
        <v>3.5</v>
      </c>
      <c r="F45" s="1254">
        <v>25.64873</v>
      </c>
      <c r="G45" s="1254">
        <v>-72.13400422973969</v>
      </c>
      <c r="H45" s="1255">
        <v>632.8208571428571</v>
      </c>
      <c r="O45" s="977"/>
      <c r="P45" s="977"/>
      <c r="Q45" s="977"/>
      <c r="R45" s="977"/>
      <c r="S45" s="977"/>
    </row>
    <row r="46" spans="2:19" ht="15" customHeight="1">
      <c r="B46" s="1252">
        <v>40</v>
      </c>
      <c r="C46" s="1253" t="s">
        <v>909</v>
      </c>
      <c r="D46" s="1254">
        <v>37.846932</v>
      </c>
      <c r="E46" s="1254">
        <v>35.6571</v>
      </c>
      <c r="F46" s="1254">
        <v>42.266744</v>
      </c>
      <c r="G46" s="1254">
        <v>-5.786022497147201</v>
      </c>
      <c r="H46" s="1255">
        <v>18.536684138642798</v>
      </c>
      <c r="O46" s="977"/>
      <c r="P46" s="977"/>
      <c r="Q46" s="977"/>
      <c r="R46" s="977"/>
      <c r="S46" s="977"/>
    </row>
    <row r="47" spans="2:19" ht="15" customHeight="1">
      <c r="B47" s="1252"/>
      <c r="C47" s="1257" t="s">
        <v>910</v>
      </c>
      <c r="D47" s="1258">
        <v>3197.1256630000025</v>
      </c>
      <c r="E47" s="1258">
        <v>3011.9391060000016</v>
      </c>
      <c r="F47" s="1258">
        <v>2996.535344</v>
      </c>
      <c r="G47" s="1258">
        <v>-5.792282710158858</v>
      </c>
      <c r="H47" s="1259">
        <v>-0.511423420523883</v>
      </c>
      <c r="O47" s="977"/>
      <c r="P47" s="977"/>
      <c r="Q47" s="977"/>
      <c r="R47" s="977"/>
      <c r="S47" s="977"/>
    </row>
    <row r="48" spans="2:19" ht="15" customHeight="1" thickBot="1">
      <c r="B48" s="1264"/>
      <c r="C48" s="1261" t="s">
        <v>911</v>
      </c>
      <c r="D48" s="1262">
        <v>8482.984990000003</v>
      </c>
      <c r="E48" s="1262">
        <v>9373.731423000001</v>
      </c>
      <c r="F48" s="1262">
        <v>10709.061452</v>
      </c>
      <c r="G48" s="1262">
        <v>10.500389120693228</v>
      </c>
      <c r="H48" s="1263">
        <v>14.245447930410563</v>
      </c>
      <c r="O48" s="977"/>
      <c r="P48" s="977"/>
      <c r="Q48" s="977"/>
      <c r="R48" s="977"/>
      <c r="S48" s="977"/>
    </row>
    <row r="49" spans="2:8" ht="15" customHeight="1" thickTop="1">
      <c r="B49" s="974" t="s">
        <v>1110</v>
      </c>
      <c r="C49" s="974"/>
      <c r="D49" s="974"/>
      <c r="E49" s="1498"/>
      <c r="F49" s="1498"/>
      <c r="G49" s="1498"/>
      <c r="H49" s="1499"/>
    </row>
    <row r="50" spans="2:8" ht="15" customHeight="1">
      <c r="B50" s="981"/>
      <c r="C50" s="982"/>
      <c r="D50" s="982"/>
      <c r="E50" s="983"/>
      <c r="F50" s="983"/>
      <c r="G50" s="983"/>
      <c r="H50" s="980"/>
    </row>
    <row r="51" spans="2:8" ht="15" customHeight="1">
      <c r="B51" s="981"/>
      <c r="C51" s="982"/>
      <c r="D51" s="982"/>
      <c r="E51" s="983"/>
      <c r="F51" s="983"/>
      <c r="G51" s="983"/>
      <c r="H51" s="980"/>
    </row>
    <row r="52" spans="2:8" ht="15" customHeight="1">
      <c r="B52" s="981"/>
      <c r="C52" s="982"/>
      <c r="D52" s="982"/>
      <c r="E52" s="983"/>
      <c r="F52" s="983"/>
      <c r="G52" s="983"/>
      <c r="H52" s="980"/>
    </row>
    <row r="53" spans="2:9" ht="15" customHeight="1">
      <c r="B53" s="981"/>
      <c r="C53" s="982"/>
      <c r="D53" s="984"/>
      <c r="E53" s="985"/>
      <c r="F53" s="985"/>
      <c r="G53" s="985"/>
      <c r="H53" s="986"/>
      <c r="I53" s="977"/>
    </row>
    <row r="54" spans="2:8" ht="15" customHeight="1">
      <c r="B54" s="981"/>
      <c r="C54" s="982"/>
      <c r="D54" s="982"/>
      <c r="E54" s="983"/>
      <c r="F54" s="983"/>
      <c r="G54" s="983"/>
      <c r="H54" s="980"/>
    </row>
    <row r="55" spans="2:8" ht="15" customHeight="1">
      <c r="B55" s="981"/>
      <c r="C55" s="982"/>
      <c r="D55" s="982"/>
      <c r="E55" s="983"/>
      <c r="F55" s="983"/>
      <c r="G55" s="983"/>
      <c r="H55" s="980"/>
    </row>
    <row r="56" spans="2:8" ht="15" customHeight="1">
      <c r="B56" s="982"/>
      <c r="C56" s="987"/>
      <c r="D56" s="987"/>
      <c r="E56" s="988"/>
      <c r="F56" s="988"/>
      <c r="G56" s="988"/>
      <c r="H56" s="979"/>
    </row>
    <row r="57" spans="2:8" ht="15" customHeight="1">
      <c r="B57" s="982"/>
      <c r="C57" s="987"/>
      <c r="D57" s="987"/>
      <c r="E57" s="988"/>
      <c r="F57" s="988"/>
      <c r="G57" s="988"/>
      <c r="H57" s="979"/>
    </row>
  </sheetData>
  <sheetProtection/>
  <mergeCells count="5">
    <mergeCell ref="B1:H1"/>
    <mergeCell ref="B2:H2"/>
    <mergeCell ref="B3:H3"/>
    <mergeCell ref="D4:F4"/>
    <mergeCell ref="G4:H4"/>
  </mergeCells>
  <printOptions horizontalCentered="1"/>
  <pageMargins left="0.7" right="0.7" top="0.75" bottom="0.75" header="0.3" footer="0.3"/>
  <pageSetup fitToHeight="1" fitToWidth="1" horizontalDpi="600" verticalDpi="600" orientation="portrait" scale="78" r:id="rId1"/>
</worksheet>
</file>

<file path=xl/worksheets/sheet14.xml><?xml version="1.0" encoding="utf-8"?>
<worksheet xmlns="http://schemas.openxmlformats.org/spreadsheetml/2006/main" xmlns:r="http://schemas.openxmlformats.org/officeDocument/2006/relationships">
  <sheetPr>
    <pageSetUpPr fitToPage="1"/>
  </sheetPr>
  <dimension ref="B1:H77"/>
  <sheetViews>
    <sheetView view="pageBreakPreview" zoomScaleSheetLayoutView="100" zoomScalePageLayoutView="0" workbookViewId="0" topLeftCell="A1">
      <selection activeCell="J18" sqref="J18"/>
    </sheetView>
  </sheetViews>
  <sheetFormatPr defaultColWidth="9.140625" defaultRowHeight="15"/>
  <cols>
    <col min="1" max="1" width="9.140625" style="82" customWidth="1"/>
    <col min="2" max="2" width="4.7109375" style="82" customWidth="1"/>
    <col min="3" max="3" width="35.421875" style="82" customWidth="1"/>
    <col min="4" max="8" width="14.8515625" style="82" customWidth="1"/>
    <col min="9" max="9" width="9.28125" style="82" customWidth="1"/>
    <col min="10" max="16384" width="9.140625" style="82" customWidth="1"/>
  </cols>
  <sheetData>
    <row r="1" spans="2:8" ht="12.75">
      <c r="B1" s="1650" t="s">
        <v>912</v>
      </c>
      <c r="C1" s="1650"/>
      <c r="D1" s="1650"/>
      <c r="E1" s="1650"/>
      <c r="F1" s="1650"/>
      <c r="G1" s="1650"/>
      <c r="H1" s="1650"/>
    </row>
    <row r="2" spans="2:8" ht="15" customHeight="1">
      <c r="B2" s="1666" t="s">
        <v>239</v>
      </c>
      <c r="C2" s="1666"/>
      <c r="D2" s="1666"/>
      <c r="E2" s="1666"/>
      <c r="F2" s="1666"/>
      <c r="G2" s="1666"/>
      <c r="H2" s="1666"/>
    </row>
    <row r="3" spans="2:8" ht="15" customHeight="1" thickBot="1">
      <c r="B3" s="1667" t="s">
        <v>64</v>
      </c>
      <c r="C3" s="1667"/>
      <c r="D3" s="1667"/>
      <c r="E3" s="1667"/>
      <c r="F3" s="1667"/>
      <c r="G3" s="1667"/>
      <c r="H3" s="1667"/>
    </row>
    <row r="4" spans="2:8" ht="15" customHeight="1" thickTop="1">
      <c r="B4" s="1500"/>
      <c r="C4" s="1501"/>
      <c r="D4" s="1668" t="s">
        <v>269</v>
      </c>
      <c r="E4" s="1668"/>
      <c r="F4" s="1668"/>
      <c r="G4" s="1669" t="s">
        <v>139</v>
      </c>
      <c r="H4" s="1670"/>
    </row>
    <row r="5" spans="2:8" ht="15" customHeight="1">
      <c r="B5" s="1502"/>
      <c r="C5" s="1503"/>
      <c r="D5" s="1541" t="s">
        <v>20</v>
      </c>
      <c r="E5" s="1542" t="s">
        <v>723</v>
      </c>
      <c r="F5" s="1542" t="s">
        <v>267</v>
      </c>
      <c r="G5" s="1542" t="s">
        <v>40</v>
      </c>
      <c r="H5" s="1543" t="s">
        <v>72</v>
      </c>
    </row>
    <row r="6" spans="2:8" ht="15" customHeight="1">
      <c r="B6" s="1265"/>
      <c r="C6" s="1266" t="s">
        <v>753</v>
      </c>
      <c r="D6" s="1267">
        <v>8478.941929000004</v>
      </c>
      <c r="E6" s="1267">
        <v>9920.922160000002</v>
      </c>
      <c r="F6" s="1267">
        <v>12739.443585999996</v>
      </c>
      <c r="G6" s="1267">
        <v>17.006605813256968</v>
      </c>
      <c r="H6" s="1268">
        <v>28.40987340233292</v>
      </c>
    </row>
    <row r="7" spans="2:8" ht="15" customHeight="1">
      <c r="B7" s="1269">
        <v>1</v>
      </c>
      <c r="C7" s="1270" t="s">
        <v>913</v>
      </c>
      <c r="D7" s="1271">
        <v>197.159976</v>
      </c>
      <c r="E7" s="1271">
        <v>145.801048</v>
      </c>
      <c r="F7" s="1271">
        <v>1433.960348</v>
      </c>
      <c r="G7" s="1271">
        <v>-26.04936815370681</v>
      </c>
      <c r="H7" s="1272">
        <v>883.5048291285259</v>
      </c>
    </row>
    <row r="8" spans="2:8" ht="15" customHeight="1">
      <c r="B8" s="1269">
        <v>2</v>
      </c>
      <c r="C8" s="1270" t="s">
        <v>878</v>
      </c>
      <c r="D8" s="1271">
        <v>2.119626</v>
      </c>
      <c r="E8" s="1271">
        <v>2.269144</v>
      </c>
      <c r="F8" s="1271">
        <v>2.311443</v>
      </c>
      <c r="G8" s="1271">
        <v>7.053980277652755</v>
      </c>
      <c r="H8" s="1272">
        <v>1.8640950067514694</v>
      </c>
    </row>
    <row r="9" spans="2:8" ht="15" customHeight="1">
      <c r="B9" s="1269">
        <v>3</v>
      </c>
      <c r="C9" s="1270" t="s">
        <v>914</v>
      </c>
      <c r="D9" s="1271">
        <v>339.809239</v>
      </c>
      <c r="E9" s="1271">
        <v>88.402698</v>
      </c>
      <c r="F9" s="1271">
        <v>19.195336</v>
      </c>
      <c r="G9" s="1271">
        <v>-73.98461023009442</v>
      </c>
      <c r="H9" s="1272">
        <v>-78.28648170896322</v>
      </c>
    </row>
    <row r="10" spans="2:8" ht="15" customHeight="1">
      <c r="B10" s="1269">
        <v>4</v>
      </c>
      <c r="C10" s="1270" t="s">
        <v>915</v>
      </c>
      <c r="D10" s="1271">
        <v>1.616066</v>
      </c>
      <c r="E10" s="1271">
        <v>0.150237</v>
      </c>
      <c r="F10" s="1271">
        <v>0.036131</v>
      </c>
      <c r="G10" s="1271">
        <v>-90.7035356229263</v>
      </c>
      <c r="H10" s="1272">
        <v>-75.95066461657248</v>
      </c>
    </row>
    <row r="11" spans="2:8" ht="15" customHeight="1">
      <c r="B11" s="1269">
        <v>5</v>
      </c>
      <c r="C11" s="1270" t="s">
        <v>879</v>
      </c>
      <c r="D11" s="1271">
        <v>25.724548</v>
      </c>
      <c r="E11" s="1271">
        <v>30.522959</v>
      </c>
      <c r="F11" s="1271">
        <v>38.431598</v>
      </c>
      <c r="G11" s="1271">
        <v>18.65304300001695</v>
      </c>
      <c r="H11" s="1272">
        <v>25.910459729674315</v>
      </c>
    </row>
    <row r="12" spans="2:8" ht="15" customHeight="1">
      <c r="B12" s="1269">
        <v>6</v>
      </c>
      <c r="C12" s="1270" t="s">
        <v>842</v>
      </c>
      <c r="D12" s="1271">
        <v>0</v>
      </c>
      <c r="E12" s="1271">
        <v>526</v>
      </c>
      <c r="F12" s="1271">
        <v>595.874848</v>
      </c>
      <c r="G12" s="1271" t="s">
        <v>3</v>
      </c>
      <c r="H12" s="1272">
        <v>13.284191634981</v>
      </c>
    </row>
    <row r="13" spans="2:8" ht="15" customHeight="1">
      <c r="B13" s="1269">
        <v>7</v>
      </c>
      <c r="C13" s="1270" t="s">
        <v>916</v>
      </c>
      <c r="D13" s="1271">
        <v>0</v>
      </c>
      <c r="E13" s="1271">
        <v>2.7</v>
      </c>
      <c r="F13" s="1271">
        <v>8.584616</v>
      </c>
      <c r="G13" s="1271" t="s">
        <v>3</v>
      </c>
      <c r="H13" s="1272">
        <v>217.94874074074073</v>
      </c>
    </row>
    <row r="14" spans="2:8" ht="15" customHeight="1">
      <c r="B14" s="1269">
        <v>8</v>
      </c>
      <c r="C14" s="1270" t="s">
        <v>917</v>
      </c>
      <c r="D14" s="1271">
        <v>0</v>
      </c>
      <c r="E14" s="1271">
        <v>0.926062</v>
      </c>
      <c r="F14" s="1271">
        <v>0</v>
      </c>
      <c r="G14" s="1271" t="s">
        <v>3</v>
      </c>
      <c r="H14" s="1272">
        <v>-100</v>
      </c>
    </row>
    <row r="15" spans="2:8" ht="15" customHeight="1">
      <c r="B15" s="1269">
        <v>9</v>
      </c>
      <c r="C15" s="1270" t="s">
        <v>918</v>
      </c>
      <c r="D15" s="1271">
        <v>0</v>
      </c>
      <c r="E15" s="1271">
        <v>3.6</v>
      </c>
      <c r="F15" s="1271">
        <v>0</v>
      </c>
      <c r="G15" s="1271" t="s">
        <v>3</v>
      </c>
      <c r="H15" s="1272">
        <v>-100</v>
      </c>
    </row>
    <row r="16" spans="2:8" ht="15" customHeight="1">
      <c r="B16" s="1269">
        <v>10</v>
      </c>
      <c r="C16" s="1270" t="s">
        <v>919</v>
      </c>
      <c r="D16" s="1271">
        <v>72.53924</v>
      </c>
      <c r="E16" s="1271">
        <v>287.293333</v>
      </c>
      <c r="F16" s="1271">
        <v>114.47905</v>
      </c>
      <c r="G16" s="1271">
        <v>296.0523063103501</v>
      </c>
      <c r="H16" s="1272">
        <v>-60.152555994050864</v>
      </c>
    </row>
    <row r="17" spans="2:8" ht="15" customHeight="1">
      <c r="B17" s="1269">
        <v>11</v>
      </c>
      <c r="C17" s="1270" t="s">
        <v>920</v>
      </c>
      <c r="D17" s="1271">
        <v>95.90236</v>
      </c>
      <c r="E17" s="1271">
        <v>178.721103</v>
      </c>
      <c r="F17" s="1271">
        <v>70.378503</v>
      </c>
      <c r="G17" s="1271">
        <v>86.35735658642812</v>
      </c>
      <c r="H17" s="1272">
        <v>-60.62104484661781</v>
      </c>
    </row>
    <row r="18" spans="2:8" ht="15" customHeight="1">
      <c r="B18" s="1269">
        <v>12</v>
      </c>
      <c r="C18" s="1270" t="s">
        <v>881</v>
      </c>
      <c r="D18" s="1271">
        <v>32.142002</v>
      </c>
      <c r="E18" s="1271">
        <v>66.483754</v>
      </c>
      <c r="F18" s="1271">
        <v>105.262647</v>
      </c>
      <c r="G18" s="1271">
        <v>106.84384874346037</v>
      </c>
      <c r="H18" s="1272">
        <v>58.32837447777089</v>
      </c>
    </row>
    <row r="19" spans="2:8" ht="15" customHeight="1">
      <c r="B19" s="1269">
        <v>13</v>
      </c>
      <c r="C19" s="1270" t="s">
        <v>921</v>
      </c>
      <c r="D19" s="1271">
        <v>2.827198</v>
      </c>
      <c r="E19" s="1271">
        <v>0</v>
      </c>
      <c r="F19" s="1271">
        <v>0.07598</v>
      </c>
      <c r="G19" s="1271">
        <v>-100</v>
      </c>
      <c r="H19" s="1272" t="s">
        <v>3</v>
      </c>
    </row>
    <row r="20" spans="2:8" ht="15" customHeight="1">
      <c r="B20" s="1269">
        <v>14</v>
      </c>
      <c r="C20" s="1270" t="s">
        <v>922</v>
      </c>
      <c r="D20" s="1271">
        <v>644.920827</v>
      </c>
      <c r="E20" s="1271">
        <v>449</v>
      </c>
      <c r="F20" s="1271">
        <v>406.465766</v>
      </c>
      <c r="G20" s="1271">
        <v>-30.37905100869071</v>
      </c>
      <c r="H20" s="1272">
        <v>-9.473103340757248</v>
      </c>
    </row>
    <row r="21" spans="2:8" ht="15" customHeight="1">
      <c r="B21" s="1269">
        <v>15</v>
      </c>
      <c r="C21" s="1270" t="s">
        <v>923</v>
      </c>
      <c r="D21" s="1271">
        <v>1507.485609</v>
      </c>
      <c r="E21" s="1271">
        <v>1025.5</v>
      </c>
      <c r="F21" s="1271">
        <v>1163.910097</v>
      </c>
      <c r="G21" s="1271">
        <v>-31.972816597548032</v>
      </c>
      <c r="H21" s="1272">
        <v>13.496840273037549</v>
      </c>
    </row>
    <row r="22" spans="2:8" ht="15" customHeight="1">
      <c r="B22" s="1269">
        <v>16</v>
      </c>
      <c r="C22" s="1270" t="s">
        <v>924</v>
      </c>
      <c r="D22" s="1271">
        <v>0</v>
      </c>
      <c r="E22" s="1271">
        <v>0</v>
      </c>
      <c r="F22" s="1271">
        <v>0.05653</v>
      </c>
      <c r="G22" s="1271" t="s">
        <v>3</v>
      </c>
      <c r="H22" s="1272" t="s">
        <v>3</v>
      </c>
    </row>
    <row r="23" spans="2:8" ht="15" customHeight="1">
      <c r="B23" s="1269">
        <v>17</v>
      </c>
      <c r="C23" s="1270" t="s">
        <v>925</v>
      </c>
      <c r="D23" s="1271">
        <v>0.55325</v>
      </c>
      <c r="E23" s="1271">
        <v>0.385366</v>
      </c>
      <c r="F23" s="1271">
        <v>0.191667</v>
      </c>
      <c r="G23" s="1271">
        <v>-30.34505196565749</v>
      </c>
      <c r="H23" s="1272">
        <v>-50.26364546950172</v>
      </c>
    </row>
    <row r="24" spans="2:8" ht="15" customHeight="1">
      <c r="B24" s="1269">
        <v>18</v>
      </c>
      <c r="C24" s="1270" t="s">
        <v>926</v>
      </c>
      <c r="D24" s="1271">
        <v>1.11306</v>
      </c>
      <c r="E24" s="1271">
        <v>1.604994</v>
      </c>
      <c r="F24" s="1271">
        <v>3.711428</v>
      </c>
      <c r="G24" s="1271">
        <v>44.19653927012021</v>
      </c>
      <c r="H24" s="1272">
        <v>131.2424843955803</v>
      </c>
    </row>
    <row r="25" spans="2:8" ht="15" customHeight="1">
      <c r="B25" s="1269">
        <v>19</v>
      </c>
      <c r="C25" s="1270" t="s">
        <v>927</v>
      </c>
      <c r="D25" s="1271">
        <v>16.001217</v>
      </c>
      <c r="E25" s="1271">
        <v>1338.257242</v>
      </c>
      <c r="F25" s="1271">
        <v>544.912403</v>
      </c>
      <c r="G25" s="1271" t="s">
        <v>3</v>
      </c>
      <c r="H25" s="1272">
        <v>-59.28193878587656</v>
      </c>
    </row>
    <row r="26" spans="2:8" ht="15" customHeight="1">
      <c r="B26" s="1269">
        <v>20</v>
      </c>
      <c r="C26" s="1270" t="s">
        <v>882</v>
      </c>
      <c r="D26" s="1271">
        <v>155.886702</v>
      </c>
      <c r="E26" s="1271">
        <v>117.725996</v>
      </c>
      <c r="F26" s="1271">
        <v>310.238493</v>
      </c>
      <c r="G26" s="1271">
        <v>-24.479769929317</v>
      </c>
      <c r="H26" s="1272">
        <v>163.5259021295518</v>
      </c>
    </row>
    <row r="27" spans="2:8" ht="15" customHeight="1">
      <c r="B27" s="1269">
        <v>21</v>
      </c>
      <c r="C27" s="1270" t="s">
        <v>883</v>
      </c>
      <c r="D27" s="1271">
        <v>1.559889</v>
      </c>
      <c r="E27" s="1271">
        <v>0.227179</v>
      </c>
      <c r="F27" s="1271">
        <v>0.173636</v>
      </c>
      <c r="G27" s="1271">
        <v>-85.43620731987981</v>
      </c>
      <c r="H27" s="1272">
        <v>-23.568639707015166</v>
      </c>
    </row>
    <row r="28" spans="2:8" ht="15" customHeight="1">
      <c r="B28" s="1269">
        <v>22</v>
      </c>
      <c r="C28" s="1270" t="s">
        <v>928</v>
      </c>
      <c r="D28" s="1271">
        <v>1.409954</v>
      </c>
      <c r="E28" s="1271">
        <v>3.732793</v>
      </c>
      <c r="F28" s="1271">
        <v>0.594978</v>
      </c>
      <c r="G28" s="1271">
        <v>164.7457292932961</v>
      </c>
      <c r="H28" s="1272">
        <v>-84.06078236859102</v>
      </c>
    </row>
    <row r="29" spans="2:8" ht="15" customHeight="1">
      <c r="B29" s="1269">
        <v>23</v>
      </c>
      <c r="C29" s="1270" t="s">
        <v>929</v>
      </c>
      <c r="D29" s="1271">
        <v>0</v>
      </c>
      <c r="E29" s="1271">
        <v>0</v>
      </c>
      <c r="F29" s="1271">
        <v>0.585038</v>
      </c>
      <c r="G29" s="1271" t="s">
        <v>3</v>
      </c>
      <c r="H29" s="1272" t="s">
        <v>3</v>
      </c>
    </row>
    <row r="30" spans="2:8" ht="15" customHeight="1">
      <c r="B30" s="1269">
        <v>24</v>
      </c>
      <c r="C30" s="1270" t="s">
        <v>885</v>
      </c>
      <c r="D30" s="1271">
        <v>11.506101</v>
      </c>
      <c r="E30" s="1271">
        <v>19.875842</v>
      </c>
      <c r="F30" s="1271">
        <v>33.01771</v>
      </c>
      <c r="G30" s="1271">
        <v>72.74176543383376</v>
      </c>
      <c r="H30" s="1272">
        <v>66.11980513831818</v>
      </c>
    </row>
    <row r="31" spans="2:8" ht="15" customHeight="1">
      <c r="B31" s="1269">
        <v>25</v>
      </c>
      <c r="C31" s="1270" t="s">
        <v>930</v>
      </c>
      <c r="D31" s="1271">
        <v>125.437806</v>
      </c>
      <c r="E31" s="1271">
        <v>0</v>
      </c>
      <c r="F31" s="1271">
        <v>2310.006215</v>
      </c>
      <c r="G31" s="1271">
        <v>-100</v>
      </c>
      <c r="H31" s="1272" t="s">
        <v>3</v>
      </c>
    </row>
    <row r="32" spans="2:8" ht="15" customHeight="1">
      <c r="B32" s="1269">
        <v>26</v>
      </c>
      <c r="C32" s="1270" t="s">
        <v>854</v>
      </c>
      <c r="D32" s="1271">
        <v>0.443931</v>
      </c>
      <c r="E32" s="1271">
        <v>7.759483</v>
      </c>
      <c r="F32" s="1271">
        <v>18.146739</v>
      </c>
      <c r="G32" s="1271" t="s">
        <v>3</v>
      </c>
      <c r="H32" s="1272">
        <v>133.86531035637296</v>
      </c>
    </row>
    <row r="33" spans="2:8" ht="15" customHeight="1">
      <c r="B33" s="1269">
        <v>27</v>
      </c>
      <c r="C33" s="1270" t="s">
        <v>855</v>
      </c>
      <c r="D33" s="1271">
        <v>0</v>
      </c>
      <c r="E33" s="1271">
        <v>0</v>
      </c>
      <c r="F33" s="1271">
        <v>0</v>
      </c>
      <c r="G33" s="1271" t="s">
        <v>3</v>
      </c>
      <c r="H33" s="1272" t="s">
        <v>3</v>
      </c>
    </row>
    <row r="34" spans="2:8" ht="15" customHeight="1">
      <c r="B34" s="1269">
        <v>28</v>
      </c>
      <c r="C34" s="1270" t="s">
        <v>931</v>
      </c>
      <c r="D34" s="1271">
        <v>1.198458</v>
      </c>
      <c r="E34" s="1271">
        <v>0</v>
      </c>
      <c r="F34" s="1271">
        <v>0</v>
      </c>
      <c r="G34" s="1271">
        <v>-100</v>
      </c>
      <c r="H34" s="1272" t="s">
        <v>3</v>
      </c>
    </row>
    <row r="35" spans="2:8" ht="15" customHeight="1">
      <c r="B35" s="1269">
        <v>29</v>
      </c>
      <c r="C35" s="1270" t="s">
        <v>886</v>
      </c>
      <c r="D35" s="1271">
        <v>320.785884</v>
      </c>
      <c r="E35" s="1271">
        <v>540.92458</v>
      </c>
      <c r="F35" s="1271">
        <v>701.092451</v>
      </c>
      <c r="G35" s="1271">
        <v>68.62480769259784</v>
      </c>
      <c r="H35" s="1272">
        <v>29.610019015959665</v>
      </c>
    </row>
    <row r="36" spans="2:8" ht="15" customHeight="1">
      <c r="B36" s="1269">
        <v>30</v>
      </c>
      <c r="C36" s="1270" t="s">
        <v>857</v>
      </c>
      <c r="D36" s="1271">
        <v>85.994926</v>
      </c>
      <c r="E36" s="1271">
        <v>131.22559</v>
      </c>
      <c r="F36" s="1271">
        <v>136.485369</v>
      </c>
      <c r="G36" s="1271">
        <v>52.5968985658526</v>
      </c>
      <c r="H36" s="1272">
        <v>4.008196114797414</v>
      </c>
    </row>
    <row r="37" spans="2:8" ht="15" customHeight="1">
      <c r="B37" s="1269">
        <v>31</v>
      </c>
      <c r="C37" s="1270" t="s">
        <v>888</v>
      </c>
      <c r="D37" s="1271">
        <v>38.102159</v>
      </c>
      <c r="E37" s="1271">
        <v>74.283865</v>
      </c>
      <c r="F37" s="1271">
        <v>60.805006</v>
      </c>
      <c r="G37" s="1271">
        <v>94.95972656037682</v>
      </c>
      <c r="H37" s="1272">
        <v>-18.145069592165143</v>
      </c>
    </row>
    <row r="38" spans="2:8" ht="15" customHeight="1">
      <c r="B38" s="1269">
        <v>32</v>
      </c>
      <c r="C38" s="1270" t="s">
        <v>932</v>
      </c>
      <c r="D38" s="1271">
        <v>443.093294</v>
      </c>
      <c r="E38" s="1271">
        <v>506.43581</v>
      </c>
      <c r="F38" s="1271">
        <v>596.00447</v>
      </c>
      <c r="G38" s="1271">
        <v>14.295525763474998</v>
      </c>
      <c r="H38" s="1272">
        <v>17.68608345448557</v>
      </c>
    </row>
    <row r="39" spans="2:8" ht="15" customHeight="1">
      <c r="B39" s="1269">
        <v>33</v>
      </c>
      <c r="C39" s="1270" t="s">
        <v>890</v>
      </c>
      <c r="D39" s="1271">
        <v>25.226144</v>
      </c>
      <c r="E39" s="1271">
        <v>23.800949</v>
      </c>
      <c r="F39" s="1271">
        <v>41.052926</v>
      </c>
      <c r="G39" s="1271">
        <v>-5.649674401287825</v>
      </c>
      <c r="H39" s="1272">
        <v>72.48440807969465</v>
      </c>
    </row>
    <row r="40" spans="2:8" ht="15" customHeight="1">
      <c r="B40" s="1269">
        <v>34</v>
      </c>
      <c r="C40" s="1270" t="s">
        <v>933</v>
      </c>
      <c r="D40" s="1271">
        <v>171.815876</v>
      </c>
      <c r="E40" s="1271">
        <v>168.945204</v>
      </c>
      <c r="F40" s="1271">
        <v>168.169328</v>
      </c>
      <c r="G40" s="1271">
        <v>-1.6707839035782825</v>
      </c>
      <c r="H40" s="1272">
        <v>-0.4592471296195981</v>
      </c>
    </row>
    <row r="41" spans="2:8" ht="15" customHeight="1">
      <c r="B41" s="1269">
        <v>35</v>
      </c>
      <c r="C41" s="1270" t="s">
        <v>934</v>
      </c>
      <c r="D41" s="1271">
        <v>18.747809</v>
      </c>
      <c r="E41" s="1271">
        <v>16.7</v>
      </c>
      <c r="F41" s="1271">
        <v>28.126558</v>
      </c>
      <c r="G41" s="1271">
        <v>-10.922924380123561</v>
      </c>
      <c r="H41" s="1272">
        <v>68.42250299401198</v>
      </c>
    </row>
    <row r="42" spans="2:8" ht="15" customHeight="1">
      <c r="B42" s="1269">
        <v>36</v>
      </c>
      <c r="C42" s="1270" t="s">
        <v>891</v>
      </c>
      <c r="D42" s="1271">
        <v>0</v>
      </c>
      <c r="E42" s="1271">
        <v>9.704429</v>
      </c>
      <c r="F42" s="1271">
        <v>0</v>
      </c>
      <c r="G42" s="1271" t="s">
        <v>3</v>
      </c>
      <c r="H42" s="1272">
        <v>-100</v>
      </c>
    </row>
    <row r="43" spans="2:8" ht="15" customHeight="1">
      <c r="B43" s="1269">
        <v>37</v>
      </c>
      <c r="C43" s="1270" t="s">
        <v>861</v>
      </c>
      <c r="D43" s="1271">
        <v>122.362828</v>
      </c>
      <c r="E43" s="1271">
        <v>181.800001</v>
      </c>
      <c r="F43" s="1271">
        <v>139.79384</v>
      </c>
      <c r="G43" s="1271">
        <v>48.57453359937057</v>
      </c>
      <c r="H43" s="1272">
        <v>-23.10569899281795</v>
      </c>
    </row>
    <row r="44" spans="2:8" ht="15" customHeight="1">
      <c r="B44" s="1269">
        <v>38</v>
      </c>
      <c r="C44" s="1270" t="s">
        <v>935</v>
      </c>
      <c r="D44" s="1271">
        <v>29.164</v>
      </c>
      <c r="E44" s="1271">
        <v>2.5819</v>
      </c>
      <c r="F44" s="1271">
        <v>3.085338</v>
      </c>
      <c r="G44" s="1271">
        <v>-91.14696200795501</v>
      </c>
      <c r="H44" s="1272">
        <v>19.498741237073475</v>
      </c>
    </row>
    <row r="45" spans="2:8" ht="15" customHeight="1">
      <c r="B45" s="1269">
        <v>39</v>
      </c>
      <c r="C45" s="1270" t="s">
        <v>936</v>
      </c>
      <c r="D45" s="1271">
        <v>702.542187</v>
      </c>
      <c r="E45" s="1271">
        <v>614.5829</v>
      </c>
      <c r="F45" s="1271">
        <v>914.128287</v>
      </c>
      <c r="G45" s="1271">
        <v>-12.520143078610602</v>
      </c>
      <c r="H45" s="1272">
        <v>48.73962275878486</v>
      </c>
    </row>
    <row r="46" spans="2:8" ht="15" customHeight="1">
      <c r="B46" s="1269">
        <v>40</v>
      </c>
      <c r="C46" s="1270" t="s">
        <v>937</v>
      </c>
      <c r="D46" s="1271">
        <v>28.331578</v>
      </c>
      <c r="E46" s="1271">
        <v>65.064534</v>
      </c>
      <c r="F46" s="1271">
        <v>48.554532</v>
      </c>
      <c r="G46" s="1271">
        <v>129.65375949055854</v>
      </c>
      <c r="H46" s="1272">
        <v>-25.374810184608393</v>
      </c>
    </row>
    <row r="47" spans="2:8" ht="15" customHeight="1">
      <c r="B47" s="1269">
        <v>41</v>
      </c>
      <c r="C47" s="1270" t="s">
        <v>894</v>
      </c>
      <c r="D47" s="1271">
        <v>2.028541</v>
      </c>
      <c r="E47" s="1271">
        <v>0</v>
      </c>
      <c r="F47" s="1271">
        <v>0</v>
      </c>
      <c r="G47" s="1271">
        <v>-100</v>
      </c>
      <c r="H47" s="1272" t="s">
        <v>3</v>
      </c>
    </row>
    <row r="48" spans="2:8" ht="15" customHeight="1">
      <c r="B48" s="1269">
        <v>42</v>
      </c>
      <c r="C48" s="1270" t="s">
        <v>895</v>
      </c>
      <c r="D48" s="1271">
        <v>60.753693</v>
      </c>
      <c r="E48" s="1271">
        <v>94.900756</v>
      </c>
      <c r="F48" s="1271">
        <v>35.261105</v>
      </c>
      <c r="G48" s="1271">
        <v>56.205740447745285</v>
      </c>
      <c r="H48" s="1272">
        <v>-62.84423171507717</v>
      </c>
    </row>
    <row r="49" spans="2:8" ht="15" customHeight="1">
      <c r="B49" s="1269">
        <v>43</v>
      </c>
      <c r="C49" s="1270" t="s">
        <v>817</v>
      </c>
      <c r="D49" s="1271">
        <v>447.02808</v>
      </c>
      <c r="E49" s="1271">
        <v>113.715237</v>
      </c>
      <c r="F49" s="1271">
        <v>63.703252</v>
      </c>
      <c r="G49" s="1271">
        <v>-74.5619476521475</v>
      </c>
      <c r="H49" s="1272">
        <v>-43.98002090080505</v>
      </c>
    </row>
    <row r="50" spans="2:8" ht="15" customHeight="1">
      <c r="B50" s="1269">
        <v>44</v>
      </c>
      <c r="C50" s="1270" t="s">
        <v>938</v>
      </c>
      <c r="D50" s="1271">
        <v>49.454923</v>
      </c>
      <c r="E50" s="1271">
        <v>11.422251</v>
      </c>
      <c r="F50" s="1271">
        <v>7.732985</v>
      </c>
      <c r="G50" s="1271">
        <v>-76.90371290235353</v>
      </c>
      <c r="H50" s="1272">
        <v>-32.298940025044104</v>
      </c>
    </row>
    <row r="51" spans="2:8" ht="15" customHeight="1">
      <c r="B51" s="1269">
        <v>45</v>
      </c>
      <c r="C51" s="1270" t="s">
        <v>939</v>
      </c>
      <c r="D51" s="1271">
        <v>960.360387</v>
      </c>
      <c r="E51" s="1271">
        <v>227.041068</v>
      </c>
      <c r="F51" s="1271">
        <v>60.8998</v>
      </c>
      <c r="G51" s="1271">
        <v>-76.35876374396938</v>
      </c>
      <c r="H51" s="1272">
        <v>-73.176747036796</v>
      </c>
    </row>
    <row r="52" spans="2:8" ht="15" customHeight="1">
      <c r="B52" s="1269">
        <v>46</v>
      </c>
      <c r="C52" s="1270" t="s">
        <v>940</v>
      </c>
      <c r="D52" s="1271">
        <v>0</v>
      </c>
      <c r="E52" s="1271">
        <v>227.5</v>
      </c>
      <c r="F52" s="1271">
        <v>64.684303</v>
      </c>
      <c r="G52" s="1271" t="s">
        <v>3</v>
      </c>
      <c r="H52" s="1272">
        <v>-71.56733934065934</v>
      </c>
    </row>
    <row r="53" spans="2:8" ht="15" customHeight="1">
      <c r="B53" s="1269">
        <v>47</v>
      </c>
      <c r="C53" s="1270" t="s">
        <v>899</v>
      </c>
      <c r="D53" s="1271">
        <v>1.566016</v>
      </c>
      <c r="E53" s="1271">
        <v>3.21064</v>
      </c>
      <c r="F53" s="1271">
        <v>1.095866</v>
      </c>
      <c r="G53" s="1271">
        <v>105.01961665781195</v>
      </c>
      <c r="H53" s="1272">
        <v>-65.86767747240427</v>
      </c>
    </row>
    <row r="54" spans="2:8" ht="15" customHeight="1">
      <c r="B54" s="1269">
        <v>48</v>
      </c>
      <c r="C54" s="1270" t="s">
        <v>900</v>
      </c>
      <c r="D54" s="1271">
        <v>18.850666</v>
      </c>
      <c r="E54" s="1271">
        <v>72.283284</v>
      </c>
      <c r="F54" s="1271">
        <v>32.520792</v>
      </c>
      <c r="G54" s="1271">
        <v>283.45214964818746</v>
      </c>
      <c r="H54" s="1272">
        <v>-55.00924944140612</v>
      </c>
    </row>
    <row r="55" spans="2:8" ht="15" customHeight="1">
      <c r="B55" s="1269">
        <v>49</v>
      </c>
      <c r="C55" s="1270" t="s">
        <v>941</v>
      </c>
      <c r="D55" s="1271">
        <v>7.001312</v>
      </c>
      <c r="E55" s="1271">
        <v>9.293701</v>
      </c>
      <c r="F55" s="1271">
        <v>32.476025</v>
      </c>
      <c r="G55" s="1271">
        <v>32.742277447427</v>
      </c>
      <c r="H55" s="1272">
        <v>249.44125058467017</v>
      </c>
    </row>
    <row r="56" spans="2:8" ht="15" customHeight="1">
      <c r="B56" s="1269">
        <v>50</v>
      </c>
      <c r="C56" s="1270" t="s">
        <v>942</v>
      </c>
      <c r="D56" s="1271">
        <v>31.562036</v>
      </c>
      <c r="E56" s="1271">
        <v>57.402756</v>
      </c>
      <c r="F56" s="1271">
        <v>45.985126</v>
      </c>
      <c r="G56" s="1271">
        <v>81.87279172991248</v>
      </c>
      <c r="H56" s="1272">
        <v>-19.890386447647217</v>
      </c>
    </row>
    <row r="57" spans="2:8" ht="15" customHeight="1">
      <c r="B57" s="1269">
        <v>51</v>
      </c>
      <c r="C57" s="1270" t="s">
        <v>943</v>
      </c>
      <c r="D57" s="1271">
        <v>222.414229</v>
      </c>
      <c r="E57" s="1271">
        <v>774.905058</v>
      </c>
      <c r="F57" s="1271">
        <v>553.047529</v>
      </c>
      <c r="G57" s="1271">
        <v>248.4062424801068</v>
      </c>
      <c r="H57" s="1272">
        <v>-28.630285311674925</v>
      </c>
    </row>
    <row r="58" spans="2:8" ht="15" customHeight="1">
      <c r="B58" s="1269">
        <v>52</v>
      </c>
      <c r="C58" s="1270" t="s">
        <v>944</v>
      </c>
      <c r="D58" s="1271">
        <v>19.510152</v>
      </c>
      <c r="E58" s="1271">
        <v>14</v>
      </c>
      <c r="F58" s="1271">
        <v>19.098079</v>
      </c>
      <c r="G58" s="1271">
        <v>-28.242486270737416</v>
      </c>
      <c r="H58" s="1272">
        <v>36.41485</v>
      </c>
    </row>
    <row r="59" spans="2:8" ht="15" customHeight="1">
      <c r="B59" s="1269">
        <v>53</v>
      </c>
      <c r="C59" s="1270" t="s">
        <v>945</v>
      </c>
      <c r="D59" s="1271">
        <v>8.839743</v>
      </c>
      <c r="E59" s="1271">
        <v>14.302247</v>
      </c>
      <c r="F59" s="1271">
        <v>0.736311</v>
      </c>
      <c r="G59" s="1271">
        <v>61.794828198059605</v>
      </c>
      <c r="H59" s="1272">
        <v>-94.8517809823869</v>
      </c>
    </row>
    <row r="60" spans="2:8" ht="15" customHeight="1">
      <c r="B60" s="1269">
        <v>54</v>
      </c>
      <c r="C60" s="1270" t="s">
        <v>871</v>
      </c>
      <c r="D60" s="1271">
        <v>47.937348</v>
      </c>
      <c r="E60" s="1271">
        <v>54.249965</v>
      </c>
      <c r="F60" s="1271">
        <v>58.444246</v>
      </c>
      <c r="G60" s="1271">
        <v>13.168473566789714</v>
      </c>
      <c r="H60" s="1272">
        <v>7.731398536386138</v>
      </c>
    </row>
    <row r="61" spans="2:8" ht="15" customHeight="1">
      <c r="B61" s="1269">
        <v>55</v>
      </c>
      <c r="C61" s="1270" t="s">
        <v>946</v>
      </c>
      <c r="D61" s="1271">
        <v>578.022783</v>
      </c>
      <c r="E61" s="1271">
        <v>100.286387</v>
      </c>
      <c r="F61" s="1271">
        <v>192.775789</v>
      </c>
      <c r="G61" s="1271">
        <v>-82.65009789415168</v>
      </c>
      <c r="H61" s="1272">
        <v>92.22528078511792</v>
      </c>
    </row>
    <row r="62" spans="2:8" ht="15" customHeight="1">
      <c r="B62" s="1269">
        <v>56</v>
      </c>
      <c r="C62" s="1270" t="s">
        <v>903</v>
      </c>
      <c r="D62" s="1271">
        <v>8.287131</v>
      </c>
      <c r="E62" s="1271">
        <v>18.676429</v>
      </c>
      <c r="F62" s="1271">
        <v>7.586956</v>
      </c>
      <c r="G62" s="1271">
        <v>125.366643775753</v>
      </c>
      <c r="H62" s="1272">
        <v>-59.37683804543149</v>
      </c>
    </row>
    <row r="63" spans="2:8" ht="15" customHeight="1">
      <c r="B63" s="1269">
        <v>57</v>
      </c>
      <c r="C63" s="1270" t="s">
        <v>904</v>
      </c>
      <c r="D63" s="1271">
        <v>458.71438</v>
      </c>
      <c r="E63" s="1271">
        <v>660.145156</v>
      </c>
      <c r="F63" s="1271">
        <v>817.729148</v>
      </c>
      <c r="G63" s="1271">
        <v>43.9120256051271</v>
      </c>
      <c r="H63" s="1272">
        <v>23.871112370928316</v>
      </c>
    </row>
    <row r="64" spans="2:8" ht="15" customHeight="1">
      <c r="B64" s="1269">
        <v>58</v>
      </c>
      <c r="C64" s="1270" t="s">
        <v>947</v>
      </c>
      <c r="D64" s="1271">
        <v>38.910702</v>
      </c>
      <c r="E64" s="1271">
        <v>75.538505</v>
      </c>
      <c r="F64" s="1271">
        <v>35.321316</v>
      </c>
      <c r="G64" s="1271">
        <v>94.13297914799892</v>
      </c>
      <c r="H64" s="1272">
        <v>-53.24064726989235</v>
      </c>
    </row>
    <row r="65" spans="2:8" ht="15" customHeight="1">
      <c r="B65" s="1269">
        <v>59</v>
      </c>
      <c r="C65" s="1270" t="s">
        <v>948</v>
      </c>
      <c r="D65" s="1271">
        <v>0.156001</v>
      </c>
      <c r="E65" s="1271">
        <v>0.010976</v>
      </c>
      <c r="F65" s="1271">
        <v>0.021771</v>
      </c>
      <c r="G65" s="1271">
        <v>-92.96414766572009</v>
      </c>
      <c r="H65" s="1272">
        <v>98.35094752186589</v>
      </c>
    </row>
    <row r="66" spans="2:8" ht="15" customHeight="1">
      <c r="B66" s="1269">
        <v>60</v>
      </c>
      <c r="C66" s="1270" t="s">
        <v>906</v>
      </c>
      <c r="D66" s="1271">
        <v>89.816057</v>
      </c>
      <c r="E66" s="1271">
        <v>253.571312</v>
      </c>
      <c r="F66" s="1271">
        <v>381.746316</v>
      </c>
      <c r="G66" s="1271">
        <v>182.32291693677894</v>
      </c>
      <c r="H66" s="1272">
        <v>50.54791213920916</v>
      </c>
    </row>
    <row r="67" spans="2:8" ht="15" customHeight="1">
      <c r="B67" s="1269">
        <v>61</v>
      </c>
      <c r="C67" s="1270" t="s">
        <v>949</v>
      </c>
      <c r="D67" s="1271">
        <v>44.759045</v>
      </c>
      <c r="E67" s="1271">
        <v>53.635123</v>
      </c>
      <c r="F67" s="1271">
        <v>54.226728</v>
      </c>
      <c r="G67" s="1271">
        <v>19.83080291369042</v>
      </c>
      <c r="H67" s="1272">
        <v>1.1030178862459223</v>
      </c>
    </row>
    <row r="68" spans="2:8" ht="15" customHeight="1">
      <c r="B68" s="1269">
        <v>62</v>
      </c>
      <c r="C68" s="1270" t="s">
        <v>909</v>
      </c>
      <c r="D68" s="1271">
        <v>101.890696</v>
      </c>
      <c r="E68" s="1271">
        <v>220.471368</v>
      </c>
      <c r="F68" s="1271">
        <v>116.980875</v>
      </c>
      <c r="G68" s="1271">
        <v>116.38027479957543</v>
      </c>
      <c r="H68" s="1272">
        <v>-46.94055919315564</v>
      </c>
    </row>
    <row r="69" spans="2:8" ht="15" customHeight="1">
      <c r="B69" s="1269">
        <v>63</v>
      </c>
      <c r="C69" s="1270" t="s">
        <v>950</v>
      </c>
      <c r="D69" s="1271">
        <v>28.281004</v>
      </c>
      <c r="E69" s="1271">
        <v>53.070946</v>
      </c>
      <c r="F69" s="1271">
        <v>50.416927</v>
      </c>
      <c r="G69" s="1271">
        <v>87.65580599613793</v>
      </c>
      <c r="H69" s="1272">
        <v>-5.000888810235267</v>
      </c>
    </row>
    <row r="70" spans="2:8" ht="15" customHeight="1">
      <c r="B70" s="1269">
        <v>64</v>
      </c>
      <c r="C70" s="1270" t="s">
        <v>951</v>
      </c>
      <c r="D70" s="1271">
        <v>29.27326</v>
      </c>
      <c r="E70" s="1271">
        <v>178.3</v>
      </c>
      <c r="F70" s="1271">
        <v>89.053036</v>
      </c>
      <c r="G70" s="1271">
        <v>509.088294231664</v>
      </c>
      <c r="H70" s="1272">
        <v>-50.05438250140213</v>
      </c>
    </row>
    <row r="71" spans="2:8" ht="15" customHeight="1">
      <c r="B71" s="1273"/>
      <c r="C71" s="1274" t="s">
        <v>805</v>
      </c>
      <c r="D71" s="1275">
        <v>4039.6469549999965</v>
      </c>
      <c r="E71" s="1275">
        <v>5881.898300000001</v>
      </c>
      <c r="F71" s="1275">
        <v>4189.517817000005</v>
      </c>
      <c r="G71" s="1275">
        <v>45.604266053987544</v>
      </c>
      <c r="H71" s="1276">
        <v>-28.77269202359372</v>
      </c>
    </row>
    <row r="72" spans="2:8" ht="15" customHeight="1" thickBot="1">
      <c r="B72" s="1277"/>
      <c r="C72" s="1278" t="s">
        <v>806</v>
      </c>
      <c r="D72" s="1279">
        <v>12518.588884</v>
      </c>
      <c r="E72" s="1279">
        <v>15802.820460000003</v>
      </c>
      <c r="F72" s="1279">
        <v>16928.961403</v>
      </c>
      <c r="G72" s="1279">
        <v>26.23483849843153</v>
      </c>
      <c r="H72" s="1280">
        <v>7.126202223523819</v>
      </c>
    </row>
    <row r="73" ht="13.5" thickTop="1">
      <c r="B73" s="25" t="s">
        <v>1110</v>
      </c>
    </row>
    <row r="75" spans="4:6" ht="12.75">
      <c r="D75" s="989"/>
      <c r="E75" s="989"/>
      <c r="F75" s="989"/>
    </row>
    <row r="77" ht="12.75">
      <c r="D77" s="990"/>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61" r:id="rId1"/>
</worksheet>
</file>

<file path=xl/worksheets/sheet15.xml><?xml version="1.0" encoding="utf-8"?>
<worksheet xmlns="http://schemas.openxmlformats.org/spreadsheetml/2006/main" xmlns:r="http://schemas.openxmlformats.org/officeDocument/2006/relationships">
  <sheetPr>
    <pageSetUpPr fitToPage="1"/>
  </sheetPr>
  <dimension ref="B1:K28"/>
  <sheetViews>
    <sheetView view="pageBreakPreview" zoomScaleSheetLayoutView="100" zoomScalePageLayoutView="0" workbookViewId="0" topLeftCell="A1">
      <selection activeCell="K19" sqref="K19"/>
    </sheetView>
  </sheetViews>
  <sheetFormatPr defaultColWidth="9.140625" defaultRowHeight="15"/>
  <cols>
    <col min="1" max="1" width="7.7109375" style="0" customWidth="1"/>
    <col min="3" max="3" width="28.00390625" style="0" bestFit="1" customWidth="1"/>
    <col min="4" max="4" width="12.140625" style="0" customWidth="1"/>
    <col min="5" max="5" width="11.7109375" style="0" customWidth="1"/>
    <col min="6" max="6" width="10.8515625" style="0" customWidth="1"/>
    <col min="7" max="7" width="13.140625" style="0" customWidth="1"/>
    <col min="8" max="8" width="12.57421875" style="0" customWidth="1"/>
    <col min="9" max="9" width="12.28125" style="0" customWidth="1"/>
  </cols>
  <sheetData>
    <row r="1" spans="2:9" ht="15">
      <c r="B1" s="1650" t="s">
        <v>952</v>
      </c>
      <c r="C1" s="1650"/>
      <c r="D1" s="1650"/>
      <c r="E1" s="1650"/>
      <c r="F1" s="1650"/>
      <c r="G1" s="1650"/>
      <c r="H1" s="1650"/>
      <c r="I1" s="1650"/>
    </row>
    <row r="2" spans="2:10" ht="23.25">
      <c r="B2" s="1672" t="s">
        <v>953</v>
      </c>
      <c r="C2" s="1672"/>
      <c r="D2" s="1672"/>
      <c r="E2" s="1672"/>
      <c r="F2" s="1672"/>
      <c r="G2" s="1672"/>
      <c r="H2" s="1672"/>
      <c r="I2" s="1672"/>
      <c r="J2" s="991"/>
    </row>
    <row r="3" spans="2:10" ht="18.75">
      <c r="B3" s="1673" t="s">
        <v>1239</v>
      </c>
      <c r="C3" s="1673"/>
      <c r="D3" s="1673"/>
      <c r="E3" s="1673"/>
      <c r="F3" s="1673"/>
      <c r="G3" s="1673"/>
      <c r="H3" s="1673"/>
      <c r="I3" s="1673"/>
      <c r="J3" s="992"/>
    </row>
    <row r="4" spans="2:10" ht="18.75">
      <c r="B4" s="1673" t="s">
        <v>1240</v>
      </c>
      <c r="C4" s="1673"/>
      <c r="D4" s="1673"/>
      <c r="E4" s="1673"/>
      <c r="F4" s="1673"/>
      <c r="G4" s="1673"/>
      <c r="H4" s="1673"/>
      <c r="I4" s="1673"/>
      <c r="J4" s="992"/>
    </row>
    <row r="5" spans="2:9" ht="15">
      <c r="B5" s="1671" t="s">
        <v>954</v>
      </c>
      <c r="C5" s="1671"/>
      <c r="D5" s="1671"/>
      <c r="E5" s="1671"/>
      <c r="F5" s="1671"/>
      <c r="G5" s="1671"/>
      <c r="H5" s="1671"/>
      <c r="I5" s="1671"/>
    </row>
    <row r="6" spans="2:9" ht="15.75" customHeight="1" thickBot="1">
      <c r="B6" s="1284"/>
      <c r="C6" s="1284"/>
      <c r="D6" s="1284"/>
      <c r="E6" s="1284"/>
      <c r="F6" s="1284"/>
      <c r="G6" s="1284"/>
      <c r="H6" s="1284"/>
      <c r="I6" s="1284"/>
    </row>
    <row r="7" spans="2:9" ht="15" customHeight="1" thickTop="1">
      <c r="B7" s="1674" t="s">
        <v>193</v>
      </c>
      <c r="C7" s="1676" t="s">
        <v>955</v>
      </c>
      <c r="D7" s="1678" t="s">
        <v>719</v>
      </c>
      <c r="E7" s="1678"/>
      <c r="F7" s="1678"/>
      <c r="G7" s="1678" t="s">
        <v>720</v>
      </c>
      <c r="H7" s="1678"/>
      <c r="I7" s="1679"/>
    </row>
    <row r="8" spans="2:9" ht="15">
      <c r="B8" s="1675"/>
      <c r="C8" s="1677"/>
      <c r="D8" s="1170" t="s">
        <v>40</v>
      </c>
      <c r="E8" s="1171" t="s">
        <v>72</v>
      </c>
      <c r="F8" s="1170" t="s">
        <v>1241</v>
      </c>
      <c r="G8" s="1170" t="s">
        <v>40</v>
      </c>
      <c r="H8" s="1171" t="s">
        <v>72</v>
      </c>
      <c r="I8" s="1514" t="s">
        <v>1241</v>
      </c>
    </row>
    <row r="9" spans="2:11" ht="15">
      <c r="B9" s="1172">
        <v>1</v>
      </c>
      <c r="C9" s="1173" t="s">
        <v>956</v>
      </c>
      <c r="D9" s="1175">
        <v>1615.845127</v>
      </c>
      <c r="E9" s="1175">
        <v>1274.090529</v>
      </c>
      <c r="F9" s="1175">
        <v>-21.15020754708752</v>
      </c>
      <c r="G9" s="1174">
        <v>23700.743896</v>
      </c>
      <c r="H9" s="1175">
        <v>26195.072147</v>
      </c>
      <c r="I9" s="1546">
        <v>10.524261440675573</v>
      </c>
      <c r="K9" s="993"/>
    </row>
    <row r="10" spans="2:11" ht="15">
      <c r="B10" s="1172">
        <v>2</v>
      </c>
      <c r="C10" s="1175" t="s">
        <v>957</v>
      </c>
      <c r="D10" s="1175">
        <v>355.877692</v>
      </c>
      <c r="E10" s="1281">
        <v>211.557307</v>
      </c>
      <c r="F10" s="1175">
        <v>-40.55336657628993</v>
      </c>
      <c r="G10" s="1174">
        <v>11879.433136</v>
      </c>
      <c r="H10" s="1175">
        <v>15071.592301</v>
      </c>
      <c r="I10" s="1547">
        <v>26.87130882808144</v>
      </c>
      <c r="K10" s="993"/>
    </row>
    <row r="11" spans="2:11" ht="15">
      <c r="B11" s="1172">
        <v>3</v>
      </c>
      <c r="C11" s="1175" t="s">
        <v>958</v>
      </c>
      <c r="D11" s="1175">
        <v>278.698739</v>
      </c>
      <c r="E11" s="1175">
        <v>1755.024402</v>
      </c>
      <c r="F11" s="1175">
        <v>529.7209697816395</v>
      </c>
      <c r="G11" s="1174">
        <v>13796.821631</v>
      </c>
      <c r="H11" s="1175">
        <v>7996.411027</v>
      </c>
      <c r="I11" s="1546">
        <v>-42.041643786762386</v>
      </c>
      <c r="K11" s="993"/>
    </row>
    <row r="12" spans="2:11" ht="15">
      <c r="B12" s="1172">
        <v>4</v>
      </c>
      <c r="C12" s="1175" t="s">
        <v>959</v>
      </c>
      <c r="D12" s="1175">
        <v>1873.14512818</v>
      </c>
      <c r="E12" s="1175">
        <v>2058.692297</v>
      </c>
      <c r="F12" s="1175">
        <v>9.905648314622724</v>
      </c>
      <c r="G12" s="1174">
        <v>8749.824126</v>
      </c>
      <c r="H12" s="1175">
        <v>10199.880444</v>
      </c>
      <c r="I12" s="1546">
        <v>16.57240530916701</v>
      </c>
      <c r="K12" s="993"/>
    </row>
    <row r="13" spans="2:11" ht="15">
      <c r="B13" s="1172">
        <v>5</v>
      </c>
      <c r="C13" s="1175" t="s">
        <v>960</v>
      </c>
      <c r="D13" s="1175">
        <v>2085.145712</v>
      </c>
      <c r="E13" s="1175">
        <v>433.235124</v>
      </c>
      <c r="F13" s="1175">
        <v>-79.22278901149522</v>
      </c>
      <c r="G13" s="1174">
        <v>5164.664037</v>
      </c>
      <c r="H13" s="1175">
        <v>9799.425838</v>
      </c>
      <c r="I13" s="1546">
        <v>89.73985079757861</v>
      </c>
      <c r="K13" s="993"/>
    </row>
    <row r="14" spans="2:11" ht="15">
      <c r="B14" s="1172">
        <v>6</v>
      </c>
      <c r="C14" s="1175" t="s">
        <v>961</v>
      </c>
      <c r="D14" s="1175">
        <v>118.3952595</v>
      </c>
      <c r="E14" s="1175">
        <v>142.934123</v>
      </c>
      <c r="F14" s="1175">
        <v>20.72622130618329</v>
      </c>
      <c r="G14" s="1174">
        <v>1952.3418</v>
      </c>
      <c r="H14" s="1175">
        <v>2512.502841</v>
      </c>
      <c r="I14" s="1546">
        <v>28.691750645301966</v>
      </c>
      <c r="K14" s="993"/>
    </row>
    <row r="15" spans="2:11" ht="15">
      <c r="B15" s="1172">
        <v>7</v>
      </c>
      <c r="C15" s="1175" t="s">
        <v>962</v>
      </c>
      <c r="D15" s="1175">
        <v>443.101421</v>
      </c>
      <c r="E15" s="1175">
        <v>605.515003</v>
      </c>
      <c r="F15" s="1175">
        <v>36.65381655365985</v>
      </c>
      <c r="G15" s="1174">
        <v>2012.232735</v>
      </c>
      <c r="H15" s="1175">
        <v>1708.51711</v>
      </c>
      <c r="I15" s="1546">
        <v>-15.093464076857884</v>
      </c>
      <c r="K15" s="993"/>
    </row>
    <row r="16" spans="2:11" ht="15">
      <c r="B16" s="1172">
        <v>8</v>
      </c>
      <c r="C16" s="1175" t="s">
        <v>963</v>
      </c>
      <c r="D16" s="1175">
        <v>39.841194</v>
      </c>
      <c r="E16" s="1175">
        <v>69.13302</v>
      </c>
      <c r="F16" s="1175">
        <v>73.52145620936963</v>
      </c>
      <c r="G16" s="1174">
        <v>1174.274375</v>
      </c>
      <c r="H16" s="1175">
        <v>1877.293373</v>
      </c>
      <c r="I16" s="1546">
        <v>59.8683759917694</v>
      </c>
      <c r="K16" s="993"/>
    </row>
    <row r="17" spans="2:11" ht="15">
      <c r="B17" s="1172">
        <v>9</v>
      </c>
      <c r="C17" s="1175" t="s">
        <v>964</v>
      </c>
      <c r="D17" s="1175">
        <v>88.15712</v>
      </c>
      <c r="E17" s="1175">
        <v>45.844194</v>
      </c>
      <c r="F17" s="1175">
        <v>-47.99717368262484</v>
      </c>
      <c r="G17" s="1174">
        <v>723.49775</v>
      </c>
      <c r="H17" s="1175">
        <v>805.274165</v>
      </c>
      <c r="I17" s="1546">
        <v>11.30292595934128</v>
      </c>
      <c r="K17" s="993"/>
    </row>
    <row r="18" spans="2:11" ht="15">
      <c r="B18" s="1172">
        <v>10</v>
      </c>
      <c r="C18" s="1175" t="s">
        <v>965</v>
      </c>
      <c r="D18" s="1175">
        <v>0</v>
      </c>
      <c r="E18" s="1175">
        <v>0</v>
      </c>
      <c r="F18" s="1544" t="s">
        <v>3</v>
      </c>
      <c r="G18" s="1174">
        <v>356.331364</v>
      </c>
      <c r="H18" s="1175">
        <v>454.518918</v>
      </c>
      <c r="I18" s="1546">
        <v>27.55512534675448</v>
      </c>
      <c r="K18" s="993"/>
    </row>
    <row r="19" spans="2:11" ht="15">
      <c r="B19" s="1172">
        <v>11</v>
      </c>
      <c r="C19" s="1175" t="s">
        <v>966</v>
      </c>
      <c r="D19" s="1175">
        <v>0</v>
      </c>
      <c r="E19" s="1175">
        <v>0</v>
      </c>
      <c r="F19" s="1545" t="s">
        <v>3</v>
      </c>
      <c r="G19" s="1175">
        <v>0</v>
      </c>
      <c r="H19" s="1175">
        <v>0</v>
      </c>
      <c r="I19" s="1548" t="s">
        <v>3</v>
      </c>
      <c r="K19" s="993"/>
    </row>
    <row r="20" spans="2:11" ht="15">
      <c r="B20" s="1172">
        <v>12</v>
      </c>
      <c r="C20" s="1175" t="s">
        <v>967</v>
      </c>
      <c r="D20" s="1175">
        <v>0</v>
      </c>
      <c r="E20" s="1175">
        <v>3.059</v>
      </c>
      <c r="F20" s="1545" t="s">
        <v>3</v>
      </c>
      <c r="G20" s="1175">
        <v>92.513374</v>
      </c>
      <c r="H20" s="1175">
        <v>61.365974</v>
      </c>
      <c r="I20" s="1549">
        <v>-33.66799701846351</v>
      </c>
      <c r="K20" s="993"/>
    </row>
    <row r="21" spans="2:11" ht="15.75" customHeight="1">
      <c r="B21" s="1282">
        <v>13</v>
      </c>
      <c r="C21" s="1175" t="s">
        <v>968</v>
      </c>
      <c r="D21" s="1175">
        <v>58.365352</v>
      </c>
      <c r="E21" s="1175">
        <v>80.782561</v>
      </c>
      <c r="F21" s="1545">
        <v>38.408419090833206</v>
      </c>
      <c r="G21" s="1175">
        <v>982.343003</v>
      </c>
      <c r="H21" s="1175">
        <v>461.91663</v>
      </c>
      <c r="I21" s="1549">
        <v>-52.97807093964714</v>
      </c>
      <c r="K21" s="993"/>
    </row>
    <row r="22" spans="2:11" ht="15">
      <c r="B22" s="1172">
        <v>14</v>
      </c>
      <c r="C22" s="1175" t="s">
        <v>969</v>
      </c>
      <c r="D22" s="1175">
        <v>0</v>
      </c>
      <c r="E22" s="1175">
        <v>2.5131999999985055</v>
      </c>
      <c r="F22" s="1545" t="s">
        <v>3</v>
      </c>
      <c r="G22" s="1175">
        <v>136.41666500000002</v>
      </c>
      <c r="H22" s="1175">
        <v>135.8</v>
      </c>
      <c r="I22" s="1549">
        <v>-0.5</v>
      </c>
      <c r="K22" s="993"/>
    </row>
    <row r="23" spans="2:9" ht="15.75" thickBot="1">
      <c r="B23" s="1176"/>
      <c r="C23" s="1177" t="s">
        <v>566</v>
      </c>
      <c r="D23" s="1283">
        <v>6956.561388</v>
      </c>
      <c r="E23" s="1283">
        <v>6682.38076</v>
      </c>
      <c r="F23" s="1283">
        <v>-3.9413240638249647</v>
      </c>
      <c r="G23" s="1283">
        <v>70721.43789199999</v>
      </c>
      <c r="H23" s="1283">
        <v>77279.563213</v>
      </c>
      <c r="I23" s="1515">
        <v>9.273178708576381</v>
      </c>
    </row>
    <row r="24" spans="2:9" ht="15.75" thickTop="1">
      <c r="B24" s="919" t="s">
        <v>748</v>
      </c>
      <c r="C24" s="1284"/>
      <c r="D24" s="1284"/>
      <c r="E24" s="1284"/>
      <c r="F24" s="1284"/>
      <c r="G24" s="1284"/>
      <c r="H24" s="1284"/>
      <c r="I24" s="1284"/>
    </row>
    <row r="25" spans="2:9" ht="15">
      <c r="B25" s="1284"/>
      <c r="C25" s="1284"/>
      <c r="D25" s="1284"/>
      <c r="E25" s="1284"/>
      <c r="F25" s="1284"/>
      <c r="G25" s="1284"/>
      <c r="H25" s="1284"/>
      <c r="I25" s="1284"/>
    </row>
    <row r="26" spans="2:9" ht="15">
      <c r="B26" s="1284"/>
      <c r="C26" s="1284"/>
      <c r="D26" s="1284"/>
      <c r="E26" s="1284"/>
      <c r="F26" s="1284"/>
      <c r="G26" s="1284"/>
      <c r="H26" s="1284"/>
      <c r="I26" s="1284"/>
    </row>
    <row r="27" spans="2:9" ht="15">
      <c r="B27" s="1284"/>
      <c r="C27" s="1284"/>
      <c r="D27" s="1516"/>
      <c r="E27" s="1516"/>
      <c r="F27" s="1284"/>
      <c r="G27" s="1284"/>
      <c r="H27" s="1284"/>
      <c r="I27" s="1284"/>
    </row>
    <row r="28" spans="2:9" ht="15">
      <c r="B28" s="1284"/>
      <c r="C28" s="1284"/>
      <c r="D28" s="1284"/>
      <c r="E28" s="1284"/>
      <c r="F28" s="1284"/>
      <c r="G28" s="1284"/>
      <c r="H28" s="1284"/>
      <c r="I28" s="1284"/>
    </row>
  </sheetData>
  <sheetProtection/>
  <mergeCells count="9">
    <mergeCell ref="B1:I1"/>
    <mergeCell ref="B5:I5"/>
    <mergeCell ref="B2:I2"/>
    <mergeCell ref="B3:I3"/>
    <mergeCell ref="B4:I4"/>
    <mergeCell ref="B7:B8"/>
    <mergeCell ref="C7:C8"/>
    <mergeCell ref="D7:F7"/>
    <mergeCell ref="G7:I7"/>
  </mergeCells>
  <printOptions/>
  <pageMargins left="1.47" right="0.7086614173228347" top="0.7480314960629921" bottom="0.7480314960629921" header="0.31496062992125984" footer="0.31496062992125984"/>
  <pageSetup fitToHeight="1" fitToWidth="1" horizontalDpi="600" verticalDpi="600" orientation="landscape" paperSize="9" r:id="rId1"/>
</worksheet>
</file>

<file path=xl/worksheets/sheet16.xml><?xml version="1.0" encoding="utf-8"?>
<worksheet xmlns="http://schemas.openxmlformats.org/spreadsheetml/2006/main" xmlns:r="http://schemas.openxmlformats.org/officeDocument/2006/relationships">
  <sheetPr>
    <pageSetUpPr fitToPage="1"/>
  </sheetPr>
  <dimension ref="A1:M19"/>
  <sheetViews>
    <sheetView view="pageBreakPreview" zoomScaleSheetLayoutView="100" zoomScalePageLayoutView="0" workbookViewId="0" topLeftCell="A1">
      <selection activeCell="N8" sqref="N8"/>
    </sheetView>
  </sheetViews>
  <sheetFormatPr defaultColWidth="9.140625" defaultRowHeight="21" customHeight="1"/>
  <cols>
    <col min="1" max="11" width="12.7109375" style="994" customWidth="1"/>
    <col min="12" max="12" width="12.28125" style="994" customWidth="1"/>
    <col min="13" max="13" width="11.57421875" style="994" customWidth="1"/>
    <col min="14" max="16384" width="9.140625" style="994" customWidth="1"/>
  </cols>
  <sheetData>
    <row r="1" spans="1:13" ht="12.75">
      <c r="A1" s="1680" t="s">
        <v>970</v>
      </c>
      <c r="B1" s="1680"/>
      <c r="C1" s="1680"/>
      <c r="D1" s="1680"/>
      <c r="E1" s="1680"/>
      <c r="F1" s="1680"/>
      <c r="G1" s="1680"/>
      <c r="H1" s="1680"/>
      <c r="I1" s="1680"/>
      <c r="J1" s="1680"/>
      <c r="K1" s="1680"/>
      <c r="L1" s="1680"/>
      <c r="M1" s="1680"/>
    </row>
    <row r="2" spans="1:13" ht="15.75">
      <c r="A2" s="1681" t="s">
        <v>971</v>
      </c>
      <c r="B2" s="1681"/>
      <c r="C2" s="1681"/>
      <c r="D2" s="1681"/>
      <c r="E2" s="1681"/>
      <c r="F2" s="1681"/>
      <c r="G2" s="1681"/>
      <c r="H2" s="1681"/>
      <c r="I2" s="1681"/>
      <c r="J2" s="1681"/>
      <c r="K2" s="1681"/>
      <c r="L2" s="1681"/>
      <c r="M2" s="1681"/>
    </row>
    <row r="3" spans="1:13" ht="15.75" customHeight="1" thickBot="1">
      <c r="A3" s="1682" t="s">
        <v>64</v>
      </c>
      <c r="B3" s="1682"/>
      <c r="C3" s="1682"/>
      <c r="D3" s="1682"/>
      <c r="E3" s="1682"/>
      <c r="F3" s="1682"/>
      <c r="G3" s="1682"/>
      <c r="H3" s="1682"/>
      <c r="I3" s="1682"/>
      <c r="J3" s="1682"/>
      <c r="K3" s="1682"/>
      <c r="L3" s="1682"/>
      <c r="M3" s="1682"/>
    </row>
    <row r="4" spans="1:13" ht="21" customHeight="1" thickTop="1">
      <c r="A4" s="995" t="s">
        <v>629</v>
      </c>
      <c r="B4" s="996" t="s">
        <v>1242</v>
      </c>
      <c r="C4" s="996" t="s">
        <v>972</v>
      </c>
      <c r="D4" s="996" t="s">
        <v>973</v>
      </c>
      <c r="E4" s="996" t="s">
        <v>974</v>
      </c>
      <c r="F4" s="997" t="s">
        <v>975</v>
      </c>
      <c r="G4" s="997" t="s">
        <v>976</v>
      </c>
      <c r="H4" s="997" t="s">
        <v>718</v>
      </c>
      <c r="I4" s="998" t="s">
        <v>69</v>
      </c>
      <c r="J4" s="998" t="s">
        <v>137</v>
      </c>
      <c r="K4" s="998" t="s">
        <v>20</v>
      </c>
      <c r="L4" s="1182" t="s">
        <v>977</v>
      </c>
      <c r="M4" s="1178" t="s">
        <v>267</v>
      </c>
    </row>
    <row r="5" spans="1:13" ht="21" customHeight="1">
      <c r="A5" s="999" t="s">
        <v>140</v>
      </c>
      <c r="B5" s="1000">
        <v>957.5</v>
      </c>
      <c r="C5" s="1000">
        <v>2133.8</v>
      </c>
      <c r="D5" s="1000">
        <v>3417.43</v>
      </c>
      <c r="E5" s="1000">
        <v>3939.5</v>
      </c>
      <c r="F5" s="1000">
        <v>2628.646</v>
      </c>
      <c r="G5" s="1000">
        <v>3023.9850000000006</v>
      </c>
      <c r="H5" s="1000">
        <v>3350.8</v>
      </c>
      <c r="I5" s="1001">
        <v>5513.375582999998</v>
      </c>
      <c r="J5" s="1000">
        <v>6551.1245</v>
      </c>
      <c r="K5" s="1000">
        <v>9220.529767999999</v>
      </c>
      <c r="L5" s="1000">
        <v>6774.635442</v>
      </c>
      <c r="M5" s="1179">
        <v>10272.894704</v>
      </c>
    </row>
    <row r="6" spans="1:13" ht="21" customHeight="1">
      <c r="A6" s="999" t="s">
        <v>141</v>
      </c>
      <c r="B6" s="1000">
        <v>1207.954</v>
      </c>
      <c r="C6" s="1000">
        <v>1655.209</v>
      </c>
      <c r="D6" s="1000">
        <v>2820.1</v>
      </c>
      <c r="E6" s="1000">
        <v>4235.2</v>
      </c>
      <c r="F6" s="1000">
        <v>4914.036</v>
      </c>
      <c r="G6" s="1000">
        <v>5135.26</v>
      </c>
      <c r="H6" s="1000">
        <v>3193.1</v>
      </c>
      <c r="I6" s="1001">
        <v>6800.915908000001</v>
      </c>
      <c r="J6" s="1001">
        <v>6873.778996</v>
      </c>
      <c r="K6" s="1001">
        <v>2674.870955</v>
      </c>
      <c r="L6" s="1000">
        <v>7496.830683999999</v>
      </c>
      <c r="M6" s="1179"/>
    </row>
    <row r="7" spans="1:13" ht="21" customHeight="1">
      <c r="A7" s="999" t="s">
        <v>142</v>
      </c>
      <c r="B7" s="1000">
        <v>865.719</v>
      </c>
      <c r="C7" s="1000">
        <v>2411.6</v>
      </c>
      <c r="D7" s="1000">
        <v>1543.517</v>
      </c>
      <c r="E7" s="1000">
        <v>4145.5</v>
      </c>
      <c r="F7" s="1000">
        <v>4589.347</v>
      </c>
      <c r="G7" s="1000">
        <v>3823.28</v>
      </c>
      <c r="H7" s="1000">
        <v>2878.583504</v>
      </c>
      <c r="I7" s="1001">
        <v>5499.626733</v>
      </c>
      <c r="J7" s="1001">
        <v>4687.56</v>
      </c>
      <c r="K7" s="1001">
        <v>1943.288387</v>
      </c>
      <c r="L7" s="1000">
        <v>5574.761507</v>
      </c>
      <c r="M7" s="1179"/>
    </row>
    <row r="8" spans="1:13" ht="21" customHeight="1">
      <c r="A8" s="999" t="s">
        <v>143</v>
      </c>
      <c r="B8" s="1000">
        <v>1188.259</v>
      </c>
      <c r="C8" s="1000">
        <v>2065.7</v>
      </c>
      <c r="D8" s="1000">
        <v>1571.367</v>
      </c>
      <c r="E8" s="1000">
        <v>3894.8</v>
      </c>
      <c r="F8" s="1000">
        <v>2064.913</v>
      </c>
      <c r="G8" s="1000">
        <v>3673.03</v>
      </c>
      <c r="H8" s="1000">
        <v>4227.3</v>
      </c>
      <c r="I8" s="1001">
        <v>4878.920368</v>
      </c>
      <c r="J8" s="1001">
        <v>6661.43</v>
      </c>
      <c r="K8" s="1001">
        <v>1729.7318549999995</v>
      </c>
      <c r="L8" s="1000">
        <v>7059.7193449999995</v>
      </c>
      <c r="M8" s="1179"/>
    </row>
    <row r="9" spans="1:13" ht="21" customHeight="1">
      <c r="A9" s="999" t="s">
        <v>144</v>
      </c>
      <c r="B9" s="1000">
        <v>1661.361</v>
      </c>
      <c r="C9" s="1000">
        <v>2859.9</v>
      </c>
      <c r="D9" s="1000">
        <v>2301.56</v>
      </c>
      <c r="E9" s="1000">
        <v>4767.4</v>
      </c>
      <c r="F9" s="1000">
        <v>3784.984</v>
      </c>
      <c r="G9" s="1000">
        <v>5468.766</v>
      </c>
      <c r="H9" s="1000">
        <v>3117</v>
      </c>
      <c r="I9" s="1001">
        <v>6215.803716</v>
      </c>
      <c r="J9" s="1001">
        <v>6053</v>
      </c>
      <c r="K9" s="1001">
        <v>6048.755077999999</v>
      </c>
      <c r="L9" s="1000">
        <v>6728.449017000002</v>
      </c>
      <c r="M9" s="1179"/>
    </row>
    <row r="10" spans="1:13" ht="21" customHeight="1">
      <c r="A10" s="999" t="s">
        <v>145</v>
      </c>
      <c r="B10" s="1000">
        <v>1643.985</v>
      </c>
      <c r="C10" s="1000">
        <v>3805.5</v>
      </c>
      <c r="D10" s="1000">
        <v>2016.824</v>
      </c>
      <c r="E10" s="1000">
        <v>4917.8</v>
      </c>
      <c r="F10" s="1000">
        <v>4026.84</v>
      </c>
      <c r="G10" s="1000">
        <v>5113.109</v>
      </c>
      <c r="H10" s="1000">
        <v>3147.629993000001</v>
      </c>
      <c r="I10" s="1001">
        <v>7250.6900829999995</v>
      </c>
      <c r="J10" s="1001">
        <v>6521.12</v>
      </c>
      <c r="K10" s="1001">
        <v>5194.902522</v>
      </c>
      <c r="L10" s="1000">
        <v>6554.532821</v>
      </c>
      <c r="M10" s="1179"/>
    </row>
    <row r="11" spans="1:13" ht="21" customHeight="1">
      <c r="A11" s="999" t="s">
        <v>146</v>
      </c>
      <c r="B11" s="1000">
        <v>716.981</v>
      </c>
      <c r="C11" s="1000">
        <v>2962.1</v>
      </c>
      <c r="D11" s="1000">
        <v>2007.5</v>
      </c>
      <c r="E11" s="1000">
        <v>5107.5</v>
      </c>
      <c r="F11" s="1000">
        <v>5404.078</v>
      </c>
      <c r="G11" s="1000">
        <v>5923.4</v>
      </c>
      <c r="H11" s="1000">
        <v>3693.200732</v>
      </c>
      <c r="I11" s="1002">
        <v>7103.718668</v>
      </c>
      <c r="J11" s="1002">
        <v>5399.75</v>
      </c>
      <c r="K11" s="1002">
        <v>5664.369971</v>
      </c>
      <c r="L11" s="1183">
        <v>9021.868793000001</v>
      </c>
      <c r="M11" s="1180"/>
    </row>
    <row r="12" spans="1:13" ht="21" customHeight="1">
      <c r="A12" s="999" t="s">
        <v>147</v>
      </c>
      <c r="B12" s="1000">
        <v>1428.479</v>
      </c>
      <c r="C12" s="1000">
        <v>1963.1</v>
      </c>
      <c r="D12" s="1000">
        <v>2480.095</v>
      </c>
      <c r="E12" s="1000">
        <v>3755.8</v>
      </c>
      <c r="F12" s="1000">
        <v>4548.177</v>
      </c>
      <c r="G12" s="1000">
        <v>5524.553</v>
      </c>
      <c r="H12" s="1000">
        <v>2894.6</v>
      </c>
      <c r="I12" s="1002">
        <v>6370.281666999998</v>
      </c>
      <c r="J12" s="1002">
        <v>7039.43</v>
      </c>
      <c r="K12" s="1002">
        <v>7382.366038000001</v>
      </c>
      <c r="L12" s="1183">
        <v>7526.048635000002</v>
      </c>
      <c r="M12" s="1180"/>
    </row>
    <row r="13" spans="1:13" ht="21" customHeight="1">
      <c r="A13" s="999" t="s">
        <v>148</v>
      </c>
      <c r="B13" s="1000">
        <v>2052.853</v>
      </c>
      <c r="C13" s="1000">
        <v>3442.1</v>
      </c>
      <c r="D13" s="1000">
        <v>3768.18</v>
      </c>
      <c r="E13" s="1000">
        <v>4382.1</v>
      </c>
      <c r="F13" s="1000">
        <v>4505.977</v>
      </c>
      <c r="G13" s="1000">
        <v>4638.701</v>
      </c>
      <c r="H13" s="1000">
        <v>3614.076429</v>
      </c>
      <c r="I13" s="1002">
        <v>7574.0239679999995</v>
      </c>
      <c r="J13" s="1002">
        <v>6503.97</v>
      </c>
      <c r="K13" s="1002">
        <v>6771.428519000001</v>
      </c>
      <c r="L13" s="1183">
        <v>9922.831429</v>
      </c>
      <c r="M13" s="1180"/>
    </row>
    <row r="14" spans="1:13" ht="21" customHeight="1">
      <c r="A14" s="999" t="s">
        <v>149</v>
      </c>
      <c r="B14" s="1000">
        <v>2714.843</v>
      </c>
      <c r="C14" s="1000">
        <v>3420.2</v>
      </c>
      <c r="D14" s="1000">
        <v>3495.035</v>
      </c>
      <c r="E14" s="1000">
        <v>3427.2</v>
      </c>
      <c r="F14" s="1000">
        <v>3263.921</v>
      </c>
      <c r="G14" s="1000">
        <v>5139.568</v>
      </c>
      <c r="H14" s="1000">
        <v>3358.239235000001</v>
      </c>
      <c r="I14" s="1002">
        <v>5302.327289999998</v>
      </c>
      <c r="J14" s="1002">
        <v>4403.9783418</v>
      </c>
      <c r="K14" s="1002">
        <v>5899.446292999999</v>
      </c>
      <c r="L14" s="1183">
        <v>8227.599132000001</v>
      </c>
      <c r="M14" s="1180"/>
    </row>
    <row r="15" spans="1:13" ht="21" customHeight="1">
      <c r="A15" s="999" t="s">
        <v>150</v>
      </c>
      <c r="B15" s="1000">
        <v>1711.2</v>
      </c>
      <c r="C15" s="1000">
        <v>2205.73</v>
      </c>
      <c r="D15" s="1000">
        <v>3452.1</v>
      </c>
      <c r="E15" s="1000">
        <v>3016.2</v>
      </c>
      <c r="F15" s="1000">
        <v>4066.715</v>
      </c>
      <c r="G15" s="1000">
        <v>5497.373</v>
      </c>
      <c r="H15" s="1000">
        <v>3799.3208210000007</v>
      </c>
      <c r="I15" s="1002">
        <v>5892.200164999999</v>
      </c>
      <c r="J15" s="1002">
        <v>7150.519439000001</v>
      </c>
      <c r="K15" s="1002">
        <v>7405.390267999999</v>
      </c>
      <c r="L15" s="1183">
        <v>11514.789676</v>
      </c>
      <c r="M15" s="1180"/>
    </row>
    <row r="16" spans="1:13" ht="21" customHeight="1">
      <c r="A16" s="999" t="s">
        <v>151</v>
      </c>
      <c r="B16" s="1000">
        <v>1571.796</v>
      </c>
      <c r="C16" s="1000">
        <v>3091.435</v>
      </c>
      <c r="D16" s="1000">
        <v>4253.095</v>
      </c>
      <c r="E16" s="1000">
        <v>2113.92</v>
      </c>
      <c r="F16" s="1003">
        <v>3970.419</v>
      </c>
      <c r="G16" s="1003">
        <v>7717.93</v>
      </c>
      <c r="H16" s="1000">
        <v>4485.520859</v>
      </c>
      <c r="I16" s="1002">
        <v>6628.0436819999995</v>
      </c>
      <c r="J16" s="1002">
        <v>10623.366396</v>
      </c>
      <c r="K16" s="1002">
        <v>10266.2</v>
      </c>
      <c r="L16" s="1183">
        <v>8599.868225</v>
      </c>
      <c r="M16" s="1180"/>
    </row>
    <row r="17" spans="1:13" ht="21" customHeight="1" thickBot="1">
      <c r="A17" s="1004" t="s">
        <v>409</v>
      </c>
      <c r="B17" s="1005">
        <v>17720.93</v>
      </c>
      <c r="C17" s="1005">
        <v>32016.374</v>
      </c>
      <c r="D17" s="1005">
        <v>33126.803</v>
      </c>
      <c r="E17" s="1005">
        <v>47702.92</v>
      </c>
      <c r="F17" s="1005">
        <v>47768.05300000001</v>
      </c>
      <c r="G17" s="1005">
        <v>60678.955</v>
      </c>
      <c r="H17" s="1005">
        <v>41759.371573</v>
      </c>
      <c r="I17" s="1006">
        <v>75029.92783100001</v>
      </c>
      <c r="J17" s="1006">
        <v>78469.0276728</v>
      </c>
      <c r="K17" s="1006">
        <v>70201.279654</v>
      </c>
      <c r="L17" s="1005">
        <v>95001.934706</v>
      </c>
      <c r="M17" s="1181">
        <v>10272.894704</v>
      </c>
    </row>
    <row r="18" spans="1:9" ht="21" customHeight="1" thickTop="1">
      <c r="A18" s="1007" t="s">
        <v>978</v>
      </c>
      <c r="B18" s="1007"/>
      <c r="C18" s="1007"/>
      <c r="D18" s="1008"/>
      <c r="E18" s="1007"/>
      <c r="F18" s="1007"/>
      <c r="G18" s="1008"/>
      <c r="H18" s="1009"/>
      <c r="I18" s="1009"/>
    </row>
    <row r="19" spans="1:9" ht="21" customHeight="1">
      <c r="A19" s="1007" t="s">
        <v>1110</v>
      </c>
      <c r="B19" s="1007"/>
      <c r="C19" s="1007"/>
      <c r="D19" s="1008"/>
      <c r="E19" s="1007"/>
      <c r="F19" s="1007"/>
      <c r="G19" s="1010"/>
      <c r="H19" s="1009"/>
      <c r="I19" s="1011"/>
    </row>
  </sheetData>
  <sheetProtection/>
  <mergeCells count="3">
    <mergeCell ref="A1:M1"/>
    <mergeCell ref="A2:M2"/>
    <mergeCell ref="A3:M3"/>
  </mergeCells>
  <printOptions/>
  <pageMargins left="0.7086614173228347" right="0.7086614173228347" top="0.7480314960629921" bottom="0.7480314960629921" header="0.31496062992125984" footer="0.31496062992125984"/>
  <pageSetup fitToHeight="1" fitToWidth="1" horizontalDpi="600" verticalDpi="600" orientation="landscape" scale="74" r:id="rId1"/>
</worksheet>
</file>

<file path=xl/worksheets/sheet17.xml><?xml version="1.0" encoding="utf-8"?>
<worksheet xmlns="http://schemas.openxmlformats.org/spreadsheetml/2006/main" xmlns:r="http://schemas.openxmlformats.org/officeDocument/2006/relationships">
  <dimension ref="A1:S25"/>
  <sheetViews>
    <sheetView zoomScalePageLayoutView="0" workbookViewId="0" topLeftCell="A1">
      <selection activeCell="V13" sqref="V13"/>
    </sheetView>
  </sheetViews>
  <sheetFormatPr defaultColWidth="9.140625" defaultRowHeight="15"/>
  <cols>
    <col min="1" max="1" width="9.57421875" style="814" bestFit="1" customWidth="1"/>
    <col min="2" max="2" width="10.8515625" style="814" hidden="1" customWidth="1"/>
    <col min="3" max="3" width="11.00390625" style="814" hidden="1" customWidth="1"/>
    <col min="4" max="4" width="9.7109375" style="814" customWidth="1"/>
    <col min="5" max="5" width="12.7109375" style="814" customWidth="1"/>
    <col min="6" max="6" width="10.140625" style="814" customWidth="1"/>
    <col min="7" max="7" width="12.7109375" style="814" customWidth="1"/>
    <col min="8" max="9" width="0" style="814" hidden="1" customWidth="1"/>
    <col min="10" max="10" width="9.140625" style="814" customWidth="1"/>
    <col min="11" max="11" width="9.8515625" style="814" customWidth="1"/>
    <col min="12" max="12" width="9.140625" style="814" customWidth="1"/>
    <col min="13" max="13" width="9.7109375" style="814" customWidth="1"/>
    <col min="14" max="15" width="0" style="814" hidden="1" customWidth="1"/>
    <col min="16" max="16" width="9.140625" style="814" customWidth="1"/>
    <col min="17" max="17" width="10.7109375" style="814" customWidth="1"/>
    <col min="18" max="16384" width="9.140625" style="814" customWidth="1"/>
  </cols>
  <sheetData>
    <row r="1" spans="1:19" ht="12.75">
      <c r="A1" s="1683" t="s">
        <v>979</v>
      </c>
      <c r="B1" s="1683"/>
      <c r="C1" s="1683"/>
      <c r="D1" s="1683"/>
      <c r="E1" s="1683"/>
      <c r="F1" s="1683"/>
      <c r="G1" s="1683"/>
      <c r="H1" s="1683"/>
      <c r="I1" s="1683"/>
      <c r="J1" s="1683"/>
      <c r="K1" s="1683"/>
      <c r="L1" s="1683"/>
      <c r="M1" s="1683"/>
      <c r="N1" s="1683"/>
      <c r="O1" s="1683"/>
      <c r="P1" s="1683"/>
      <c r="Q1" s="1683"/>
      <c r="R1" s="1683"/>
      <c r="S1" s="1683"/>
    </row>
    <row r="2" spans="1:19" ht="15.75">
      <c r="A2" s="1684" t="s">
        <v>241</v>
      </c>
      <c r="B2" s="1684"/>
      <c r="C2" s="1684"/>
      <c r="D2" s="1684"/>
      <c r="E2" s="1684"/>
      <c r="F2" s="1684"/>
      <c r="G2" s="1684"/>
      <c r="H2" s="1684"/>
      <c r="I2" s="1684"/>
      <c r="J2" s="1684"/>
      <c r="K2" s="1684"/>
      <c r="L2" s="1684"/>
      <c r="M2" s="1684"/>
      <c r="N2" s="1684"/>
      <c r="O2" s="1684"/>
      <c r="P2" s="1684"/>
      <c r="Q2" s="1684"/>
      <c r="R2" s="1684"/>
      <c r="S2" s="1684"/>
    </row>
    <row r="3" spans="1:19" ht="16.5" thickBot="1">
      <c r="A3" s="1685" t="s">
        <v>980</v>
      </c>
      <c r="B3" s="1685"/>
      <c r="C3" s="1685"/>
      <c r="D3" s="1685"/>
      <c r="E3" s="1685"/>
      <c r="F3" s="1685"/>
      <c r="G3" s="1685"/>
      <c r="H3" s="1685"/>
      <c r="I3" s="1685"/>
      <c r="J3" s="1685"/>
      <c r="K3" s="1685"/>
      <c r="L3" s="1685"/>
      <c r="M3" s="1685"/>
      <c r="N3" s="1685"/>
      <c r="O3" s="1685"/>
      <c r="P3" s="1685"/>
      <c r="Q3" s="1685"/>
      <c r="R3" s="1685"/>
      <c r="S3" s="1685"/>
    </row>
    <row r="4" spans="1:19" ht="16.5" thickTop="1">
      <c r="A4" s="1686" t="s">
        <v>981</v>
      </c>
      <c r="B4" s="1687"/>
      <c r="C4" s="1687"/>
      <c r="D4" s="1687"/>
      <c r="E4" s="1687"/>
      <c r="F4" s="1687"/>
      <c r="G4" s="1688"/>
      <c r="H4" s="1686" t="s">
        <v>982</v>
      </c>
      <c r="I4" s="1687"/>
      <c r="J4" s="1687"/>
      <c r="K4" s="1687"/>
      <c r="L4" s="1687"/>
      <c r="M4" s="1688"/>
      <c r="N4" s="1686" t="s">
        <v>983</v>
      </c>
      <c r="O4" s="1687"/>
      <c r="P4" s="1687"/>
      <c r="Q4" s="1687"/>
      <c r="R4" s="1687"/>
      <c r="S4" s="1688"/>
    </row>
    <row r="5" spans="1:19" ht="13.5" thickBot="1">
      <c r="A5" s="1504"/>
      <c r="B5" s="820"/>
      <c r="C5" s="820"/>
      <c r="D5" s="820"/>
      <c r="E5" s="820"/>
      <c r="F5" s="820"/>
      <c r="G5" s="822"/>
      <c r="H5" s="1012"/>
      <c r="I5" s="820"/>
      <c r="J5" s="820"/>
      <c r="K5" s="820"/>
      <c r="L5" s="820"/>
      <c r="M5" s="822"/>
      <c r="N5" s="824"/>
      <c r="O5" s="811"/>
      <c r="P5" s="811"/>
      <c r="Q5" s="811"/>
      <c r="R5" s="820"/>
      <c r="S5" s="822"/>
    </row>
    <row r="6" spans="1:19" ht="13.5" thickTop="1">
      <c r="A6" s="1693" t="s">
        <v>984</v>
      </c>
      <c r="B6" s="1692" t="s">
        <v>69</v>
      </c>
      <c r="C6" s="1692"/>
      <c r="D6" s="1692" t="s">
        <v>40</v>
      </c>
      <c r="E6" s="1692"/>
      <c r="F6" s="1689" t="s">
        <v>72</v>
      </c>
      <c r="G6" s="1690"/>
      <c r="H6" s="1691" t="s">
        <v>69</v>
      </c>
      <c r="I6" s="1692"/>
      <c r="J6" s="1692" t="s">
        <v>40</v>
      </c>
      <c r="K6" s="1692"/>
      <c r="L6" s="1689" t="s">
        <v>72</v>
      </c>
      <c r="M6" s="1690"/>
      <c r="N6" s="1691" t="s">
        <v>69</v>
      </c>
      <c r="O6" s="1692"/>
      <c r="P6" s="1692" t="s">
        <v>40</v>
      </c>
      <c r="Q6" s="1692"/>
      <c r="R6" s="1689" t="s">
        <v>72</v>
      </c>
      <c r="S6" s="1690"/>
    </row>
    <row r="7" spans="1:19" ht="38.25">
      <c r="A7" s="1694"/>
      <c r="B7" s="1505" t="s">
        <v>138</v>
      </c>
      <c r="C7" s="1505" t="s">
        <v>93</v>
      </c>
      <c r="D7" s="1505" t="s">
        <v>138</v>
      </c>
      <c r="E7" s="1505" t="s">
        <v>93</v>
      </c>
      <c r="F7" s="1506" t="s">
        <v>138</v>
      </c>
      <c r="G7" s="1507" t="s">
        <v>985</v>
      </c>
      <c r="H7" s="1508" t="s">
        <v>138</v>
      </c>
      <c r="I7" s="1505" t="s">
        <v>93</v>
      </c>
      <c r="J7" s="1505" t="s">
        <v>138</v>
      </c>
      <c r="K7" s="1505" t="s">
        <v>93</v>
      </c>
      <c r="L7" s="1506" t="s">
        <v>138</v>
      </c>
      <c r="M7" s="1507" t="s">
        <v>1243</v>
      </c>
      <c r="N7" s="1013" t="s">
        <v>138</v>
      </c>
      <c r="O7" s="1014" t="s">
        <v>93</v>
      </c>
      <c r="P7" s="1014" t="s">
        <v>138</v>
      </c>
      <c r="Q7" s="1014" t="s">
        <v>93</v>
      </c>
      <c r="R7" s="1015" t="s">
        <v>138</v>
      </c>
      <c r="S7" s="1016" t="s">
        <v>139</v>
      </c>
    </row>
    <row r="8" spans="1:19" ht="18" customHeight="1">
      <c r="A8" s="1509" t="s">
        <v>986</v>
      </c>
      <c r="B8" s="1017">
        <v>112.68935709970962</v>
      </c>
      <c r="C8" s="1017">
        <v>17.519220694849636</v>
      </c>
      <c r="D8" s="1017">
        <v>155.8</v>
      </c>
      <c r="E8" s="1017">
        <v>16.538260154087837</v>
      </c>
      <c r="F8" s="1017">
        <v>156.5</v>
      </c>
      <c r="G8" s="1019">
        <v>0.5</v>
      </c>
      <c r="H8" s="1020">
        <v>102.86640075318743</v>
      </c>
      <c r="I8" s="1017">
        <v>4.112460047036208</v>
      </c>
      <c r="J8" s="1018">
        <v>98.01999444774636</v>
      </c>
      <c r="K8" s="1017">
        <v>-12.627895987282713</v>
      </c>
      <c r="L8" s="1017">
        <v>102.9</v>
      </c>
      <c r="M8" s="1019">
        <v>5</v>
      </c>
      <c r="N8" s="1020">
        <v>109.54923694675671</v>
      </c>
      <c r="O8" s="1017">
        <v>12.877191300403894</v>
      </c>
      <c r="P8" s="1018">
        <v>158.94716264553114</v>
      </c>
      <c r="Q8" s="1017">
        <v>21.974412022673846</v>
      </c>
      <c r="R8" s="1017">
        <v>152.1</v>
      </c>
      <c r="S8" s="1019">
        <v>-4.3</v>
      </c>
    </row>
    <row r="9" spans="1:19" ht="18" customHeight="1">
      <c r="A9" s="1510" t="s">
        <v>987</v>
      </c>
      <c r="B9" s="1021">
        <v>114.00424675175967</v>
      </c>
      <c r="C9" s="1021">
        <v>16.606640858359654</v>
      </c>
      <c r="D9" s="1021">
        <v>157.8</v>
      </c>
      <c r="E9" s="1021">
        <v>18.82530120481927</v>
      </c>
      <c r="F9" s="1021"/>
      <c r="G9" s="1023"/>
      <c r="H9" s="1024">
        <v>104.4636963719881</v>
      </c>
      <c r="I9" s="1021">
        <v>3.56405044766872</v>
      </c>
      <c r="J9" s="1022">
        <v>99.80622837370241</v>
      </c>
      <c r="K9" s="1021">
        <v>-10.019252120261754</v>
      </c>
      <c r="L9" s="1021"/>
      <c r="M9" s="1023"/>
      <c r="N9" s="1024">
        <v>109.13288607536758</v>
      </c>
      <c r="O9" s="1021">
        <v>12.593743054962303</v>
      </c>
      <c r="P9" s="1022">
        <v>158.09548156592496</v>
      </c>
      <c r="Q9" s="1021">
        <v>22.500188653115046</v>
      </c>
      <c r="R9" s="1021"/>
      <c r="S9" s="1023"/>
    </row>
    <row r="10" spans="1:19" ht="18" customHeight="1">
      <c r="A10" s="1511" t="s">
        <v>988</v>
      </c>
      <c r="B10" s="1025">
        <v>113.62847620478178</v>
      </c>
      <c r="C10" s="1025">
        <v>16.03314819185387</v>
      </c>
      <c r="D10" s="1025">
        <v>157.3</v>
      </c>
      <c r="E10" s="1025">
        <v>13.9</v>
      </c>
      <c r="F10" s="1025"/>
      <c r="G10" s="1027"/>
      <c r="H10" s="1028">
        <v>107.15943410332939</v>
      </c>
      <c r="I10" s="1025">
        <v>5.930423421046129</v>
      </c>
      <c r="J10" s="1026">
        <v>99.99307958477509</v>
      </c>
      <c r="K10" s="1025">
        <v>-3.5254056219536523</v>
      </c>
      <c r="L10" s="1025"/>
      <c r="M10" s="1027"/>
      <c r="N10" s="1028">
        <v>106.03683861862743</v>
      </c>
      <c r="O10" s="1025">
        <v>9.537132435175891</v>
      </c>
      <c r="P10" s="1026">
        <v>157.3271816239425</v>
      </c>
      <c r="Q10" s="1025">
        <v>18.02386688081421</v>
      </c>
      <c r="R10" s="1025"/>
      <c r="S10" s="1027"/>
    </row>
    <row r="11" spans="1:19" ht="18" customHeight="1">
      <c r="A11" s="1509" t="s">
        <v>989</v>
      </c>
      <c r="B11" s="1017">
        <v>106.22663500669962</v>
      </c>
      <c r="C11" s="1017">
        <v>8.640273234465951</v>
      </c>
      <c r="D11" s="1017">
        <v>156.4</v>
      </c>
      <c r="E11" s="1017">
        <v>12.842712842712857</v>
      </c>
      <c r="F11" s="1017"/>
      <c r="G11" s="1019"/>
      <c r="H11" s="1020">
        <v>107.1476900720676</v>
      </c>
      <c r="I11" s="1017">
        <v>6.9101733253367</v>
      </c>
      <c r="J11" s="1018">
        <v>100.80276816608996</v>
      </c>
      <c r="K11" s="1017">
        <v>-0.16449623029471638</v>
      </c>
      <c r="L11" s="1017"/>
      <c r="M11" s="1019"/>
      <c r="N11" s="1020">
        <v>99.14038738049464</v>
      </c>
      <c r="O11" s="1017">
        <v>1.6182743468803267</v>
      </c>
      <c r="P11" s="1018">
        <v>155.18869931684753</v>
      </c>
      <c r="Q11" s="1017">
        <v>13.088446111122664</v>
      </c>
      <c r="R11" s="1017"/>
      <c r="S11" s="1019"/>
    </row>
    <row r="12" spans="1:19" ht="18" customHeight="1">
      <c r="A12" s="1510" t="s">
        <v>990</v>
      </c>
      <c r="B12" s="1021">
        <v>111.03290658759045</v>
      </c>
      <c r="C12" s="1021">
        <v>11.712737948937075</v>
      </c>
      <c r="D12" s="1021">
        <v>160.2</v>
      </c>
      <c r="E12" s="1021">
        <v>12.3</v>
      </c>
      <c r="F12" s="1021"/>
      <c r="G12" s="1023"/>
      <c r="H12" s="1024">
        <v>107.67627899454415</v>
      </c>
      <c r="I12" s="1021">
        <v>8.10603000310006</v>
      </c>
      <c r="J12" s="1022">
        <v>101.05882352941175</v>
      </c>
      <c r="K12" s="1021">
        <v>-0.32081911262800133</v>
      </c>
      <c r="L12" s="1021"/>
      <c r="M12" s="1023"/>
      <c r="N12" s="1024">
        <v>103.11733245649803</v>
      </c>
      <c r="O12" s="1021">
        <v>3.3362689812340705</v>
      </c>
      <c r="P12" s="1022">
        <v>158.51331699316017</v>
      </c>
      <c r="Q12" s="1021">
        <v>12.631832578371643</v>
      </c>
      <c r="R12" s="1021"/>
      <c r="S12" s="1023"/>
    </row>
    <row r="13" spans="1:19" ht="18" customHeight="1">
      <c r="A13" s="1511" t="s">
        <v>991</v>
      </c>
      <c r="B13" s="1025">
        <v>109.67740254546072</v>
      </c>
      <c r="C13" s="1025">
        <v>10.170218215821933</v>
      </c>
      <c r="D13" s="1025">
        <v>160.3</v>
      </c>
      <c r="E13" s="1025">
        <v>11.8</v>
      </c>
      <c r="F13" s="1025"/>
      <c r="G13" s="1027"/>
      <c r="H13" s="1028">
        <v>110.03982842329214</v>
      </c>
      <c r="I13" s="1025">
        <v>11.113372020915051</v>
      </c>
      <c r="J13" s="1026">
        <v>102.3</v>
      </c>
      <c r="K13" s="1025">
        <v>2.6078234704112333</v>
      </c>
      <c r="L13" s="1025"/>
      <c r="M13" s="1027"/>
      <c r="N13" s="1028">
        <v>99.67064118235693</v>
      </c>
      <c r="O13" s="1025">
        <v>-0.8488211526112224</v>
      </c>
      <c r="P13" s="1022">
        <v>156.63888947709367</v>
      </c>
      <c r="Q13" s="1021">
        <v>8.8525986637204</v>
      </c>
      <c r="R13" s="1025"/>
      <c r="S13" s="1027"/>
    </row>
    <row r="14" spans="1:19" ht="18" customHeight="1">
      <c r="A14" s="1509" t="s">
        <v>992</v>
      </c>
      <c r="B14" s="1017">
        <v>112.45944271084433</v>
      </c>
      <c r="C14" s="1017">
        <v>14.385226639702921</v>
      </c>
      <c r="D14" s="1017">
        <v>161.6</v>
      </c>
      <c r="E14" s="1017">
        <v>11.7</v>
      </c>
      <c r="F14" s="1017"/>
      <c r="G14" s="1019"/>
      <c r="H14" s="1020">
        <v>112.78410133672875</v>
      </c>
      <c r="I14" s="1017">
        <v>14.253046300309052</v>
      </c>
      <c r="J14" s="1018">
        <v>104.1</v>
      </c>
      <c r="K14" s="1017">
        <v>6.7</v>
      </c>
      <c r="L14" s="1017"/>
      <c r="M14" s="1019"/>
      <c r="N14" s="1020">
        <v>99.71214149686301</v>
      </c>
      <c r="O14" s="1017">
        <v>0.11569086661063466</v>
      </c>
      <c r="P14" s="1018">
        <v>155.24</v>
      </c>
      <c r="Q14" s="1017">
        <v>4.7</v>
      </c>
      <c r="R14" s="1017"/>
      <c r="S14" s="1019"/>
    </row>
    <row r="15" spans="1:19" ht="18" customHeight="1">
      <c r="A15" s="1510" t="s">
        <v>993</v>
      </c>
      <c r="B15" s="1021">
        <v>112.27075204399073</v>
      </c>
      <c r="C15" s="1021">
        <v>12.591503947140453</v>
      </c>
      <c r="D15" s="1021">
        <v>160.2</v>
      </c>
      <c r="E15" s="1021">
        <v>10.7</v>
      </c>
      <c r="F15" s="1021"/>
      <c r="G15" s="1023"/>
      <c r="H15" s="1024">
        <v>112.06370773024058</v>
      </c>
      <c r="I15" s="1021">
        <v>12.165595574456802</v>
      </c>
      <c r="J15" s="1022">
        <v>104.7</v>
      </c>
      <c r="K15" s="1021">
        <v>8.2</v>
      </c>
      <c r="L15" s="1021"/>
      <c r="M15" s="1023"/>
      <c r="N15" s="1024">
        <v>100.1847559017488</v>
      </c>
      <c r="O15" s="1021">
        <v>0.37971391361351436</v>
      </c>
      <c r="P15" s="1022">
        <v>153.01</v>
      </c>
      <c r="Q15" s="1021">
        <v>2.38</v>
      </c>
      <c r="R15" s="1021"/>
      <c r="S15" s="1023"/>
    </row>
    <row r="16" spans="1:19" ht="18" customHeight="1">
      <c r="A16" s="1511" t="s">
        <v>994</v>
      </c>
      <c r="B16" s="1025">
        <v>111.60232184290282</v>
      </c>
      <c r="C16" s="1025">
        <v>11.667010575844628</v>
      </c>
      <c r="D16" s="1025">
        <v>159.96805111821087</v>
      </c>
      <c r="E16" s="1025">
        <v>8.8218034817761</v>
      </c>
      <c r="F16" s="1025"/>
      <c r="G16" s="1027"/>
      <c r="H16" s="1028">
        <v>110.48672511906376</v>
      </c>
      <c r="I16" s="1025">
        <v>10.53480751522224</v>
      </c>
      <c r="J16" s="1026">
        <v>104.2</v>
      </c>
      <c r="K16" s="1025">
        <v>5.381438969764844</v>
      </c>
      <c r="L16" s="1025"/>
      <c r="M16" s="1027"/>
      <c r="N16" s="1028">
        <v>101.00971109663794</v>
      </c>
      <c r="O16" s="1025">
        <v>1.0242955011854065</v>
      </c>
      <c r="P16" s="1026">
        <v>153.52020260864765</v>
      </c>
      <c r="Q16" s="1025">
        <v>3.2893715924549127</v>
      </c>
      <c r="R16" s="1025"/>
      <c r="S16" s="1027"/>
    </row>
    <row r="17" spans="1:19" ht="18" customHeight="1">
      <c r="A17" s="1509" t="s">
        <v>670</v>
      </c>
      <c r="B17" s="1017">
        <v>112.06722997872829</v>
      </c>
      <c r="C17" s="1017">
        <v>8.820195726362499</v>
      </c>
      <c r="D17" s="1017">
        <v>158.0191693290735</v>
      </c>
      <c r="E17" s="1017">
        <v>5.769189644627502</v>
      </c>
      <c r="F17" s="1017"/>
      <c r="G17" s="1019"/>
      <c r="H17" s="1020">
        <v>109.15708229953579</v>
      </c>
      <c r="I17" s="1017">
        <v>10.14300292281412</v>
      </c>
      <c r="J17" s="1018">
        <v>103.6470588235294</v>
      </c>
      <c r="K17" s="1017">
        <v>4.063312071816668</v>
      </c>
      <c r="L17" s="1017"/>
      <c r="M17" s="1019"/>
      <c r="N17" s="1020">
        <v>102.6660181986239</v>
      </c>
      <c r="O17" s="1017">
        <v>-1.2009906769825562</v>
      </c>
      <c r="P17" s="1018">
        <v>152.4589034389472</v>
      </c>
      <c r="Q17" s="1017">
        <v>1.571554589571761</v>
      </c>
      <c r="R17" s="1017"/>
      <c r="S17" s="1019"/>
    </row>
    <row r="18" spans="1:19" ht="18" customHeight="1">
      <c r="A18" s="1510" t="s">
        <v>672</v>
      </c>
      <c r="B18" s="1021">
        <v>113.22717848462969</v>
      </c>
      <c r="C18" s="1021">
        <v>6.420711540463287</v>
      </c>
      <c r="D18" s="1021">
        <v>154.1</v>
      </c>
      <c r="E18" s="1021">
        <v>1.1</v>
      </c>
      <c r="F18" s="1021"/>
      <c r="G18" s="1023"/>
      <c r="H18" s="1024">
        <v>109.72889947384357</v>
      </c>
      <c r="I18" s="1021">
        <v>9.256042172557471</v>
      </c>
      <c r="J18" s="1022">
        <v>103.3</v>
      </c>
      <c r="K18" s="1021">
        <v>-0.4</v>
      </c>
      <c r="L18" s="1021"/>
      <c r="M18" s="1023"/>
      <c r="N18" s="1024">
        <v>103.18811090565983</v>
      </c>
      <c r="O18" s="1021">
        <v>-2.5951247873468617</v>
      </c>
      <c r="P18" s="1022">
        <v>149.18</v>
      </c>
      <c r="Q18" s="1021">
        <v>1.52</v>
      </c>
      <c r="R18" s="1021"/>
      <c r="S18" s="1023"/>
    </row>
    <row r="19" spans="1:19" ht="18" customHeight="1">
      <c r="A19" s="1511" t="s">
        <v>673</v>
      </c>
      <c r="B19" s="1025">
        <v>119.53589074776228</v>
      </c>
      <c r="C19" s="1025">
        <v>14.565665659899764</v>
      </c>
      <c r="D19" s="1025">
        <v>154.3</v>
      </c>
      <c r="E19" s="1025">
        <v>0.47</v>
      </c>
      <c r="F19" s="1025"/>
      <c r="G19" s="1027"/>
      <c r="H19" s="1028">
        <v>110.13879962172938</v>
      </c>
      <c r="I19" s="1025">
        <v>7.776508560449159</v>
      </c>
      <c r="J19" s="1026">
        <v>102.7</v>
      </c>
      <c r="K19" s="1025">
        <v>1.7</v>
      </c>
      <c r="L19" s="1025"/>
      <c r="M19" s="1027"/>
      <c r="N19" s="1028">
        <v>108.53204425534608</v>
      </c>
      <c r="O19" s="1025">
        <v>6.299292109321513</v>
      </c>
      <c r="P19" s="1026">
        <v>150.24</v>
      </c>
      <c r="Q19" s="1025">
        <v>-1.16</v>
      </c>
      <c r="R19" s="1025"/>
      <c r="S19" s="1027"/>
    </row>
    <row r="20" spans="1:19" ht="18" customHeight="1" thickBot="1">
      <c r="A20" s="1029" t="s">
        <v>152</v>
      </c>
      <c r="B20" s="1030">
        <v>112.36848666707168</v>
      </c>
      <c r="C20" s="1030">
        <v>12.368486667071693</v>
      </c>
      <c r="D20" s="1030">
        <v>157.9989350372737</v>
      </c>
      <c r="E20" s="1030">
        <v>10.397615610391247</v>
      </c>
      <c r="F20" s="1030"/>
      <c r="G20" s="1032"/>
      <c r="H20" s="1033"/>
      <c r="I20" s="1030"/>
      <c r="J20" s="1031">
        <v>102.05232941043793</v>
      </c>
      <c r="K20" s="1030">
        <v>0.12887757558914112</v>
      </c>
      <c r="L20" s="1030"/>
      <c r="M20" s="1032"/>
      <c r="N20" s="1033"/>
      <c r="O20" s="1030"/>
      <c r="P20" s="1031">
        <v>154.86331980584123</v>
      </c>
      <c r="Q20" s="1030">
        <v>9.114475261790039</v>
      </c>
      <c r="R20" s="1030"/>
      <c r="S20" s="1032"/>
    </row>
    <row r="21" ht="9" customHeight="1" thickTop="1">
      <c r="A21" s="1034"/>
    </row>
    <row r="22" ht="9" customHeight="1">
      <c r="A22" s="1034"/>
    </row>
    <row r="24" spans="4:5" ht="12.75">
      <c r="D24" s="852"/>
      <c r="E24" s="852"/>
    </row>
    <row r="25" spans="4:5" ht="12.75">
      <c r="D25" s="852"/>
      <c r="E25" s="852"/>
    </row>
  </sheetData>
  <sheetProtection/>
  <mergeCells count="16">
    <mergeCell ref="L6:M6"/>
    <mergeCell ref="N6:O6"/>
    <mergeCell ref="P6:Q6"/>
    <mergeCell ref="R6:S6"/>
    <mergeCell ref="A6:A7"/>
    <mergeCell ref="B6:C6"/>
    <mergeCell ref="D6:E6"/>
    <mergeCell ref="F6:G6"/>
    <mergeCell ref="H6:I6"/>
    <mergeCell ref="J6:K6"/>
    <mergeCell ref="A1:S1"/>
    <mergeCell ref="A2:S2"/>
    <mergeCell ref="A3:S3"/>
    <mergeCell ref="A4:G4"/>
    <mergeCell ref="H4:M4"/>
    <mergeCell ref="N4:S4"/>
  </mergeCells>
  <printOptions horizontalCentered="1"/>
  <pageMargins left="0.7" right="0.28" top="0.75" bottom="0.75" header="0.3" footer="0.3"/>
  <pageSetup horizontalDpi="600" verticalDpi="600" orientation="landscape" scale="95" r:id="rId1"/>
  <rowBreaks count="1" manualBreakCount="1">
    <brk id="20" max="18" man="1"/>
  </rowBreaks>
</worksheet>
</file>

<file path=xl/worksheets/sheet18.xml><?xml version="1.0" encoding="utf-8"?>
<worksheet xmlns="http://schemas.openxmlformats.org/spreadsheetml/2006/main" xmlns:r="http://schemas.openxmlformats.org/officeDocument/2006/relationships">
  <dimension ref="A1:L68"/>
  <sheetViews>
    <sheetView view="pageBreakPreview" zoomScaleSheetLayoutView="100" zoomScalePageLayoutView="0" workbookViewId="0" topLeftCell="A1">
      <selection activeCell="P20" sqref="P20"/>
    </sheetView>
  </sheetViews>
  <sheetFormatPr defaultColWidth="9.140625" defaultRowHeight="15"/>
  <cols>
    <col min="5" max="5" width="12.8515625" style="0" bestFit="1" customWidth="1"/>
    <col min="6" max="12" width="11.421875" style="0" customWidth="1"/>
  </cols>
  <sheetData>
    <row r="1" spans="1:12" ht="15">
      <c r="A1" s="1695" t="s">
        <v>995</v>
      </c>
      <c r="B1" s="1695"/>
      <c r="C1" s="1695"/>
      <c r="D1" s="1695"/>
      <c r="E1" s="1695"/>
      <c r="F1" s="1695"/>
      <c r="G1" s="1695"/>
      <c r="H1" s="1695"/>
      <c r="I1" s="1695"/>
      <c r="J1" s="1695"/>
      <c r="K1" s="1695"/>
      <c r="L1" s="1695"/>
    </row>
    <row r="2" spans="1:12" ht="15.75">
      <c r="A2" s="1696" t="s">
        <v>996</v>
      </c>
      <c r="B2" s="1696"/>
      <c r="C2" s="1696"/>
      <c r="D2" s="1696"/>
      <c r="E2" s="1696"/>
      <c r="F2" s="1696"/>
      <c r="G2" s="1696"/>
      <c r="H2" s="1696"/>
      <c r="I2" s="1696"/>
      <c r="J2" s="1696"/>
      <c r="K2" s="1696"/>
      <c r="L2" s="1696"/>
    </row>
    <row r="3" spans="1:12" ht="15.75" thickBot="1">
      <c r="A3" s="1697" t="s">
        <v>954</v>
      </c>
      <c r="B3" s="1697"/>
      <c r="C3" s="1697"/>
      <c r="D3" s="1697"/>
      <c r="E3" s="1697"/>
      <c r="F3" s="1697"/>
      <c r="G3" s="1697"/>
      <c r="H3" s="1697"/>
      <c r="I3" s="1697"/>
      <c r="J3" s="1697"/>
      <c r="K3" s="1697"/>
      <c r="L3" s="1697"/>
    </row>
    <row r="4" spans="1:12" ht="15.75" thickTop="1">
      <c r="A4" s="1698" t="s">
        <v>997</v>
      </c>
      <c r="B4" s="1699"/>
      <c r="C4" s="1699"/>
      <c r="D4" s="1699"/>
      <c r="E4" s="1700"/>
      <c r="F4" s="1707" t="s">
        <v>20</v>
      </c>
      <c r="G4" s="1700"/>
      <c r="H4" s="1699" t="s">
        <v>40</v>
      </c>
      <c r="I4" s="1700"/>
      <c r="J4" s="1708" t="s">
        <v>998</v>
      </c>
      <c r="K4" s="1710" t="s">
        <v>1241</v>
      </c>
      <c r="L4" s="1711"/>
    </row>
    <row r="5" spans="1:12" ht="15">
      <c r="A5" s="1701"/>
      <c r="B5" s="1702"/>
      <c r="C5" s="1702"/>
      <c r="D5" s="1702"/>
      <c r="E5" s="1703"/>
      <c r="F5" s="1705"/>
      <c r="G5" s="1706"/>
      <c r="H5" s="1705"/>
      <c r="I5" s="1706"/>
      <c r="J5" s="1709"/>
      <c r="K5" s="1712" t="s">
        <v>999</v>
      </c>
      <c r="L5" s="1713"/>
    </row>
    <row r="6" spans="1:12" ht="15">
      <c r="A6" s="1704"/>
      <c r="B6" s="1705"/>
      <c r="C6" s="1705"/>
      <c r="D6" s="1705"/>
      <c r="E6" s="1706"/>
      <c r="F6" s="1036" t="s">
        <v>1000</v>
      </c>
      <c r="G6" s="1036" t="s">
        <v>32</v>
      </c>
      <c r="H6" s="1036" t="s">
        <v>1000</v>
      </c>
      <c r="I6" s="1036" t="s">
        <v>32</v>
      </c>
      <c r="J6" s="1036" t="s">
        <v>1000</v>
      </c>
      <c r="K6" s="1512" t="s">
        <v>40</v>
      </c>
      <c r="L6" s="1513" t="s">
        <v>72</v>
      </c>
    </row>
    <row r="7" spans="1:12" ht="15">
      <c r="A7" s="1037" t="s">
        <v>1001</v>
      </c>
      <c r="B7" s="1038"/>
      <c r="C7" s="1038"/>
      <c r="D7" s="1038"/>
      <c r="E7" s="1038"/>
      <c r="F7" s="1039">
        <v>8145.900000000005</v>
      </c>
      <c r="G7" s="1039">
        <v>140418.4962113222</v>
      </c>
      <c r="H7" s="1039">
        <v>-2315.2593572907354</v>
      </c>
      <c r="I7" s="1039">
        <v>-10130.609031744534</v>
      </c>
      <c r="J7" s="1040">
        <v>-5425.71598346917</v>
      </c>
      <c r="K7" s="1041" t="s">
        <v>3</v>
      </c>
      <c r="L7" s="1042">
        <v>134.3459261435929</v>
      </c>
    </row>
    <row r="8" spans="1:12" ht="15">
      <c r="A8" s="1043"/>
      <c r="B8" s="1044" t="s">
        <v>1002</v>
      </c>
      <c r="C8" s="1044"/>
      <c r="D8" s="1044"/>
      <c r="E8" s="1044"/>
      <c r="F8" s="1045">
        <v>7331.099999999999</v>
      </c>
      <c r="G8" s="1045">
        <v>74866.08655195238</v>
      </c>
      <c r="H8" s="1045">
        <v>7579.144193476344</v>
      </c>
      <c r="I8" s="1045">
        <v>82127.4824455786</v>
      </c>
      <c r="J8" s="1046">
        <v>7312.804152546525</v>
      </c>
      <c r="K8" s="1046">
        <v>3.383451234826225</v>
      </c>
      <c r="L8" s="1047">
        <v>-3.514117611841556</v>
      </c>
    </row>
    <row r="9" spans="1:12" ht="15">
      <c r="A9" s="1043"/>
      <c r="B9" s="1044"/>
      <c r="C9" s="1044" t="s">
        <v>1003</v>
      </c>
      <c r="D9" s="1044"/>
      <c r="E9" s="1044"/>
      <c r="F9" s="1045">
        <v>0</v>
      </c>
      <c r="G9" s="1045">
        <v>0</v>
      </c>
      <c r="H9" s="1045">
        <v>0</v>
      </c>
      <c r="I9" s="1045">
        <v>0</v>
      </c>
      <c r="J9" s="1046">
        <v>0</v>
      </c>
      <c r="K9" s="1046" t="s">
        <v>3</v>
      </c>
      <c r="L9" s="1047" t="s">
        <v>3</v>
      </c>
    </row>
    <row r="10" spans="1:12" ht="15">
      <c r="A10" s="1043"/>
      <c r="B10" s="1044"/>
      <c r="C10" s="1044" t="s">
        <v>1004</v>
      </c>
      <c r="D10" s="1044"/>
      <c r="E10" s="1044"/>
      <c r="F10" s="1045">
        <v>7331.099999999999</v>
      </c>
      <c r="G10" s="1045">
        <v>74866.08655195238</v>
      </c>
      <c r="H10" s="1045">
        <v>7579.144193476344</v>
      </c>
      <c r="I10" s="1045">
        <v>82127.4824455786</v>
      </c>
      <c r="J10" s="1046">
        <v>7312.804152546525</v>
      </c>
      <c r="K10" s="1046">
        <v>3.383451234826225</v>
      </c>
      <c r="L10" s="1047">
        <v>-3.514117611841556</v>
      </c>
    </row>
    <row r="11" spans="1:12" ht="15">
      <c r="A11" s="1043"/>
      <c r="B11" s="1044" t="s">
        <v>1005</v>
      </c>
      <c r="C11" s="1044"/>
      <c r="D11" s="1044"/>
      <c r="E11" s="1044"/>
      <c r="F11" s="1045">
        <v>-61062</v>
      </c>
      <c r="G11" s="1045">
        <v>-756487.8865538766</v>
      </c>
      <c r="H11" s="1045">
        <v>-69165.11238011616</v>
      </c>
      <c r="I11" s="1045">
        <v>-977945.753280463</v>
      </c>
      <c r="J11" s="1046">
        <v>-76016.48833072525</v>
      </c>
      <c r="K11" s="1046">
        <v>13.270302938187683</v>
      </c>
      <c r="L11" s="1047">
        <v>9.905826383907893</v>
      </c>
    </row>
    <row r="12" spans="1:12" ht="15">
      <c r="A12" s="1043"/>
      <c r="B12" s="1044"/>
      <c r="C12" s="1044" t="s">
        <v>1003</v>
      </c>
      <c r="D12" s="1044"/>
      <c r="E12" s="1044"/>
      <c r="F12" s="1045">
        <v>-6856.5</v>
      </c>
      <c r="G12" s="1045">
        <v>-68724.40000000001</v>
      </c>
      <c r="H12" s="1045">
        <v>-6664.5</v>
      </c>
      <c r="I12" s="1045">
        <v>-121413.79999999997</v>
      </c>
      <c r="J12" s="1046">
        <v>-9093.900000000001</v>
      </c>
      <c r="K12" s="1046">
        <v>-2.800262524611682</v>
      </c>
      <c r="L12" s="1047">
        <v>36.45284717533201</v>
      </c>
    </row>
    <row r="13" spans="1:12" ht="15">
      <c r="A13" s="1043"/>
      <c r="B13" s="1044"/>
      <c r="C13" s="1044" t="s">
        <v>1004</v>
      </c>
      <c r="D13" s="1044"/>
      <c r="E13" s="1044"/>
      <c r="F13" s="1045">
        <v>-54205.5</v>
      </c>
      <c r="G13" s="1045">
        <v>-687763.4865538765</v>
      </c>
      <c r="H13" s="1045">
        <v>-62500.61238011616</v>
      </c>
      <c r="I13" s="1045">
        <v>-856531.9532804631</v>
      </c>
      <c r="J13" s="1046">
        <v>-66922.58833072524</v>
      </c>
      <c r="K13" s="1046">
        <v>15.303082491843384</v>
      </c>
      <c r="L13" s="1047">
        <v>7.075092198641997</v>
      </c>
    </row>
    <row r="14" spans="1:12" ht="15">
      <c r="A14" s="1037"/>
      <c r="B14" s="1038" t="s">
        <v>1006</v>
      </c>
      <c r="C14" s="1038"/>
      <c r="D14" s="1038"/>
      <c r="E14" s="1038"/>
      <c r="F14" s="1048">
        <v>-53730.9</v>
      </c>
      <c r="G14" s="1048">
        <v>-681621.8000019242</v>
      </c>
      <c r="H14" s="1048">
        <v>-61585.96818663981</v>
      </c>
      <c r="I14" s="1048">
        <v>-895818.2708348844</v>
      </c>
      <c r="J14" s="1049">
        <v>-68703.68417817872</v>
      </c>
      <c r="K14" s="1049">
        <v>14.619275289711908</v>
      </c>
      <c r="L14" s="1050">
        <v>11.557366395488444</v>
      </c>
    </row>
    <row r="15" spans="1:12" ht="15">
      <c r="A15" s="1037"/>
      <c r="B15" s="1038" t="s">
        <v>1007</v>
      </c>
      <c r="C15" s="1038"/>
      <c r="D15" s="1038"/>
      <c r="E15" s="1038"/>
      <c r="F15" s="1048">
        <v>-1425.699999999999</v>
      </c>
      <c r="G15" s="1048">
        <v>9849.172750314523</v>
      </c>
      <c r="H15" s="1048">
        <v>-3209.9787642016827</v>
      </c>
      <c r="I15" s="1048">
        <v>2891.333075273993</v>
      </c>
      <c r="J15" s="1049">
        <v>-2364.352144794136</v>
      </c>
      <c r="K15" s="1049">
        <v>125.1510671390675</v>
      </c>
      <c r="L15" s="1050">
        <v>-26.343682669746656</v>
      </c>
    </row>
    <row r="16" spans="1:12" ht="15">
      <c r="A16" s="1043"/>
      <c r="B16" s="1044"/>
      <c r="C16" s="1044" t="s">
        <v>1008</v>
      </c>
      <c r="D16" s="1044"/>
      <c r="E16" s="1044"/>
      <c r="F16" s="1045">
        <v>9697</v>
      </c>
      <c r="G16" s="1045">
        <v>138472.35963079</v>
      </c>
      <c r="H16" s="1045">
        <v>9555.34978486395</v>
      </c>
      <c r="I16" s="1045">
        <v>158264.88383626062</v>
      </c>
      <c r="J16" s="1046">
        <v>11477.167404046575</v>
      </c>
      <c r="K16" s="1046">
        <v>-1.460763278705258</v>
      </c>
      <c r="L16" s="1047">
        <v>20.112477956870393</v>
      </c>
    </row>
    <row r="17" spans="1:12" ht="15">
      <c r="A17" s="1043"/>
      <c r="B17" s="1051"/>
      <c r="C17" s="1051"/>
      <c r="D17" s="1051" t="s">
        <v>1009</v>
      </c>
      <c r="E17" s="1051"/>
      <c r="F17" s="1052">
        <v>2422</v>
      </c>
      <c r="G17" s="1052">
        <v>41765.25785710529</v>
      </c>
      <c r="H17" s="1052">
        <v>3617.3081979145077</v>
      </c>
      <c r="I17" s="1052">
        <v>58526.91877762423</v>
      </c>
      <c r="J17" s="1053">
        <v>4260.023306299667</v>
      </c>
      <c r="K17" s="1053">
        <v>49.35211386930254</v>
      </c>
      <c r="L17" s="1054">
        <v>17.767772974271452</v>
      </c>
    </row>
    <row r="18" spans="1:12" ht="15">
      <c r="A18" s="1043"/>
      <c r="B18" s="1044"/>
      <c r="C18" s="1044"/>
      <c r="D18" s="1044" t="s">
        <v>1010</v>
      </c>
      <c r="E18" s="1044"/>
      <c r="F18" s="1045">
        <v>3678.7</v>
      </c>
      <c r="G18" s="1045">
        <v>38330.848999999995</v>
      </c>
      <c r="H18" s="1045">
        <v>2617.6605500000005</v>
      </c>
      <c r="I18" s="1045">
        <v>25533.64675</v>
      </c>
      <c r="J18" s="1046">
        <v>1788.566</v>
      </c>
      <c r="K18" s="1046">
        <v>-28.842782776524302</v>
      </c>
      <c r="L18" s="1047">
        <v>-31.673111702737785</v>
      </c>
    </row>
    <row r="19" spans="1:12" ht="15">
      <c r="A19" s="1043"/>
      <c r="B19" s="1044"/>
      <c r="C19" s="1044"/>
      <c r="D19" s="1044" t="s">
        <v>1004</v>
      </c>
      <c r="E19" s="1044"/>
      <c r="F19" s="1045">
        <v>3596.3</v>
      </c>
      <c r="G19" s="1045">
        <v>58376.25277368471</v>
      </c>
      <c r="H19" s="1045">
        <v>3320.381036949444</v>
      </c>
      <c r="I19" s="1045">
        <v>74204.3183086364</v>
      </c>
      <c r="J19" s="1046">
        <v>5428.5780977469085</v>
      </c>
      <c r="K19" s="1046">
        <v>-7.672301060827962</v>
      </c>
      <c r="L19" s="1047">
        <v>63.49262441079179</v>
      </c>
    </row>
    <row r="20" spans="1:12" ht="15">
      <c r="A20" s="1043"/>
      <c r="B20" s="1044"/>
      <c r="C20" s="1044" t="s">
        <v>1011</v>
      </c>
      <c r="D20" s="1044"/>
      <c r="E20" s="1044"/>
      <c r="F20" s="1045">
        <v>-11122.7</v>
      </c>
      <c r="G20" s="1045">
        <v>-128623.18688047546</v>
      </c>
      <c r="H20" s="1045">
        <v>-12765.328549065634</v>
      </c>
      <c r="I20" s="1045">
        <v>-155373.55076098663</v>
      </c>
      <c r="J20" s="1046">
        <v>-13841.519548840712</v>
      </c>
      <c r="K20" s="1046">
        <v>14.768253653030598</v>
      </c>
      <c r="L20" s="1047">
        <v>8.430578152677867</v>
      </c>
    </row>
    <row r="21" spans="1:12" ht="15">
      <c r="A21" s="1043"/>
      <c r="B21" s="1044"/>
      <c r="C21" s="1044"/>
      <c r="D21" s="1044" t="s">
        <v>123</v>
      </c>
      <c r="E21" s="1044"/>
      <c r="F21" s="1045">
        <v>-3957.4999999999995</v>
      </c>
      <c r="G21" s="1045">
        <v>-44030.325426294396</v>
      </c>
      <c r="H21" s="1045">
        <v>-3680.0321459575</v>
      </c>
      <c r="I21" s="1045">
        <v>-46884.87652695268</v>
      </c>
      <c r="J21" s="1046">
        <v>-4335.021284843656</v>
      </c>
      <c r="K21" s="1046">
        <v>-7.0111902474415615</v>
      </c>
      <c r="L21" s="1047">
        <v>17.79846242934751</v>
      </c>
    </row>
    <row r="22" spans="1:12" ht="15">
      <c r="A22" s="1043"/>
      <c r="B22" s="1044"/>
      <c r="C22" s="1044"/>
      <c r="D22" s="1044" t="s">
        <v>1009</v>
      </c>
      <c r="E22" s="1044"/>
      <c r="F22" s="1045">
        <v>-5492.2</v>
      </c>
      <c r="G22" s="1045">
        <v>-56418.38597156131</v>
      </c>
      <c r="H22" s="1045">
        <v>-6986.617437689395</v>
      </c>
      <c r="I22" s="1045">
        <v>-79926.88842535843</v>
      </c>
      <c r="J22" s="1046">
        <v>-7128.623415766713</v>
      </c>
      <c r="K22" s="1046">
        <v>27.2098146041549</v>
      </c>
      <c r="L22" s="1047">
        <v>2.0325426337395385</v>
      </c>
    </row>
    <row r="23" spans="1:12" ht="15">
      <c r="A23" s="1043"/>
      <c r="B23" s="1044"/>
      <c r="C23" s="1044"/>
      <c r="D23" s="1044"/>
      <c r="E23" s="1055" t="s">
        <v>1012</v>
      </c>
      <c r="F23" s="1045">
        <v>-1844.4</v>
      </c>
      <c r="G23" s="1045">
        <v>-20139.143669780668</v>
      </c>
      <c r="H23" s="1045">
        <v>-2932.6048163846685</v>
      </c>
      <c r="I23" s="1045">
        <v>-35024.89803004568</v>
      </c>
      <c r="J23" s="1046">
        <v>-3582.4587499945687</v>
      </c>
      <c r="K23" s="1046">
        <v>59.00047800827738</v>
      </c>
      <c r="L23" s="1047">
        <v>22.159614891823153</v>
      </c>
    </row>
    <row r="24" spans="1:12" ht="15">
      <c r="A24" s="1043"/>
      <c r="B24" s="1044"/>
      <c r="C24" s="1044"/>
      <c r="D24" s="1044" t="s">
        <v>1013</v>
      </c>
      <c r="E24" s="1044"/>
      <c r="F24" s="1045">
        <v>-68.9</v>
      </c>
      <c r="G24" s="1045">
        <v>-2100.2829999999994</v>
      </c>
      <c r="H24" s="1045">
        <v>-147.743</v>
      </c>
      <c r="I24" s="1045">
        <v>-1331.9430000000002</v>
      </c>
      <c r="J24" s="1046">
        <v>-150.558</v>
      </c>
      <c r="K24" s="1046">
        <v>114.43105950653117</v>
      </c>
      <c r="L24" s="1047">
        <v>1.9053356165774318</v>
      </c>
    </row>
    <row r="25" spans="1:12" ht="15">
      <c r="A25" s="1043"/>
      <c r="B25" s="1044"/>
      <c r="C25" s="1044"/>
      <c r="D25" s="1044" t="s">
        <v>1004</v>
      </c>
      <c r="E25" s="1044"/>
      <c r="F25" s="1045">
        <v>-1604.1</v>
      </c>
      <c r="G25" s="1045">
        <v>-26074.192482619776</v>
      </c>
      <c r="H25" s="1045">
        <v>-1950.9359654187392</v>
      </c>
      <c r="I25" s="1045">
        <v>-27229.84280867553</v>
      </c>
      <c r="J25" s="1046">
        <v>-2227.316848230343</v>
      </c>
      <c r="K25" s="1046">
        <v>21.621841868882186</v>
      </c>
      <c r="L25" s="1047">
        <v>14.166578899081543</v>
      </c>
    </row>
    <row r="26" spans="1:12" ht="15">
      <c r="A26" s="1037"/>
      <c r="B26" s="1038" t="s">
        <v>1014</v>
      </c>
      <c r="C26" s="1038"/>
      <c r="D26" s="1038"/>
      <c r="E26" s="1038"/>
      <c r="F26" s="1048">
        <v>-55156.6</v>
      </c>
      <c r="G26" s="1048">
        <v>-671772.6272516097</v>
      </c>
      <c r="H26" s="1048">
        <v>-64795.94695084149</v>
      </c>
      <c r="I26" s="1048">
        <v>-892926.9377596105</v>
      </c>
      <c r="J26" s="1049">
        <v>-71068.03632297285</v>
      </c>
      <c r="K26" s="1049">
        <v>17.476325500196694</v>
      </c>
      <c r="L26" s="1050">
        <v>9.679755705846517</v>
      </c>
    </row>
    <row r="27" spans="1:12" ht="15">
      <c r="A27" s="1037"/>
      <c r="B27" s="1038" t="s">
        <v>1015</v>
      </c>
      <c r="C27" s="1038"/>
      <c r="D27" s="1038"/>
      <c r="E27" s="1038"/>
      <c r="F27" s="1048">
        <v>1983.9</v>
      </c>
      <c r="G27" s="1048">
        <v>34004.32203234929</v>
      </c>
      <c r="H27" s="1048">
        <v>2690.2764764958874</v>
      </c>
      <c r="I27" s="1048">
        <v>30995.07234588014</v>
      </c>
      <c r="J27" s="1049">
        <v>2942.1834228976913</v>
      </c>
      <c r="K27" s="1049">
        <v>35.605447678607135</v>
      </c>
      <c r="L27" s="1050">
        <v>9.363608112498355</v>
      </c>
    </row>
    <row r="28" spans="1:12" ht="15">
      <c r="A28" s="1043"/>
      <c r="B28" s="1044"/>
      <c r="C28" s="1044" t="s">
        <v>1016</v>
      </c>
      <c r="D28" s="1044"/>
      <c r="E28" s="1044"/>
      <c r="F28" s="1045">
        <v>2176.2000000000003</v>
      </c>
      <c r="G28" s="1045">
        <v>43085.25403234929</v>
      </c>
      <c r="H28" s="1045">
        <v>3052.1744764958876</v>
      </c>
      <c r="I28" s="1045">
        <v>51958.82734588014</v>
      </c>
      <c r="J28" s="1046">
        <v>3256.599422897691</v>
      </c>
      <c r="K28" s="1046">
        <v>40.25248030952517</v>
      </c>
      <c r="L28" s="1047">
        <v>6.697682192680475</v>
      </c>
    </row>
    <row r="29" spans="1:12" ht="15">
      <c r="A29" s="1043"/>
      <c r="B29" s="1044"/>
      <c r="C29" s="1044" t="s">
        <v>1017</v>
      </c>
      <c r="D29" s="1044"/>
      <c r="E29" s="1044"/>
      <c r="F29" s="1045">
        <v>-192.3</v>
      </c>
      <c r="G29" s="1045">
        <v>-9080.931999999999</v>
      </c>
      <c r="H29" s="1045">
        <v>-361.898</v>
      </c>
      <c r="I29" s="1045">
        <v>-20963.754999999997</v>
      </c>
      <c r="J29" s="1046">
        <v>-314.416</v>
      </c>
      <c r="K29" s="1046">
        <v>88.19448777951118</v>
      </c>
      <c r="L29" s="1047">
        <v>-13.120271457703552</v>
      </c>
    </row>
    <row r="30" spans="1:12" ht="15">
      <c r="A30" s="1037"/>
      <c r="B30" s="1038" t="s">
        <v>1018</v>
      </c>
      <c r="C30" s="1038"/>
      <c r="D30" s="1038"/>
      <c r="E30" s="1038"/>
      <c r="F30" s="1048">
        <v>-53172.7</v>
      </c>
      <c r="G30" s="1048">
        <v>-637768.3052192604</v>
      </c>
      <c r="H30" s="1048">
        <v>-62105.6704743456</v>
      </c>
      <c r="I30" s="1048">
        <v>-861931.8654137303</v>
      </c>
      <c r="J30" s="1049">
        <v>-68125.85290007517</v>
      </c>
      <c r="K30" s="1049">
        <v>16.799918895120243</v>
      </c>
      <c r="L30" s="1050">
        <v>9.693450500975388</v>
      </c>
    </row>
    <row r="31" spans="1:12" ht="15">
      <c r="A31" s="1037"/>
      <c r="B31" s="1038" t="s">
        <v>1019</v>
      </c>
      <c r="C31" s="1038"/>
      <c r="D31" s="1038"/>
      <c r="E31" s="1038"/>
      <c r="F31" s="1048">
        <v>61318.6</v>
      </c>
      <c r="G31" s="1048">
        <v>778186.8014305825</v>
      </c>
      <c r="H31" s="1048">
        <v>59790.411117054864</v>
      </c>
      <c r="I31" s="1048">
        <v>851801.2563819857</v>
      </c>
      <c r="J31" s="1049">
        <v>62700.136916605996</v>
      </c>
      <c r="K31" s="1049">
        <v>-2.4922109815702527</v>
      </c>
      <c r="L31" s="1050">
        <v>4.866542552876268</v>
      </c>
    </row>
    <row r="32" spans="1:12" ht="15">
      <c r="A32" s="1043"/>
      <c r="B32" s="1044"/>
      <c r="C32" s="1044" t="s">
        <v>1020</v>
      </c>
      <c r="D32" s="1044"/>
      <c r="E32" s="1044"/>
      <c r="F32" s="1045">
        <v>61479</v>
      </c>
      <c r="G32" s="1045">
        <v>781989.5987681551</v>
      </c>
      <c r="H32" s="1045">
        <v>59958.305422529695</v>
      </c>
      <c r="I32" s="1045">
        <v>855708.843463692</v>
      </c>
      <c r="J32" s="1046">
        <v>63185.350921685334</v>
      </c>
      <c r="K32" s="1046">
        <v>-2.4735187258580993</v>
      </c>
      <c r="L32" s="1047">
        <v>5.382149272589459</v>
      </c>
    </row>
    <row r="33" spans="1:12" ht="15">
      <c r="A33" s="1043"/>
      <c r="B33" s="1044"/>
      <c r="C33" s="1044"/>
      <c r="D33" s="1044" t="s">
        <v>1021</v>
      </c>
      <c r="E33" s="1044"/>
      <c r="F33" s="1045">
        <v>4455.099999999999</v>
      </c>
      <c r="G33" s="1045">
        <v>70411.605</v>
      </c>
      <c r="H33" s="1045">
        <v>4000.359</v>
      </c>
      <c r="I33" s="1045">
        <v>114663.875</v>
      </c>
      <c r="J33" s="1046">
        <v>3677.124</v>
      </c>
      <c r="K33" s="1046">
        <v>-10.207200736234867</v>
      </c>
      <c r="L33" s="1047">
        <v>-8.080149806554871</v>
      </c>
    </row>
    <row r="34" spans="1:12" ht="15">
      <c r="A34" s="1043"/>
      <c r="B34" s="1051"/>
      <c r="C34" s="1051"/>
      <c r="D34" s="1051" t="s">
        <v>1022</v>
      </c>
      <c r="E34" s="1051"/>
      <c r="F34" s="1052">
        <v>53272.4</v>
      </c>
      <c r="G34" s="1052">
        <v>665064.3482211164</v>
      </c>
      <c r="H34" s="1052">
        <v>51940.19543054203</v>
      </c>
      <c r="I34" s="1052">
        <v>695452.3958542263</v>
      </c>
      <c r="J34" s="1053">
        <v>55552.81899049226</v>
      </c>
      <c r="K34" s="1053">
        <v>-2.5007406639422527</v>
      </c>
      <c r="L34" s="1054">
        <v>6.95535226620639</v>
      </c>
    </row>
    <row r="35" spans="1:12" ht="15">
      <c r="A35" s="1043"/>
      <c r="B35" s="1044"/>
      <c r="C35" s="1044"/>
      <c r="D35" s="1044" t="s">
        <v>1023</v>
      </c>
      <c r="E35" s="1044"/>
      <c r="F35" s="1045">
        <v>3751.5</v>
      </c>
      <c r="G35" s="1045">
        <v>46513.645547038774</v>
      </c>
      <c r="H35" s="1045">
        <v>4017.7509919876625</v>
      </c>
      <c r="I35" s="1045">
        <v>45592.57260946572</v>
      </c>
      <c r="J35" s="1046">
        <v>3955.4079311930723</v>
      </c>
      <c r="K35" s="1046">
        <v>7.097187577973145</v>
      </c>
      <c r="L35" s="1047">
        <v>-1.5516905084191848</v>
      </c>
    </row>
    <row r="36" spans="1:12" ht="15">
      <c r="A36" s="1043"/>
      <c r="B36" s="1044"/>
      <c r="C36" s="1044"/>
      <c r="D36" s="1044" t="s">
        <v>1024</v>
      </c>
      <c r="E36" s="1044"/>
      <c r="F36" s="1045">
        <v>0</v>
      </c>
      <c r="G36" s="1045">
        <v>0</v>
      </c>
      <c r="H36" s="1045">
        <v>0</v>
      </c>
      <c r="I36" s="1045">
        <v>0</v>
      </c>
      <c r="J36" s="1046">
        <v>0</v>
      </c>
      <c r="K36" s="1046" t="s">
        <v>3</v>
      </c>
      <c r="L36" s="1047" t="s">
        <v>3</v>
      </c>
    </row>
    <row r="37" spans="1:12" ht="15">
      <c r="A37" s="1043"/>
      <c r="B37" s="1044"/>
      <c r="C37" s="1044" t="s">
        <v>1025</v>
      </c>
      <c r="D37" s="1044"/>
      <c r="E37" s="1044"/>
      <c r="F37" s="1045">
        <v>-160.39999999999998</v>
      </c>
      <c r="G37" s="1045">
        <v>-3802.7973375725223</v>
      </c>
      <c r="H37" s="1045">
        <v>-167.89430547482834</v>
      </c>
      <c r="I37" s="1045">
        <v>-3907.5870817062046</v>
      </c>
      <c r="J37" s="1046">
        <v>-485.21400507933924</v>
      </c>
      <c r="K37" s="1046">
        <v>4.672260271089996</v>
      </c>
      <c r="L37" s="1047">
        <v>188.99967971342852</v>
      </c>
    </row>
    <row r="38" spans="1:12" ht="15">
      <c r="A38" s="1037" t="s">
        <v>1026</v>
      </c>
      <c r="B38" s="1038" t="s">
        <v>1027</v>
      </c>
      <c r="C38" s="1038"/>
      <c r="D38" s="1038"/>
      <c r="E38" s="1038"/>
      <c r="F38" s="1048">
        <v>754.6</v>
      </c>
      <c r="G38" s="1048">
        <v>16987.34</v>
      </c>
      <c r="H38" s="1048">
        <v>605.998</v>
      </c>
      <c r="I38" s="1048">
        <v>13362.725999999999</v>
      </c>
      <c r="J38" s="1049">
        <v>674.6699999999998</v>
      </c>
      <c r="K38" s="1049">
        <v>-19.69281738669494</v>
      </c>
      <c r="L38" s="1050">
        <v>11.332050600827031</v>
      </c>
    </row>
    <row r="39" spans="1:12" ht="15">
      <c r="A39" s="1037" t="s">
        <v>1028</v>
      </c>
      <c r="B39" s="1037"/>
      <c r="C39" s="1038"/>
      <c r="D39" s="1038"/>
      <c r="E39" s="1038"/>
      <c r="F39" s="1048">
        <v>8900.500000000004</v>
      </c>
      <c r="G39" s="1048">
        <v>157405.83621132222</v>
      </c>
      <c r="H39" s="1048">
        <v>-1709.2613572907358</v>
      </c>
      <c r="I39" s="1048">
        <v>3232.11696825549</v>
      </c>
      <c r="J39" s="1049">
        <v>-4751.045983469172</v>
      </c>
      <c r="K39" s="1049">
        <v>-119.20410490748537</v>
      </c>
      <c r="L39" s="1050">
        <v>177.9590121314049</v>
      </c>
    </row>
    <row r="40" spans="1:12" ht="15">
      <c r="A40" s="1037" t="s">
        <v>1029</v>
      </c>
      <c r="B40" s="1038" t="s">
        <v>1030</v>
      </c>
      <c r="C40" s="1038"/>
      <c r="D40" s="1038"/>
      <c r="E40" s="1038"/>
      <c r="F40" s="1048">
        <v>-3643.16</v>
      </c>
      <c r="G40" s="1048">
        <v>29638.424094576047</v>
      </c>
      <c r="H40" s="1048">
        <v>5280.8198631958185</v>
      </c>
      <c r="I40" s="1048">
        <v>26639.50371028028</v>
      </c>
      <c r="J40" s="1049">
        <v>10497.397423928394</v>
      </c>
      <c r="K40" s="1049">
        <v>-244.95163163835295</v>
      </c>
      <c r="L40" s="1050">
        <v>98.78347862401114</v>
      </c>
    </row>
    <row r="41" spans="1:12" ht="15">
      <c r="A41" s="1043"/>
      <c r="B41" s="1044" t="s">
        <v>1031</v>
      </c>
      <c r="C41" s="1044"/>
      <c r="D41" s="1044"/>
      <c r="E41" s="1044"/>
      <c r="F41" s="1045">
        <v>44.3</v>
      </c>
      <c r="G41" s="1045">
        <v>5920.925</v>
      </c>
      <c r="H41" s="1045">
        <v>1233.2069999999999</v>
      </c>
      <c r="I41" s="1045">
        <v>13503.939999999999</v>
      </c>
      <c r="J41" s="1046">
        <v>4605.539</v>
      </c>
      <c r="K41" s="1046" t="s">
        <v>3</v>
      </c>
      <c r="L41" s="1047">
        <v>273.46033553166666</v>
      </c>
    </row>
    <row r="42" spans="1:12" ht="15">
      <c r="A42" s="1043"/>
      <c r="B42" s="1044" t="s">
        <v>1032</v>
      </c>
      <c r="C42" s="1044"/>
      <c r="D42" s="1044"/>
      <c r="E42" s="1044"/>
      <c r="F42" s="1045">
        <v>0</v>
      </c>
      <c r="G42" s="1045">
        <v>0</v>
      </c>
      <c r="H42" s="1045">
        <v>0</v>
      </c>
      <c r="I42" s="1045">
        <v>0</v>
      </c>
      <c r="J42" s="1046">
        <v>0</v>
      </c>
      <c r="K42" s="1046" t="s">
        <v>3</v>
      </c>
      <c r="L42" s="1047" t="s">
        <v>3</v>
      </c>
    </row>
    <row r="43" spans="1:12" ht="15">
      <c r="A43" s="1043"/>
      <c r="B43" s="1044" t="s">
        <v>1033</v>
      </c>
      <c r="C43" s="1044"/>
      <c r="D43" s="1044"/>
      <c r="E43" s="1044"/>
      <c r="F43" s="1045">
        <v>-2773</v>
      </c>
      <c r="G43" s="1045">
        <v>-30936.319010921845</v>
      </c>
      <c r="H43" s="1045">
        <v>-1636.8950791996488</v>
      </c>
      <c r="I43" s="1045">
        <v>-48690.569181935425</v>
      </c>
      <c r="J43" s="1046">
        <v>-3474.426098679696</v>
      </c>
      <c r="K43" s="1046">
        <v>-40.97024597188429</v>
      </c>
      <c r="L43" s="1047">
        <v>112.25710449190788</v>
      </c>
    </row>
    <row r="44" spans="1:12" ht="15">
      <c r="A44" s="1043"/>
      <c r="B44" s="1044"/>
      <c r="C44" s="1044" t="s">
        <v>1034</v>
      </c>
      <c r="D44" s="1044"/>
      <c r="E44" s="1044"/>
      <c r="F44" s="1045">
        <v>14.599999999999994</v>
      </c>
      <c r="G44" s="1045">
        <v>-338.91999999999985</v>
      </c>
      <c r="H44" s="1045">
        <v>-171.8</v>
      </c>
      <c r="I44" s="1045">
        <v>-9005.270732581508</v>
      </c>
      <c r="J44" s="1046">
        <v>4.2000000000000455</v>
      </c>
      <c r="K44" s="1057" t="s">
        <v>3</v>
      </c>
      <c r="L44" s="1058">
        <v>-102.44470314318978</v>
      </c>
    </row>
    <row r="45" spans="1:12" ht="15">
      <c r="A45" s="1043"/>
      <c r="B45" s="1044"/>
      <c r="C45" s="1044" t="s">
        <v>1004</v>
      </c>
      <c r="D45" s="1044"/>
      <c r="E45" s="1044"/>
      <c r="F45" s="1045">
        <v>-2787.6</v>
      </c>
      <c r="G45" s="1045">
        <v>-30597.399010921847</v>
      </c>
      <c r="H45" s="1045">
        <v>-1465.0950791996488</v>
      </c>
      <c r="I45" s="1045">
        <v>-39685.29844935392</v>
      </c>
      <c r="J45" s="1046">
        <v>-3478.626098679696</v>
      </c>
      <c r="K45" s="1046">
        <v>-47.44242074904402</v>
      </c>
      <c r="L45" s="1047">
        <v>137.43347091029736</v>
      </c>
    </row>
    <row r="46" spans="1:12" ht="15">
      <c r="A46" s="1043"/>
      <c r="B46" s="1044" t="s">
        <v>1035</v>
      </c>
      <c r="C46" s="1044"/>
      <c r="D46" s="1044"/>
      <c r="E46" s="1044"/>
      <c r="F46" s="1045">
        <v>-914.46</v>
      </c>
      <c r="G46" s="1045">
        <v>54653.81810549789</v>
      </c>
      <c r="H46" s="1045">
        <v>5684.507942395468</v>
      </c>
      <c r="I46" s="1045">
        <v>61826.13289221571</v>
      </c>
      <c r="J46" s="1046">
        <v>9366.28452260809</v>
      </c>
      <c r="K46" s="1046">
        <v>-721.6245590179415</v>
      </c>
      <c r="L46" s="1047">
        <v>64.76860649192992</v>
      </c>
    </row>
    <row r="47" spans="1:12" ht="15">
      <c r="A47" s="1043"/>
      <c r="B47" s="1044"/>
      <c r="C47" s="1044" t="s">
        <v>1034</v>
      </c>
      <c r="D47" s="1044"/>
      <c r="E47" s="1044"/>
      <c r="F47" s="1045">
        <v>-2128</v>
      </c>
      <c r="G47" s="1045">
        <v>16397.41</v>
      </c>
      <c r="H47" s="1045">
        <v>1217.3000000000002</v>
      </c>
      <c r="I47" s="1045">
        <v>24381.269877670376</v>
      </c>
      <c r="J47" s="1046">
        <v>452.19999999999993</v>
      </c>
      <c r="K47" s="1046">
        <v>-157.20394736842104</v>
      </c>
      <c r="L47" s="1047">
        <v>-62.852213916043716</v>
      </c>
    </row>
    <row r="48" spans="1:12" ht="15">
      <c r="A48" s="1043"/>
      <c r="B48" s="1044"/>
      <c r="C48" s="1044" t="s">
        <v>1036</v>
      </c>
      <c r="D48" s="1044"/>
      <c r="E48" s="1044"/>
      <c r="F48" s="1045">
        <v>-49.00000000000002</v>
      </c>
      <c r="G48" s="1045">
        <v>27341.818105497892</v>
      </c>
      <c r="H48" s="1045">
        <v>-323.4220576045287</v>
      </c>
      <c r="I48" s="1045">
        <v>56109.15301454533</v>
      </c>
      <c r="J48" s="1046">
        <v>3254.05452260808</v>
      </c>
      <c r="K48" s="1057" t="s">
        <v>3</v>
      </c>
      <c r="L48" s="1058">
        <v>-1106.1325274811793</v>
      </c>
    </row>
    <row r="49" spans="1:12" ht="15">
      <c r="A49" s="1043"/>
      <c r="B49" s="1044"/>
      <c r="C49" s="1044"/>
      <c r="D49" s="1044" t="s">
        <v>1037</v>
      </c>
      <c r="E49" s="1044"/>
      <c r="F49" s="1045">
        <v>-43.10000000000002</v>
      </c>
      <c r="G49" s="1045">
        <v>25978.899999999998</v>
      </c>
      <c r="H49" s="1045">
        <v>-337.24</v>
      </c>
      <c r="I49" s="1045">
        <v>44787.130000000005</v>
      </c>
      <c r="J49" s="1046">
        <v>1913</v>
      </c>
      <c r="K49" s="1057" t="s">
        <v>3</v>
      </c>
      <c r="L49" s="1058">
        <v>-667.251808800854</v>
      </c>
    </row>
    <row r="50" spans="1:12" ht="15">
      <c r="A50" s="1043"/>
      <c r="B50" s="1044"/>
      <c r="C50" s="1044"/>
      <c r="D50" s="1044"/>
      <c r="E50" s="1044" t="s">
        <v>1038</v>
      </c>
      <c r="F50" s="1045">
        <v>735.3</v>
      </c>
      <c r="G50" s="1045">
        <v>43773.95</v>
      </c>
      <c r="H50" s="1045">
        <v>75.06</v>
      </c>
      <c r="I50" s="1045">
        <v>62601.73</v>
      </c>
      <c r="J50" s="1046">
        <v>2301.9</v>
      </c>
      <c r="K50" s="1046">
        <v>-89.79192166462668</v>
      </c>
      <c r="L50" s="1047">
        <v>2966.7466027178257</v>
      </c>
    </row>
    <row r="51" spans="1:12" ht="15">
      <c r="A51" s="1043"/>
      <c r="B51" s="1044"/>
      <c r="C51" s="1044"/>
      <c r="D51" s="1044"/>
      <c r="E51" s="1044" t="s">
        <v>1039</v>
      </c>
      <c r="F51" s="1045">
        <v>-778.4</v>
      </c>
      <c r="G51" s="1045">
        <v>-17795.05</v>
      </c>
      <c r="H51" s="1045">
        <v>-412.3</v>
      </c>
      <c r="I51" s="1045">
        <v>-17814.600000000002</v>
      </c>
      <c r="J51" s="1046">
        <v>-388.9</v>
      </c>
      <c r="K51" s="1046">
        <v>-47.03237410071942</v>
      </c>
      <c r="L51" s="1047">
        <v>-5.675479020130979</v>
      </c>
    </row>
    <row r="52" spans="1:12" ht="15">
      <c r="A52" s="1043"/>
      <c r="B52" s="1044"/>
      <c r="C52" s="1044"/>
      <c r="D52" s="1044" t="s">
        <v>1040</v>
      </c>
      <c r="E52" s="1044"/>
      <c r="F52" s="1045">
        <v>-5.9</v>
      </c>
      <c r="G52" s="1045">
        <v>1362.918105497894</v>
      </c>
      <c r="H52" s="1045">
        <v>13.81794239547134</v>
      </c>
      <c r="I52" s="1045">
        <v>11322.023014545328</v>
      </c>
      <c r="J52" s="1046">
        <v>1341.05452260808</v>
      </c>
      <c r="K52" s="1057" t="s">
        <v>3</v>
      </c>
      <c r="L52" s="1058">
        <v>9605.167992649864</v>
      </c>
    </row>
    <row r="53" spans="1:12" ht="15">
      <c r="A53" s="1043"/>
      <c r="B53" s="1044"/>
      <c r="C53" s="1044" t="s">
        <v>1041</v>
      </c>
      <c r="D53" s="1044"/>
      <c r="E53" s="1044"/>
      <c r="F53" s="1045">
        <v>1264</v>
      </c>
      <c r="G53" s="1045">
        <v>14982.299999999994</v>
      </c>
      <c r="H53" s="1045">
        <v>4790.599999999997</v>
      </c>
      <c r="I53" s="1045">
        <v>-18811.999999999993</v>
      </c>
      <c r="J53" s="1046">
        <v>5660.000000000009</v>
      </c>
      <c r="K53" s="1046">
        <v>279.00316455696174</v>
      </c>
      <c r="L53" s="1047">
        <v>18.148039911493598</v>
      </c>
    </row>
    <row r="54" spans="1:12" ht="15">
      <c r="A54" s="1043"/>
      <c r="B54" s="1044"/>
      <c r="C54" s="1044"/>
      <c r="D54" s="1044" t="s">
        <v>1042</v>
      </c>
      <c r="E54" s="1044"/>
      <c r="F54" s="1045">
        <v>18.4</v>
      </c>
      <c r="G54" s="1045">
        <v>-5.6000000000000005</v>
      </c>
      <c r="H54" s="1045">
        <v>48.9</v>
      </c>
      <c r="I54" s="1045">
        <v>231.9</v>
      </c>
      <c r="J54" s="1046">
        <v>-8.400000000000006</v>
      </c>
      <c r="K54" s="1046" t="s">
        <v>3</v>
      </c>
      <c r="L54" s="1047">
        <v>-117.17791411042946</v>
      </c>
    </row>
    <row r="55" spans="1:12" ht="15">
      <c r="A55" s="1043"/>
      <c r="B55" s="1044"/>
      <c r="C55" s="1044"/>
      <c r="D55" s="1044" t="s">
        <v>1043</v>
      </c>
      <c r="E55" s="1044"/>
      <c r="F55" s="1045">
        <v>1245.6</v>
      </c>
      <c r="G55" s="1045">
        <v>14987.899999999994</v>
      </c>
      <c r="H55" s="1045">
        <v>4741.699999999997</v>
      </c>
      <c r="I55" s="1045">
        <v>-19043.899999999994</v>
      </c>
      <c r="J55" s="1046">
        <v>5668.400000000009</v>
      </c>
      <c r="K55" s="1046">
        <v>280.67597944765555</v>
      </c>
      <c r="L55" s="1047">
        <v>19.54362359491347</v>
      </c>
    </row>
    <row r="56" spans="1:12" ht="15">
      <c r="A56" s="1043"/>
      <c r="B56" s="1044"/>
      <c r="C56" s="1044" t="s">
        <v>1044</v>
      </c>
      <c r="D56" s="1044"/>
      <c r="E56" s="1044"/>
      <c r="F56" s="1045">
        <v>-1.46</v>
      </c>
      <c r="G56" s="1045">
        <v>-4067.71</v>
      </c>
      <c r="H56" s="1045">
        <v>0.029999999999999277</v>
      </c>
      <c r="I56" s="1045">
        <v>147.70999999999998</v>
      </c>
      <c r="J56" s="1046">
        <v>0.03000000000000569</v>
      </c>
      <c r="K56" s="1046">
        <v>-102.0547945205479</v>
      </c>
      <c r="L56" s="1047">
        <v>2.1373125491663814E-11</v>
      </c>
    </row>
    <row r="57" spans="1:12" ht="15">
      <c r="A57" s="1037" t="s">
        <v>1045</v>
      </c>
      <c r="B57" s="1038"/>
      <c r="C57" s="1038"/>
      <c r="D57" s="1038"/>
      <c r="E57" s="1038"/>
      <c r="F57" s="1048">
        <v>5257.340000000004</v>
      </c>
      <c r="G57" s="1048">
        <v>187044.26030589826</v>
      </c>
      <c r="H57" s="1048">
        <v>3571.5585059050863</v>
      </c>
      <c r="I57" s="1048">
        <v>29871.62067853578</v>
      </c>
      <c r="J57" s="1049">
        <v>5746.351440459221</v>
      </c>
      <c r="K57" s="1049">
        <v>-32.065293363086965</v>
      </c>
      <c r="L57" s="1050">
        <v>60.891986816355086</v>
      </c>
    </row>
    <row r="58" spans="1:12" ht="15">
      <c r="A58" s="1037" t="s">
        <v>1046</v>
      </c>
      <c r="B58" s="1038" t="s">
        <v>1047</v>
      </c>
      <c r="C58" s="1038"/>
      <c r="D58" s="1038"/>
      <c r="E58" s="1038"/>
      <c r="F58" s="1048">
        <v>775.239999999998</v>
      </c>
      <c r="G58" s="1048">
        <v>16891.209694101708</v>
      </c>
      <c r="H58" s="1048">
        <v>-892.3985059050974</v>
      </c>
      <c r="I58" s="1048">
        <v>33471.09932146419</v>
      </c>
      <c r="J58" s="1049">
        <v>-3372.7914404592484</v>
      </c>
      <c r="K58" s="1059" t="s">
        <v>3</v>
      </c>
      <c r="L58" s="1056">
        <v>277.9467825350584</v>
      </c>
    </row>
    <row r="59" spans="1:12" ht="15">
      <c r="A59" s="1037" t="s">
        <v>1048</v>
      </c>
      <c r="B59" s="1038"/>
      <c r="C59" s="1038"/>
      <c r="D59" s="1038"/>
      <c r="E59" s="1038"/>
      <c r="F59" s="1048">
        <v>6032.580000000002</v>
      </c>
      <c r="G59" s="1048">
        <v>203935.46999999997</v>
      </c>
      <c r="H59" s="1048">
        <v>2679.159999999989</v>
      </c>
      <c r="I59" s="1048">
        <v>63342.71999999997</v>
      </c>
      <c r="J59" s="1049">
        <v>2373.559999999972</v>
      </c>
      <c r="K59" s="1049">
        <v>-55.58848784433877</v>
      </c>
      <c r="L59" s="1050">
        <v>-11.406560265158404</v>
      </c>
    </row>
    <row r="60" spans="1:12" ht="15">
      <c r="A60" s="1037" t="s">
        <v>1049</v>
      </c>
      <c r="B60" s="1038"/>
      <c r="C60" s="1038"/>
      <c r="D60" s="1038"/>
      <c r="E60" s="1038"/>
      <c r="F60" s="1048">
        <v>-6032.58</v>
      </c>
      <c r="G60" s="1048">
        <v>-203935.47000000003</v>
      </c>
      <c r="H60" s="1048">
        <v>-2679.1599999999885</v>
      </c>
      <c r="I60" s="1048">
        <v>-63342.71999999996</v>
      </c>
      <c r="J60" s="1048">
        <v>-2373.5599999999704</v>
      </c>
      <c r="K60" s="1049">
        <v>-55.588487844338765</v>
      </c>
      <c r="L60" s="1050">
        <v>-11.406560265158461</v>
      </c>
    </row>
    <row r="61" spans="1:12" ht="15">
      <c r="A61" s="1043"/>
      <c r="B61" s="1044" t="s">
        <v>1050</v>
      </c>
      <c r="C61" s="1044"/>
      <c r="D61" s="1044"/>
      <c r="E61" s="1044"/>
      <c r="F61" s="1045">
        <v>-11064.18</v>
      </c>
      <c r="G61" s="1045">
        <v>-203935.47000000003</v>
      </c>
      <c r="H61" s="1045">
        <v>-2679.199999999988</v>
      </c>
      <c r="I61" s="1045">
        <v>-61640.45999999996</v>
      </c>
      <c r="J61" s="1045">
        <v>-2373.5999999999694</v>
      </c>
      <c r="K61" s="1046">
        <v>-75.78492034655991</v>
      </c>
      <c r="L61" s="1047">
        <v>-11.406389967155121</v>
      </c>
    </row>
    <row r="62" spans="1:12" ht="15">
      <c r="A62" s="1043"/>
      <c r="B62" s="1044"/>
      <c r="C62" s="1044" t="s">
        <v>1042</v>
      </c>
      <c r="D62" s="1044"/>
      <c r="E62" s="1044"/>
      <c r="F62" s="1045">
        <v>-10571.68</v>
      </c>
      <c r="G62" s="1045">
        <v>-172887.02000000002</v>
      </c>
      <c r="H62" s="1045">
        <v>5627.490000000023</v>
      </c>
      <c r="I62" s="1045">
        <v>-61879.279999999984</v>
      </c>
      <c r="J62" s="1045">
        <v>5162.370000000029</v>
      </c>
      <c r="K62" s="1046">
        <v>-153.23174746114168</v>
      </c>
      <c r="L62" s="1047">
        <v>-8.265141297452203</v>
      </c>
    </row>
    <row r="63" spans="1:12" ht="15">
      <c r="A63" s="1043"/>
      <c r="B63" s="1044"/>
      <c r="C63" s="1044" t="s">
        <v>1043</v>
      </c>
      <c r="D63" s="1044"/>
      <c r="E63" s="1044"/>
      <c r="F63" s="1045">
        <v>-492.5</v>
      </c>
      <c r="G63" s="1045">
        <v>-31048.449999999997</v>
      </c>
      <c r="H63" s="1045">
        <v>-8306.690000000011</v>
      </c>
      <c r="I63" s="1045">
        <v>238.82000000002154</v>
      </c>
      <c r="J63" s="1045">
        <v>-7535.9699999999975</v>
      </c>
      <c r="K63" s="1057" t="s">
        <v>3</v>
      </c>
      <c r="L63" s="1058">
        <v>-9.278304595452738</v>
      </c>
    </row>
    <row r="64" spans="1:12" ht="15">
      <c r="A64" s="1043"/>
      <c r="B64" s="1044" t="s">
        <v>1051</v>
      </c>
      <c r="C64" s="1044"/>
      <c r="D64" s="1044"/>
      <c r="E64" s="1044"/>
      <c r="F64" s="1045">
        <v>5031.6</v>
      </c>
      <c r="G64" s="1045">
        <v>0</v>
      </c>
      <c r="H64" s="1045">
        <v>0.03999999999945558</v>
      </c>
      <c r="I64" s="1045">
        <v>-1702.26</v>
      </c>
      <c r="J64" s="1045">
        <v>0.03999999999963677</v>
      </c>
      <c r="K64" s="1046" t="s">
        <v>3</v>
      </c>
      <c r="L64" s="1047" t="s">
        <v>3</v>
      </c>
    </row>
    <row r="65" spans="1:12" ht="15.75" thickBot="1">
      <c r="A65" s="1060" t="s">
        <v>1052</v>
      </c>
      <c r="B65" s="1061"/>
      <c r="C65" s="1061"/>
      <c r="D65" s="1061"/>
      <c r="E65" s="1061"/>
      <c r="F65" s="1062">
        <v>-4768.58</v>
      </c>
      <c r="G65" s="1062">
        <v>-188953.17000000004</v>
      </c>
      <c r="H65" s="1062">
        <v>2111.4400000000082</v>
      </c>
      <c r="I65" s="1062">
        <v>-82154.71999999994</v>
      </c>
      <c r="J65" s="1062">
        <v>3286.4400000000387</v>
      </c>
      <c r="K65" s="1063" t="s">
        <v>3</v>
      </c>
      <c r="L65" s="1064">
        <v>55.64922517334264</v>
      </c>
    </row>
    <row r="66" spans="1:12" ht="15.75" thickTop="1">
      <c r="A66" s="1035" t="s">
        <v>1112</v>
      </c>
      <c r="B66" s="1035"/>
      <c r="C66" s="1035"/>
      <c r="D66" s="1035"/>
      <c r="E66" s="1035"/>
      <c r="F66" s="1035"/>
      <c r="G66" s="1035"/>
      <c r="H66" s="1035"/>
      <c r="I66" s="1035"/>
      <c r="J66" s="1035"/>
      <c r="K66" s="1035"/>
      <c r="L66" s="1035"/>
    </row>
    <row r="67" spans="1:12" ht="15">
      <c r="A67" s="1065" t="s">
        <v>1244</v>
      </c>
      <c r="B67" s="1035"/>
      <c r="C67" s="1035"/>
      <c r="D67" s="1035"/>
      <c r="E67" s="1035"/>
      <c r="F67" s="1035"/>
      <c r="G67" s="1035"/>
      <c r="H67" s="1035"/>
      <c r="I67" s="1035"/>
      <c r="J67" s="1035"/>
      <c r="K67" s="1035"/>
      <c r="L67" s="1035"/>
    </row>
    <row r="68" spans="1:12" ht="15">
      <c r="A68" s="1065" t="s">
        <v>1245</v>
      </c>
      <c r="B68" s="1035"/>
      <c r="C68" s="1035"/>
      <c r="D68" s="1035"/>
      <c r="E68" s="1035"/>
      <c r="F68" s="1035"/>
      <c r="G68" s="1035"/>
      <c r="H68" s="1035"/>
      <c r="I68" s="1035"/>
      <c r="J68" s="1035"/>
      <c r="K68" s="1035"/>
      <c r="L68" s="1035"/>
    </row>
  </sheetData>
  <sheetProtection/>
  <mergeCells count="9">
    <mergeCell ref="A1:L1"/>
    <mergeCell ref="A2:L2"/>
    <mergeCell ref="A3:L3"/>
    <mergeCell ref="A4:E6"/>
    <mergeCell ref="F4:G5"/>
    <mergeCell ref="H4:I5"/>
    <mergeCell ref="J4:J5"/>
    <mergeCell ref="K4:L4"/>
    <mergeCell ref="K5:L5"/>
  </mergeCells>
  <printOptions/>
  <pageMargins left="0.7" right="0.7" top="0.75" bottom="0.75" header="0.3" footer="0.3"/>
  <pageSetup horizontalDpi="200" verticalDpi="200" orientation="portrait" paperSize="9" scale="66" r:id="rId1"/>
</worksheet>
</file>

<file path=xl/worksheets/sheet19.xml><?xml version="1.0" encoding="utf-8"?>
<worksheet xmlns="http://schemas.openxmlformats.org/spreadsheetml/2006/main" xmlns:r="http://schemas.openxmlformats.org/officeDocument/2006/relationships">
  <sheetPr>
    <pageSetUpPr fitToPage="1"/>
  </sheetPr>
  <dimension ref="A1:I53"/>
  <sheetViews>
    <sheetView view="pageBreakPreview" zoomScaleNormal="85" zoomScaleSheetLayoutView="100" zoomScalePageLayoutView="0" workbookViewId="0" topLeftCell="A19">
      <selection activeCell="F33" sqref="F33:F38"/>
    </sheetView>
  </sheetViews>
  <sheetFormatPr defaultColWidth="9.140625" defaultRowHeight="15"/>
  <cols>
    <col min="1" max="1" width="6.8515625" style="1066" customWidth="1"/>
    <col min="2" max="2" width="31.28125" style="1066" customWidth="1"/>
    <col min="3" max="3" width="14.8515625" style="1066" customWidth="1"/>
    <col min="4" max="4" width="15.8515625" style="1066" customWidth="1"/>
    <col min="5" max="6" width="12.8515625" style="1066" customWidth="1"/>
    <col min="7" max="7" width="12.421875" style="1066" customWidth="1"/>
    <col min="8" max="8" width="11.8515625" style="1066" customWidth="1"/>
    <col min="9" max="16384" width="9.140625" style="1066" customWidth="1"/>
  </cols>
  <sheetData>
    <row r="1" spans="1:9" ht="15" customHeight="1">
      <c r="A1" s="1683" t="s">
        <v>1053</v>
      </c>
      <c r="B1" s="1683"/>
      <c r="C1" s="1683"/>
      <c r="D1" s="1683"/>
      <c r="E1" s="1683"/>
      <c r="F1" s="1683"/>
      <c r="G1" s="1683"/>
      <c r="H1" s="1683"/>
      <c r="I1" s="1067"/>
    </row>
    <row r="2" spans="1:8" ht="15" customHeight="1">
      <c r="A2" s="1718" t="s">
        <v>1054</v>
      </c>
      <c r="B2" s="1718"/>
      <c r="C2" s="1718"/>
      <c r="D2" s="1718"/>
      <c r="E2" s="1718"/>
      <c r="F2" s="1718"/>
      <c r="G2" s="1718"/>
      <c r="H2" s="1718"/>
    </row>
    <row r="3" spans="1:8" ht="15" customHeight="1">
      <c r="A3" s="1719" t="s">
        <v>1055</v>
      </c>
      <c r="B3" s="1719"/>
      <c r="C3" s="1719"/>
      <c r="D3" s="1719"/>
      <c r="E3" s="1719"/>
      <c r="F3" s="1719"/>
      <c r="G3" s="1719"/>
      <c r="H3" s="1719"/>
    </row>
    <row r="4" spans="1:8" ht="12" customHeight="1" thickBot="1">
      <c r="A4" s="1068"/>
      <c r="B4" s="1069"/>
      <c r="C4" s="1069"/>
      <c r="D4" s="1069"/>
      <c r="E4" s="1069"/>
      <c r="F4" s="1069"/>
      <c r="G4" s="1068"/>
      <c r="H4" s="1068"/>
    </row>
    <row r="5" spans="1:8" ht="15" customHeight="1" thickTop="1">
      <c r="A5" s="1070" t="s">
        <v>187</v>
      </c>
      <c r="B5" s="1124"/>
      <c r="C5" s="1125"/>
      <c r="D5" s="1126"/>
      <c r="E5" s="1125"/>
      <c r="F5" s="1125"/>
      <c r="G5" s="1127" t="s">
        <v>139</v>
      </c>
      <c r="H5" s="1128"/>
    </row>
    <row r="6" spans="1:8" ht="15" customHeight="1">
      <c r="A6" s="1184"/>
      <c r="B6" s="1129"/>
      <c r="C6" s="1130" t="s">
        <v>58</v>
      </c>
      <c r="D6" s="1131" t="s">
        <v>59</v>
      </c>
      <c r="E6" s="1130" t="s">
        <v>58</v>
      </c>
      <c r="F6" s="1131" t="s">
        <v>59</v>
      </c>
      <c r="G6" s="1720" t="s">
        <v>1233</v>
      </c>
      <c r="H6" s="1721"/>
    </row>
    <row r="7" spans="1:8" ht="15" customHeight="1">
      <c r="A7" s="1184"/>
      <c r="B7" s="1129"/>
      <c r="C7" s="1132">
        <v>2016</v>
      </c>
      <c r="D7" s="1133">
        <v>2016</v>
      </c>
      <c r="E7" s="1132">
        <v>2017</v>
      </c>
      <c r="F7" s="1132">
        <v>2017</v>
      </c>
      <c r="G7" s="1134">
        <v>2016</v>
      </c>
      <c r="H7" s="1135">
        <v>2017</v>
      </c>
    </row>
    <row r="8" spans="1:8" ht="15" customHeight="1">
      <c r="A8" s="1071"/>
      <c r="B8" s="1072"/>
      <c r="C8" s="1185"/>
      <c r="D8" s="1185"/>
      <c r="E8" s="1072"/>
      <c r="F8" s="1185"/>
      <c r="G8" s="1186"/>
      <c r="H8" s="1073"/>
    </row>
    <row r="9" spans="1:8" ht="15" customHeight="1">
      <c r="A9" s="1714" t="s">
        <v>1056</v>
      </c>
      <c r="B9" s="1722"/>
      <c r="C9" s="1075">
        <v>917630.8904706099</v>
      </c>
      <c r="D9" s="1075">
        <v>912304.3478811899</v>
      </c>
      <c r="E9" s="1075">
        <v>955657.7297106799</v>
      </c>
      <c r="F9" s="1075">
        <v>948668.5647485901</v>
      </c>
      <c r="G9" s="1076">
        <v>-0.5804667916844295</v>
      </c>
      <c r="H9" s="1077">
        <v>-0.7313460399892051</v>
      </c>
    </row>
    <row r="10" spans="1:8" ht="15" customHeight="1">
      <c r="A10" s="1102" t="s">
        <v>1057</v>
      </c>
      <c r="B10" s="1194"/>
      <c r="C10" s="1082">
        <v>30620.108336740002</v>
      </c>
      <c r="D10" s="1082">
        <v>30830.41961007</v>
      </c>
      <c r="E10" s="1082">
        <v>28391.375846990002</v>
      </c>
      <c r="F10" s="1082">
        <v>29624.024966330002</v>
      </c>
      <c r="G10" s="1078">
        <v>0.6868403959160645</v>
      </c>
      <c r="H10" s="1079">
        <v>4.341632212482864</v>
      </c>
    </row>
    <row r="11" spans="1:8" ht="15" customHeight="1">
      <c r="A11" s="1102" t="s">
        <v>1058</v>
      </c>
      <c r="B11" s="1194"/>
      <c r="C11" s="1075">
        <v>887010.7821338698</v>
      </c>
      <c r="D11" s="1075">
        <v>881473.92827112</v>
      </c>
      <c r="E11" s="1075">
        <v>927266.3538636898</v>
      </c>
      <c r="F11" s="1075">
        <v>919044.5397822601</v>
      </c>
      <c r="G11" s="1076">
        <v>-0.6242149446515128</v>
      </c>
      <c r="H11" s="1077">
        <v>-0.8866723188188104</v>
      </c>
    </row>
    <row r="12" spans="1:8" ht="15" customHeight="1">
      <c r="A12" s="1080"/>
      <c r="B12" s="1081" t="s">
        <v>1059</v>
      </c>
      <c r="C12" s="1082">
        <v>672458.1601839799</v>
      </c>
      <c r="D12" s="1082">
        <v>660814.16573438</v>
      </c>
      <c r="E12" s="1082">
        <v>683870.3582725798</v>
      </c>
      <c r="F12" s="1082">
        <v>674761.15882377</v>
      </c>
      <c r="G12" s="1078">
        <v>-1.7315567181776998</v>
      </c>
      <c r="H12" s="1079">
        <v>-1.332006766870137</v>
      </c>
    </row>
    <row r="13" spans="1:8" ht="15" customHeight="1">
      <c r="A13" s="1080"/>
      <c r="B13" s="1083" t="s">
        <v>1060</v>
      </c>
      <c r="C13" s="1082">
        <v>214552.62194989</v>
      </c>
      <c r="D13" s="1082">
        <v>220659.76253674</v>
      </c>
      <c r="E13" s="1082">
        <v>243395.99559111</v>
      </c>
      <c r="F13" s="1082">
        <v>244283.38095849002</v>
      </c>
      <c r="G13" s="1078">
        <v>2.8464534860246857</v>
      </c>
      <c r="H13" s="1079">
        <v>0.36458503157577127</v>
      </c>
    </row>
    <row r="14" spans="1:8" ht="15" customHeight="1">
      <c r="A14" s="1080"/>
      <c r="B14" s="1083"/>
      <c r="C14" s="1084"/>
      <c r="D14" s="1084"/>
      <c r="E14" s="1084"/>
      <c r="F14" s="1084"/>
      <c r="G14" s="1078"/>
      <c r="H14" s="1079"/>
    </row>
    <row r="15" spans="1:8" ht="15" customHeight="1">
      <c r="A15" s="1187"/>
      <c r="B15" s="1072"/>
      <c r="C15" s="1085"/>
      <c r="D15" s="1085"/>
      <c r="E15" s="1085"/>
      <c r="F15" s="1085"/>
      <c r="G15" s="1086"/>
      <c r="H15" s="1073"/>
    </row>
    <row r="16" spans="1:8" ht="15" customHeight="1">
      <c r="A16" s="1714" t="s">
        <v>1061</v>
      </c>
      <c r="B16" s="1722"/>
      <c r="C16" s="1075">
        <v>152199.83332362378</v>
      </c>
      <c r="D16" s="1075">
        <v>160493.1284889132</v>
      </c>
      <c r="E16" s="1075">
        <v>152255.5643877861</v>
      </c>
      <c r="F16" s="1075">
        <v>159796.10359225867</v>
      </c>
      <c r="G16" s="1076">
        <v>5.4489515423156405</v>
      </c>
      <c r="H16" s="1077">
        <v>4.952554105193329</v>
      </c>
    </row>
    <row r="17" spans="1:8" ht="15" customHeight="1">
      <c r="A17" s="1080"/>
      <c r="B17" s="1087" t="s">
        <v>1059</v>
      </c>
      <c r="C17" s="1082">
        <v>144005.5933236238</v>
      </c>
      <c r="D17" s="1082">
        <v>152232.8084889132</v>
      </c>
      <c r="E17" s="1082">
        <v>144507.40438778608</v>
      </c>
      <c r="F17" s="1082">
        <v>152198.50359225867</v>
      </c>
      <c r="G17" s="1078">
        <v>5.713121952701087</v>
      </c>
      <c r="H17" s="1079">
        <v>5.322287281441646</v>
      </c>
    </row>
    <row r="18" spans="1:8" ht="15" customHeight="1">
      <c r="A18" s="1080"/>
      <c r="B18" s="1087" t="s">
        <v>1060</v>
      </c>
      <c r="C18" s="1082">
        <v>8194.24</v>
      </c>
      <c r="D18" s="1082">
        <v>8260.32</v>
      </c>
      <c r="E18" s="1082">
        <v>7748.16</v>
      </c>
      <c r="F18" s="1082">
        <v>7597.6</v>
      </c>
      <c r="G18" s="1078">
        <v>0.8064201194985685</v>
      </c>
      <c r="H18" s="1079">
        <v>-1.9431710238301747</v>
      </c>
    </row>
    <row r="19" spans="1:8" ht="15" customHeight="1">
      <c r="A19" s="1094"/>
      <c r="B19" s="1088"/>
      <c r="C19" s="1088"/>
      <c r="D19" s="1088"/>
      <c r="E19" s="1088"/>
      <c r="F19" s="1088"/>
      <c r="G19" s="1089"/>
      <c r="H19" s="1090"/>
    </row>
    <row r="20" spans="1:8" ht="15" customHeight="1">
      <c r="A20" s="1074"/>
      <c r="B20" s="1087"/>
      <c r="C20" s="1091"/>
      <c r="D20" s="1091"/>
      <c r="E20" s="1091"/>
      <c r="F20" s="1091"/>
      <c r="G20" s="1092"/>
      <c r="H20" s="1093"/>
    </row>
    <row r="21" spans="1:8" ht="15" customHeight="1">
      <c r="A21" s="1714" t="s">
        <v>1062</v>
      </c>
      <c r="B21" s="1715"/>
      <c r="C21" s="1075">
        <v>1039210.6254574936</v>
      </c>
      <c r="D21" s="1075">
        <v>1041967.0567600332</v>
      </c>
      <c r="E21" s="1075">
        <v>1079521.9182514758</v>
      </c>
      <c r="F21" s="1075">
        <v>1078840.6433745187</v>
      </c>
      <c r="G21" s="1076">
        <v>0.2652427943879303</v>
      </c>
      <c r="H21" s="1077">
        <v>-0.0631089434534573</v>
      </c>
    </row>
    <row r="22" spans="1:8" ht="15" customHeight="1">
      <c r="A22" s="1080"/>
      <c r="B22" s="1087" t="s">
        <v>1059</v>
      </c>
      <c r="C22" s="1082">
        <v>816463.7535076037</v>
      </c>
      <c r="D22" s="1082">
        <v>813046.9742232932</v>
      </c>
      <c r="E22" s="1082">
        <v>828377.7626603659</v>
      </c>
      <c r="F22" s="1082">
        <v>826959.6624160287</v>
      </c>
      <c r="G22" s="1078">
        <v>-0.41848511579743786</v>
      </c>
      <c r="H22" s="1079">
        <v>-0.17119004254567471</v>
      </c>
    </row>
    <row r="23" spans="1:8" ht="15" customHeight="1">
      <c r="A23" s="1080"/>
      <c r="B23" s="1087" t="s">
        <v>1063</v>
      </c>
      <c r="C23" s="1082">
        <v>78.56576265741802</v>
      </c>
      <c r="D23" s="1082">
        <v>78.03000766180071</v>
      </c>
      <c r="E23" s="1082">
        <v>76.73561311308127</v>
      </c>
      <c r="F23" s="1082">
        <v>76.65262404550978</v>
      </c>
      <c r="G23" s="1078" t="s">
        <v>3</v>
      </c>
      <c r="H23" s="1079"/>
    </row>
    <row r="24" spans="1:8" ht="15" customHeight="1">
      <c r="A24" s="1080"/>
      <c r="B24" s="1087" t="s">
        <v>1060</v>
      </c>
      <c r="C24" s="1082">
        <v>222746.87194989</v>
      </c>
      <c r="D24" s="1082">
        <v>228920.08253674</v>
      </c>
      <c r="E24" s="1082">
        <v>251144.15559111</v>
      </c>
      <c r="F24" s="1082">
        <v>251880.98095849002</v>
      </c>
      <c r="G24" s="1078">
        <v>2.7714016959298817</v>
      </c>
      <c r="H24" s="1079">
        <v>0.2933874235081362</v>
      </c>
    </row>
    <row r="25" spans="1:8" ht="15" customHeight="1">
      <c r="A25" s="1080"/>
      <c r="B25" s="1087" t="s">
        <v>1063</v>
      </c>
      <c r="C25" s="1082">
        <v>21.434237342581994</v>
      </c>
      <c r="D25" s="1082">
        <v>21.969992338199297</v>
      </c>
      <c r="E25" s="1082">
        <v>23.264386886918743</v>
      </c>
      <c r="F25" s="1082">
        <v>23.347375954490225</v>
      </c>
      <c r="G25" s="1078" t="s">
        <v>3</v>
      </c>
      <c r="H25" s="1079"/>
    </row>
    <row r="26" spans="1:8" ht="15" customHeight="1">
      <c r="A26" s="1094"/>
      <c r="B26" s="1088"/>
      <c r="C26" s="1095"/>
      <c r="D26" s="1095"/>
      <c r="E26" s="1095"/>
      <c r="F26" s="1095"/>
      <c r="G26" s="1089"/>
      <c r="H26" s="1090"/>
    </row>
    <row r="27" spans="1:8" ht="15" customHeight="1">
      <c r="A27" s="1080"/>
      <c r="B27" s="1081"/>
      <c r="C27" s="1081"/>
      <c r="D27" s="1081"/>
      <c r="E27" s="1081"/>
      <c r="F27" s="1081"/>
      <c r="G27" s="1078"/>
      <c r="H27" s="1079"/>
    </row>
    <row r="28" spans="1:8" ht="15" customHeight="1">
      <c r="A28" s="1714" t="s">
        <v>1064</v>
      </c>
      <c r="B28" s="1715"/>
      <c r="C28" s="1075">
        <v>1069830.7337942338</v>
      </c>
      <c r="D28" s="1075">
        <v>1072797.4763701032</v>
      </c>
      <c r="E28" s="1075">
        <v>1107913.294098466</v>
      </c>
      <c r="F28" s="1075">
        <v>1108464.6683408488</v>
      </c>
      <c r="G28" s="1076">
        <v>0.2773095296437731</v>
      </c>
      <c r="H28" s="1077">
        <v>0.04976691274667644</v>
      </c>
    </row>
    <row r="29" spans="1:8" ht="15" customHeight="1">
      <c r="A29" s="1096"/>
      <c r="B29" s="1285"/>
      <c r="C29" s="1097"/>
      <c r="D29" s="1097"/>
      <c r="E29" s="1097"/>
      <c r="F29" s="1097"/>
      <c r="G29" s="1098"/>
      <c r="H29" s="1099"/>
    </row>
    <row r="30" spans="1:8" ht="15" customHeight="1">
      <c r="A30" s="1100" t="s">
        <v>1065</v>
      </c>
      <c r="B30" s="1188"/>
      <c r="C30" s="1081"/>
      <c r="D30" s="1081"/>
      <c r="E30" s="1081"/>
      <c r="F30" s="1081"/>
      <c r="G30" s="1086"/>
      <c r="H30" s="1073"/>
    </row>
    <row r="31" spans="1:8" ht="9.75" customHeight="1" hidden="1">
      <c r="A31" s="1101"/>
      <c r="B31" s="1189"/>
      <c r="C31" s="1075"/>
      <c r="D31" s="1075"/>
      <c r="E31" s="1075"/>
      <c r="F31" s="1075"/>
      <c r="G31" s="1076"/>
      <c r="H31" s="1077"/>
    </row>
    <row r="32" spans="1:8" ht="15" customHeight="1">
      <c r="A32" s="1716" t="s">
        <v>1066</v>
      </c>
      <c r="B32" s="1717"/>
      <c r="C32" s="1081"/>
      <c r="D32" s="1081"/>
      <c r="E32" s="1081"/>
      <c r="F32" s="1081"/>
      <c r="G32" s="1078"/>
      <c r="H32" s="1079"/>
    </row>
    <row r="33" spans="1:8" ht="15" customHeight="1">
      <c r="A33" s="1080"/>
      <c r="B33" s="1081" t="s">
        <v>1067</v>
      </c>
      <c r="C33" s="1082">
        <v>16.48476974075208</v>
      </c>
      <c r="D33" s="1082">
        <v>15.06492518278775</v>
      </c>
      <c r="E33" s="1082">
        <v>13.246401936608054</v>
      </c>
      <c r="F33" s="1082">
        <v>14.2</v>
      </c>
      <c r="G33" s="1078" t="s">
        <v>3</v>
      </c>
      <c r="H33" s="1079"/>
    </row>
    <row r="34" spans="1:8" ht="15" customHeight="1">
      <c r="A34" s="1080"/>
      <c r="B34" s="1081" t="s">
        <v>1068</v>
      </c>
      <c r="C34" s="1082">
        <v>14.089234984696539</v>
      </c>
      <c r="D34" s="1082">
        <v>12.717709870329365</v>
      </c>
      <c r="E34" s="1082">
        <v>11.430372707833035</v>
      </c>
      <c r="F34" s="1082">
        <v>12</v>
      </c>
      <c r="G34" s="1078" t="s">
        <v>3</v>
      </c>
      <c r="H34" s="1079"/>
    </row>
    <row r="35" spans="1:8" ht="15" customHeight="1">
      <c r="A35" s="1080"/>
      <c r="B35" s="1081"/>
      <c r="C35" s="1082"/>
      <c r="D35" s="1082"/>
      <c r="E35" s="1082"/>
      <c r="F35" s="1082"/>
      <c r="G35" s="1078"/>
      <c r="H35" s="1079"/>
    </row>
    <row r="36" spans="1:8" ht="15" customHeight="1">
      <c r="A36" s="1716" t="s">
        <v>1069</v>
      </c>
      <c r="B36" s="1717"/>
      <c r="C36" s="1075"/>
      <c r="D36" s="1075"/>
      <c r="E36" s="1075"/>
      <c r="F36" s="1075"/>
      <c r="G36" s="1076"/>
      <c r="H36" s="1077"/>
    </row>
    <row r="37" spans="1:8" ht="15" customHeight="1">
      <c r="A37" s="1103"/>
      <c r="B37" s="1081" t="s">
        <v>1067</v>
      </c>
      <c r="C37" s="1082">
        <v>16.97048978922236</v>
      </c>
      <c r="D37" s="1082">
        <v>15.510676285729408</v>
      </c>
      <c r="E37" s="1082">
        <v>13.594781683383262</v>
      </c>
      <c r="F37" s="1082">
        <v>12.5</v>
      </c>
      <c r="G37" s="1078" t="s">
        <v>3</v>
      </c>
      <c r="H37" s="1079"/>
    </row>
    <row r="38" spans="1:8" ht="15" customHeight="1">
      <c r="A38" s="1103"/>
      <c r="B38" s="1104" t="s">
        <v>1068</v>
      </c>
      <c r="C38" s="1082">
        <v>14.504371138085341</v>
      </c>
      <c r="D38" s="1082">
        <v>13.094009993483532</v>
      </c>
      <c r="E38" s="1082">
        <v>11.730990971460994</v>
      </c>
      <c r="F38" s="1082">
        <v>10.6</v>
      </c>
      <c r="G38" s="1078" t="s">
        <v>3</v>
      </c>
      <c r="H38" s="1079"/>
    </row>
    <row r="39" spans="1:8" ht="15" customHeight="1">
      <c r="A39" s="1105"/>
      <c r="B39" s="1088"/>
      <c r="C39" s="1095"/>
      <c r="D39" s="1095"/>
      <c r="E39" s="1095"/>
      <c r="F39" s="1095"/>
      <c r="G39" s="1089"/>
      <c r="H39" s="1090"/>
    </row>
    <row r="40" spans="1:8" ht="12.75">
      <c r="A40" s="1198"/>
      <c r="B40" s="1199"/>
      <c r="C40" s="1200"/>
      <c r="D40" s="1200"/>
      <c r="E40" s="1200"/>
      <c r="F40" s="1200"/>
      <c r="G40" s="1201"/>
      <c r="H40" s="1202"/>
    </row>
    <row r="41" spans="1:8" ht="12.75">
      <c r="A41" s="1106" t="s">
        <v>1070</v>
      </c>
      <c r="B41" s="1081"/>
      <c r="C41" s="1084">
        <v>113808.65484504159</v>
      </c>
      <c r="D41" s="1084">
        <v>118624.85344320009</v>
      </c>
      <c r="E41" s="1084">
        <v>93188.60727922863</v>
      </c>
      <c r="F41" s="1084">
        <v>98862.08050847048</v>
      </c>
      <c r="G41" s="1078">
        <v>4.231838610794654</v>
      </c>
      <c r="H41" s="1079">
        <v>6.088161841760282</v>
      </c>
    </row>
    <row r="42" spans="1:8" ht="12.75">
      <c r="A42" s="1106" t="s">
        <v>1071</v>
      </c>
      <c r="B42" s="1081"/>
      <c r="C42" s="1084">
        <v>956022.0789491922</v>
      </c>
      <c r="D42" s="1084">
        <v>954172.6229269031</v>
      </c>
      <c r="E42" s="1084">
        <v>1014724.6968192373</v>
      </c>
      <c r="F42" s="1084">
        <v>1009602.5878323782</v>
      </c>
      <c r="G42" s="1078">
        <v>-0.1934532750877338</v>
      </c>
      <c r="H42" s="1079">
        <v>-0.5047781928354453</v>
      </c>
    </row>
    <row r="43" spans="1:8" ht="12.75">
      <c r="A43" s="1106" t="s">
        <v>1072</v>
      </c>
      <c r="B43" s="1081"/>
      <c r="C43" s="1084">
        <v>-208734.68894919218</v>
      </c>
      <c r="D43" s="1084">
        <v>1849.456022289116</v>
      </c>
      <c r="E43" s="1084">
        <v>-58702.61787004513</v>
      </c>
      <c r="F43" s="1084">
        <v>5122.108986859093</v>
      </c>
      <c r="G43" s="1107" t="s">
        <v>3</v>
      </c>
      <c r="H43" s="1079"/>
    </row>
    <row r="44" spans="1:8" ht="12.75">
      <c r="A44" s="1106" t="s">
        <v>1073</v>
      </c>
      <c r="B44" s="1081"/>
      <c r="C44" s="1084">
        <v>19781.4</v>
      </c>
      <c r="D44" s="1084">
        <v>262</v>
      </c>
      <c r="E44" s="1084">
        <v>-23452.11585906001</v>
      </c>
      <c r="F44" s="1084">
        <v>-1835.6609381299902</v>
      </c>
      <c r="G44" s="1107" t="s">
        <v>3</v>
      </c>
      <c r="H44" s="1079"/>
    </row>
    <row r="45" spans="1:8" ht="13.5" thickBot="1">
      <c r="A45" s="1108" t="s">
        <v>1074</v>
      </c>
      <c r="B45" s="1190"/>
      <c r="C45" s="1109">
        <v>-188953.248894919</v>
      </c>
      <c r="D45" s="1109">
        <v>2111.44560222891</v>
      </c>
      <c r="E45" s="1109">
        <v>-82154.73372910514</v>
      </c>
      <c r="F45" s="1109">
        <v>3286.448048729103</v>
      </c>
      <c r="G45" s="1110" t="s">
        <v>3</v>
      </c>
      <c r="H45" s="1111"/>
    </row>
    <row r="46" spans="1:8" ht="16.5" thickTop="1">
      <c r="A46" s="1112" t="s">
        <v>1075</v>
      </c>
      <c r="B46" s="1069"/>
      <c r="C46" s="1068"/>
      <c r="D46" s="1068"/>
      <c r="E46" s="1068"/>
      <c r="F46" s="1068"/>
      <c r="G46" s="1068"/>
      <c r="H46" s="1068"/>
    </row>
    <row r="47" spans="1:8" ht="15.75">
      <c r="A47" s="1113" t="s">
        <v>1076</v>
      </c>
      <c r="B47" s="1069"/>
      <c r="C47" s="1068"/>
      <c r="D47" s="1068"/>
      <c r="E47" s="1068"/>
      <c r="F47" s="1068"/>
      <c r="G47" s="1068"/>
      <c r="H47" s="1068"/>
    </row>
    <row r="48" spans="1:8" ht="15.75">
      <c r="A48" s="1114" t="s">
        <v>1077</v>
      </c>
      <c r="B48" s="1115"/>
      <c r="C48" s="1068"/>
      <c r="D48" s="1068"/>
      <c r="E48" s="1068"/>
      <c r="F48" s="1068"/>
      <c r="G48" s="1068"/>
      <c r="H48" s="1068"/>
    </row>
    <row r="49" spans="1:8" ht="15.75">
      <c r="A49" s="1116" t="s">
        <v>1078</v>
      </c>
      <c r="B49" s="1117"/>
      <c r="C49" s="1068"/>
      <c r="D49" s="1068"/>
      <c r="E49" s="1068"/>
      <c r="F49" s="1068"/>
      <c r="G49" s="1068"/>
      <c r="H49" s="1068"/>
    </row>
    <row r="50" spans="1:8" ht="15.75">
      <c r="A50" s="1117" t="s">
        <v>1079</v>
      </c>
      <c r="B50" s="1118"/>
      <c r="C50" s="1119">
        <v>106.73</v>
      </c>
      <c r="D50" s="1120">
        <v>106.72</v>
      </c>
      <c r="E50" s="1119">
        <v>102.86</v>
      </c>
      <c r="F50" s="1120">
        <v>102.29</v>
      </c>
      <c r="G50" s="1118"/>
      <c r="H50" s="1068"/>
    </row>
    <row r="52" spans="3:6" ht="12.75">
      <c r="C52" s="1121"/>
      <c r="D52" s="1121"/>
      <c r="E52" s="1121"/>
      <c r="F52" s="1121"/>
    </row>
    <row r="53" spans="3:6" ht="12.75">
      <c r="C53" s="1121"/>
      <c r="D53" s="1121"/>
      <c r="E53" s="1121"/>
      <c r="F53" s="1121"/>
    </row>
  </sheetData>
  <sheetProtection/>
  <mergeCells count="10">
    <mergeCell ref="A21:B21"/>
    <mergeCell ref="A28:B28"/>
    <mergeCell ref="A32:B32"/>
    <mergeCell ref="A36:B36"/>
    <mergeCell ref="A1:H1"/>
    <mergeCell ref="A2:H2"/>
    <mergeCell ref="A3:H3"/>
    <mergeCell ref="G6:H6"/>
    <mergeCell ref="A9:B9"/>
    <mergeCell ref="A16:B16"/>
  </mergeCells>
  <printOptions/>
  <pageMargins left="0.75" right="0.75" top="1" bottom="1" header="0.5" footer="0.5"/>
  <pageSetup fitToHeight="1" fitToWidth="1" horizontalDpi="600" verticalDpi="600" orientation="portrait" scale="75" r:id="rId1"/>
</worksheet>
</file>

<file path=xl/worksheets/sheet2.xml><?xml version="1.0" encoding="utf-8"?>
<worksheet xmlns="http://schemas.openxmlformats.org/spreadsheetml/2006/main" xmlns:r="http://schemas.openxmlformats.org/officeDocument/2006/relationships">
  <sheetPr>
    <pageSetUpPr fitToPage="1"/>
  </sheetPr>
  <dimension ref="A1:R54"/>
  <sheetViews>
    <sheetView view="pageBreakPreview" zoomScaleSheetLayoutView="100" zoomScalePageLayoutView="0" workbookViewId="0" topLeftCell="A1">
      <selection activeCell="O14" sqref="O14"/>
    </sheetView>
  </sheetViews>
  <sheetFormatPr defaultColWidth="9.140625" defaultRowHeight="15"/>
  <cols>
    <col min="1" max="1" width="30.57421875" style="46" bestFit="1" customWidth="1"/>
    <col min="2" max="2" width="9.421875" style="38" bestFit="1" customWidth="1"/>
    <col min="3" max="3" width="10.7109375" style="38" bestFit="1" customWidth="1"/>
    <col min="4" max="4" width="8.8515625" style="38" bestFit="1" customWidth="1"/>
    <col min="5" max="5" width="10.7109375" style="38" bestFit="1" customWidth="1"/>
    <col min="6" max="6" width="8.7109375" style="38" bestFit="1" customWidth="1"/>
    <col min="7" max="7" width="8.8515625" style="38" bestFit="1" customWidth="1"/>
    <col min="8" max="8" width="10.7109375" style="38" bestFit="1" customWidth="1"/>
    <col min="9" max="12" width="8.57421875" style="38" bestFit="1" customWidth="1"/>
    <col min="13" max="13" width="9.28125" style="38" customWidth="1"/>
    <col min="14" max="16384" width="9.140625" style="38" customWidth="1"/>
  </cols>
  <sheetData>
    <row r="1" spans="1:12" ht="14.25">
      <c r="A1" s="1552" t="s">
        <v>88</v>
      </c>
      <c r="B1" s="1552"/>
      <c r="C1" s="1552"/>
      <c r="D1" s="1552"/>
      <c r="E1" s="1552"/>
      <c r="F1" s="1552"/>
      <c r="G1" s="1552"/>
      <c r="H1" s="1552"/>
      <c r="I1" s="1552"/>
      <c r="J1" s="1552"/>
      <c r="K1" s="1552"/>
      <c r="L1" s="1552"/>
    </row>
    <row r="2" spans="1:12" ht="15.75">
      <c r="A2" s="1553" t="s">
        <v>89</v>
      </c>
      <c r="B2" s="1553"/>
      <c r="C2" s="1553"/>
      <c r="D2" s="1553"/>
      <c r="E2" s="1553"/>
      <c r="F2" s="1553"/>
      <c r="G2" s="1553"/>
      <c r="H2" s="1553"/>
      <c r="I2" s="1553"/>
      <c r="J2" s="1553"/>
      <c r="K2" s="1553"/>
      <c r="L2" s="1553"/>
    </row>
    <row r="3" spans="1:12" ht="14.25">
      <c r="A3" s="1554" t="s">
        <v>90</v>
      </c>
      <c r="B3" s="1554"/>
      <c r="C3" s="1554"/>
      <c r="D3" s="1554"/>
      <c r="E3" s="1554"/>
      <c r="F3" s="1554"/>
      <c r="G3" s="1554"/>
      <c r="H3" s="1554"/>
      <c r="I3" s="1554"/>
      <c r="J3" s="1554"/>
      <c r="K3" s="1554"/>
      <c r="L3" s="1554"/>
    </row>
    <row r="4" spans="1:12" ht="15" thickBot="1">
      <c r="A4" s="1555" t="s">
        <v>1232</v>
      </c>
      <c r="B4" s="1555"/>
      <c r="C4" s="1555"/>
      <c r="D4" s="1555"/>
      <c r="E4" s="1555"/>
      <c r="F4" s="1555"/>
      <c r="G4" s="1555"/>
      <c r="H4" s="1555"/>
      <c r="I4" s="1555"/>
      <c r="J4" s="1555"/>
      <c r="K4" s="1555"/>
      <c r="L4" s="1555"/>
    </row>
    <row r="5" spans="1:12" ht="14.25" customHeight="1" thickTop="1">
      <c r="A5" s="1556" t="s">
        <v>91</v>
      </c>
      <c r="B5" s="1558" t="s">
        <v>92</v>
      </c>
      <c r="C5" s="39" t="s">
        <v>20</v>
      </c>
      <c r="D5" s="1560" t="s">
        <v>40</v>
      </c>
      <c r="E5" s="1560"/>
      <c r="F5" s="1560" t="s">
        <v>1109</v>
      </c>
      <c r="G5" s="1560"/>
      <c r="H5" s="1560"/>
      <c r="I5" s="1561" t="s">
        <v>139</v>
      </c>
      <c r="J5" s="1562"/>
      <c r="K5" s="1562"/>
      <c r="L5" s="1563"/>
    </row>
    <row r="6" spans="1:12" ht="14.25">
      <c r="A6" s="1557"/>
      <c r="B6" s="1559"/>
      <c r="C6" s="40" t="s">
        <v>94</v>
      </c>
      <c r="D6" s="40" t="s">
        <v>95</v>
      </c>
      <c r="E6" s="40" t="s">
        <v>94</v>
      </c>
      <c r="F6" s="40" t="s">
        <v>96</v>
      </c>
      <c r="G6" s="40" t="s">
        <v>95</v>
      </c>
      <c r="H6" s="40" t="s">
        <v>94</v>
      </c>
      <c r="I6" s="40" t="s">
        <v>97</v>
      </c>
      <c r="J6" s="40" t="s">
        <v>97</v>
      </c>
      <c r="K6" s="40" t="s">
        <v>98</v>
      </c>
      <c r="L6" s="41" t="s">
        <v>98</v>
      </c>
    </row>
    <row r="7" spans="1:18" ht="15">
      <c r="A7" s="42">
        <v>1</v>
      </c>
      <c r="B7" s="43">
        <v>2</v>
      </c>
      <c r="C7" s="43">
        <v>3</v>
      </c>
      <c r="D7" s="43">
        <v>4</v>
      </c>
      <c r="E7" s="43">
        <v>5</v>
      </c>
      <c r="F7" s="43">
        <v>6</v>
      </c>
      <c r="G7" s="43">
        <v>7</v>
      </c>
      <c r="H7" s="43">
        <v>8</v>
      </c>
      <c r="I7" s="44" t="s">
        <v>99</v>
      </c>
      <c r="J7" s="44" t="s">
        <v>100</v>
      </c>
      <c r="K7" s="44" t="s">
        <v>101</v>
      </c>
      <c r="L7" s="45" t="s">
        <v>102</v>
      </c>
      <c r="N7"/>
      <c r="O7"/>
      <c r="P7"/>
      <c r="Q7"/>
      <c r="R7"/>
    </row>
    <row r="8" spans="1:18" ht="15">
      <c r="A8" s="190">
        <v>1</v>
      </c>
      <c r="B8" s="191">
        <v>2</v>
      </c>
      <c r="C8" s="192">
        <v>3</v>
      </c>
      <c r="D8" s="192">
        <v>4</v>
      </c>
      <c r="E8" s="192">
        <v>5</v>
      </c>
      <c r="F8" s="192">
        <v>6</v>
      </c>
      <c r="G8" s="192">
        <v>7</v>
      </c>
      <c r="H8" s="192">
        <v>8</v>
      </c>
      <c r="I8" s="192">
        <v>9</v>
      </c>
      <c r="J8" s="192">
        <v>10</v>
      </c>
      <c r="K8" s="193">
        <v>11</v>
      </c>
      <c r="L8" s="194">
        <v>12</v>
      </c>
      <c r="N8"/>
      <c r="O8"/>
      <c r="P8"/>
      <c r="Q8"/>
      <c r="R8"/>
    </row>
    <row r="9" spans="1:18" ht="15">
      <c r="A9" s="195" t="s">
        <v>103</v>
      </c>
      <c r="B9" s="196">
        <v>100</v>
      </c>
      <c r="C9" s="197">
        <v>106.52</v>
      </c>
      <c r="D9" s="197">
        <v>112.88</v>
      </c>
      <c r="E9" s="197">
        <v>115.7</v>
      </c>
      <c r="F9" s="197">
        <v>115.57</v>
      </c>
      <c r="G9" s="197">
        <v>115.94</v>
      </c>
      <c r="H9" s="197">
        <v>118.34</v>
      </c>
      <c r="I9" s="197">
        <v>8.61</v>
      </c>
      <c r="J9" s="197">
        <v>2.49</v>
      </c>
      <c r="K9" s="197">
        <v>2.29</v>
      </c>
      <c r="L9" s="198">
        <v>2.07</v>
      </c>
      <c r="N9"/>
      <c r="O9"/>
      <c r="P9"/>
      <c r="Q9"/>
      <c r="R9"/>
    </row>
    <row r="10" spans="1:18" ht="15">
      <c r="A10" s="195" t="s">
        <v>104</v>
      </c>
      <c r="B10" s="199">
        <v>43.91</v>
      </c>
      <c r="C10" s="197">
        <v>106.94</v>
      </c>
      <c r="D10" s="197">
        <v>114.01</v>
      </c>
      <c r="E10" s="197">
        <v>116.91</v>
      </c>
      <c r="F10" s="197">
        <v>111.97</v>
      </c>
      <c r="G10" s="197">
        <v>113.01</v>
      </c>
      <c r="H10" s="197">
        <v>115.73</v>
      </c>
      <c r="I10" s="197">
        <v>9.32</v>
      </c>
      <c r="J10" s="197">
        <v>2.55</v>
      </c>
      <c r="K10" s="197">
        <v>-1.01</v>
      </c>
      <c r="L10" s="198">
        <v>2.4</v>
      </c>
      <c r="N10"/>
      <c r="O10"/>
      <c r="P10"/>
      <c r="Q10"/>
      <c r="R10"/>
    </row>
    <row r="11" spans="1:18" ht="15">
      <c r="A11" s="200" t="s">
        <v>105</v>
      </c>
      <c r="B11" s="201">
        <v>11.33</v>
      </c>
      <c r="C11" s="202">
        <v>102.6</v>
      </c>
      <c r="D11" s="202">
        <v>111.33</v>
      </c>
      <c r="E11" s="202">
        <v>111.85</v>
      </c>
      <c r="F11" s="202">
        <v>110.88</v>
      </c>
      <c r="G11" s="202">
        <v>111.75</v>
      </c>
      <c r="H11" s="202">
        <v>112.71</v>
      </c>
      <c r="I11" s="202">
        <v>9.02</v>
      </c>
      <c r="J11" s="202">
        <v>0.47</v>
      </c>
      <c r="K11" s="202">
        <v>0.77</v>
      </c>
      <c r="L11" s="203">
        <v>0.86</v>
      </c>
      <c r="N11"/>
      <c r="O11"/>
      <c r="P11"/>
      <c r="Q11"/>
      <c r="R11"/>
    </row>
    <row r="12" spans="1:18" ht="15">
      <c r="A12" s="200" t="s">
        <v>106</v>
      </c>
      <c r="B12" s="201">
        <v>1.84</v>
      </c>
      <c r="C12" s="202">
        <v>117.3</v>
      </c>
      <c r="D12" s="202">
        <v>137.71</v>
      </c>
      <c r="E12" s="202">
        <v>139.22</v>
      </c>
      <c r="F12" s="202">
        <v>111.69</v>
      </c>
      <c r="G12" s="202">
        <v>108.55</v>
      </c>
      <c r="H12" s="202">
        <v>106.75</v>
      </c>
      <c r="I12" s="202">
        <v>18.69</v>
      </c>
      <c r="J12" s="202">
        <v>1.09</v>
      </c>
      <c r="K12" s="202">
        <v>-23.32</v>
      </c>
      <c r="L12" s="203">
        <v>-1.66</v>
      </c>
      <c r="N12"/>
      <c r="O12"/>
      <c r="P12"/>
      <c r="Q12"/>
      <c r="R12"/>
    </row>
    <row r="13" spans="1:18" ht="15">
      <c r="A13" s="200" t="s">
        <v>107</v>
      </c>
      <c r="B13" s="201">
        <v>5.52</v>
      </c>
      <c r="C13" s="202">
        <v>112.6</v>
      </c>
      <c r="D13" s="202">
        <v>117.86</v>
      </c>
      <c r="E13" s="202">
        <v>132.74</v>
      </c>
      <c r="F13" s="202">
        <v>96.23</v>
      </c>
      <c r="G13" s="202">
        <v>101.75</v>
      </c>
      <c r="H13" s="202">
        <v>117.19</v>
      </c>
      <c r="I13" s="202">
        <v>17.88</v>
      </c>
      <c r="J13" s="202">
        <v>12.63</v>
      </c>
      <c r="K13" s="202">
        <v>-11.71</v>
      </c>
      <c r="L13" s="203">
        <v>15.17</v>
      </c>
      <c r="N13"/>
      <c r="O13"/>
      <c r="P13"/>
      <c r="Q13"/>
      <c r="R13"/>
    </row>
    <row r="14" spans="1:18" ht="15">
      <c r="A14" s="200" t="s">
        <v>108</v>
      </c>
      <c r="B14" s="201">
        <v>6.75</v>
      </c>
      <c r="C14" s="202">
        <v>110.98</v>
      </c>
      <c r="D14" s="202">
        <v>112.38</v>
      </c>
      <c r="E14" s="202">
        <v>112.65</v>
      </c>
      <c r="F14" s="202">
        <v>117.25</v>
      </c>
      <c r="G14" s="202">
        <v>115.78</v>
      </c>
      <c r="H14" s="202">
        <v>114.94</v>
      </c>
      <c r="I14" s="202">
        <v>1.5</v>
      </c>
      <c r="J14" s="202">
        <v>0.24</v>
      </c>
      <c r="K14" s="202">
        <v>2.03</v>
      </c>
      <c r="L14" s="203">
        <v>-0.73</v>
      </c>
      <c r="N14"/>
      <c r="O14"/>
      <c r="P14"/>
      <c r="Q14"/>
      <c r="R14"/>
    </row>
    <row r="15" spans="1:18" ht="15">
      <c r="A15" s="200" t="s">
        <v>109</v>
      </c>
      <c r="B15" s="201">
        <v>5.24</v>
      </c>
      <c r="C15" s="202">
        <v>108.21</v>
      </c>
      <c r="D15" s="202">
        <v>112.19</v>
      </c>
      <c r="E15" s="202">
        <v>112.88</v>
      </c>
      <c r="F15" s="202">
        <v>115</v>
      </c>
      <c r="G15" s="202">
        <v>115.5</v>
      </c>
      <c r="H15" s="202">
        <v>116.88</v>
      </c>
      <c r="I15" s="202">
        <v>4.31</v>
      </c>
      <c r="J15" s="202">
        <v>0.61</v>
      </c>
      <c r="K15" s="202">
        <v>3.55</v>
      </c>
      <c r="L15" s="203">
        <v>1.2</v>
      </c>
      <c r="N15"/>
      <c r="O15"/>
      <c r="P15"/>
      <c r="Q15"/>
      <c r="R15"/>
    </row>
    <row r="16" spans="1:18" ht="15">
      <c r="A16" s="200" t="s">
        <v>110</v>
      </c>
      <c r="B16" s="201">
        <v>2.95</v>
      </c>
      <c r="C16" s="202">
        <v>106.12</v>
      </c>
      <c r="D16" s="202">
        <v>113.09</v>
      </c>
      <c r="E16" s="202">
        <v>111.89</v>
      </c>
      <c r="F16" s="202">
        <v>112.53</v>
      </c>
      <c r="G16" s="202">
        <v>113.39</v>
      </c>
      <c r="H16" s="202">
        <v>113.77</v>
      </c>
      <c r="I16" s="202">
        <v>5.43</v>
      </c>
      <c r="J16" s="202">
        <v>-1.07</v>
      </c>
      <c r="K16" s="202">
        <v>1.68</v>
      </c>
      <c r="L16" s="203">
        <v>0.33</v>
      </c>
      <c r="N16"/>
      <c r="O16"/>
      <c r="P16"/>
      <c r="Q16"/>
      <c r="R16"/>
    </row>
    <row r="17" spans="1:18" ht="15">
      <c r="A17" s="200" t="s">
        <v>111</v>
      </c>
      <c r="B17" s="201">
        <v>2.08</v>
      </c>
      <c r="C17" s="202">
        <v>105.99</v>
      </c>
      <c r="D17" s="202">
        <v>112.54</v>
      </c>
      <c r="E17" s="202">
        <v>124.54</v>
      </c>
      <c r="F17" s="202">
        <v>110.97</v>
      </c>
      <c r="G17" s="202">
        <v>116.41</v>
      </c>
      <c r="H17" s="202">
        <v>122.82</v>
      </c>
      <c r="I17" s="202">
        <v>17.5</v>
      </c>
      <c r="J17" s="202">
        <v>10.66</v>
      </c>
      <c r="K17" s="202">
        <v>-1.38</v>
      </c>
      <c r="L17" s="203">
        <v>5.51</v>
      </c>
      <c r="N17"/>
      <c r="O17"/>
      <c r="P17"/>
      <c r="Q17"/>
      <c r="R17"/>
    </row>
    <row r="18" spans="1:18" ht="15">
      <c r="A18" s="200" t="s">
        <v>112</v>
      </c>
      <c r="B18" s="201">
        <v>1.74</v>
      </c>
      <c r="C18" s="202">
        <v>99.71</v>
      </c>
      <c r="D18" s="202">
        <v>115.84</v>
      </c>
      <c r="E18" s="202">
        <v>119.17</v>
      </c>
      <c r="F18" s="202">
        <v>125.07</v>
      </c>
      <c r="G18" s="202">
        <v>124.96</v>
      </c>
      <c r="H18" s="202">
        <v>125.48</v>
      </c>
      <c r="I18" s="202">
        <v>19.52</v>
      </c>
      <c r="J18" s="202">
        <v>2.88</v>
      </c>
      <c r="K18" s="202">
        <v>5.29</v>
      </c>
      <c r="L18" s="203">
        <v>0.41</v>
      </c>
      <c r="N18"/>
      <c r="O18"/>
      <c r="P18"/>
      <c r="Q18"/>
      <c r="R18"/>
    </row>
    <row r="19" spans="1:18" ht="15">
      <c r="A19" s="200" t="s">
        <v>113</v>
      </c>
      <c r="B19" s="201">
        <v>1.21</v>
      </c>
      <c r="C19" s="202">
        <v>106.04</v>
      </c>
      <c r="D19" s="202">
        <v>118.52</v>
      </c>
      <c r="E19" s="202">
        <v>120.17</v>
      </c>
      <c r="F19" s="202">
        <v>118</v>
      </c>
      <c r="G19" s="202">
        <v>116.91</v>
      </c>
      <c r="H19" s="202">
        <v>116.01</v>
      </c>
      <c r="I19" s="202">
        <v>13.32</v>
      </c>
      <c r="J19" s="202">
        <v>1.4</v>
      </c>
      <c r="K19" s="202">
        <v>-3.47</v>
      </c>
      <c r="L19" s="203">
        <v>-0.77</v>
      </c>
      <c r="N19"/>
      <c r="O19"/>
      <c r="P19"/>
      <c r="Q19"/>
      <c r="R19"/>
    </row>
    <row r="20" spans="1:18" ht="15">
      <c r="A20" s="200" t="s">
        <v>114</v>
      </c>
      <c r="B20" s="201">
        <v>1.24</v>
      </c>
      <c r="C20" s="202">
        <v>102.27</v>
      </c>
      <c r="D20" s="202">
        <v>106.52</v>
      </c>
      <c r="E20" s="202">
        <v>107.14</v>
      </c>
      <c r="F20" s="202">
        <v>108.98</v>
      </c>
      <c r="G20" s="202">
        <v>110.2</v>
      </c>
      <c r="H20" s="202">
        <v>110.78</v>
      </c>
      <c r="I20" s="202">
        <v>4.77</v>
      </c>
      <c r="J20" s="202">
        <v>0.58</v>
      </c>
      <c r="K20" s="202">
        <v>3.4</v>
      </c>
      <c r="L20" s="203">
        <v>0.53</v>
      </c>
      <c r="N20"/>
      <c r="O20"/>
      <c r="P20"/>
      <c r="Q20"/>
      <c r="R20"/>
    </row>
    <row r="21" spans="1:18" ht="15">
      <c r="A21" s="200" t="s">
        <v>115</v>
      </c>
      <c r="B21" s="201">
        <v>0.68</v>
      </c>
      <c r="C21" s="202">
        <v>107.84</v>
      </c>
      <c r="D21" s="202">
        <v>116.03</v>
      </c>
      <c r="E21" s="202">
        <v>122.25</v>
      </c>
      <c r="F21" s="202">
        <v>128.59</v>
      </c>
      <c r="G21" s="202">
        <v>128.59</v>
      </c>
      <c r="H21" s="202">
        <v>132.34</v>
      </c>
      <c r="I21" s="202">
        <v>13.36</v>
      </c>
      <c r="J21" s="202">
        <v>5.36</v>
      </c>
      <c r="K21" s="202">
        <v>8.25</v>
      </c>
      <c r="L21" s="203">
        <v>2.91</v>
      </c>
      <c r="N21"/>
      <c r="O21"/>
      <c r="P21"/>
      <c r="Q21"/>
      <c r="R21"/>
    </row>
    <row r="22" spans="1:18" ht="15">
      <c r="A22" s="200" t="s">
        <v>116</v>
      </c>
      <c r="B22" s="201">
        <v>0.41</v>
      </c>
      <c r="C22" s="202">
        <v>106.15</v>
      </c>
      <c r="D22" s="202">
        <v>108.52</v>
      </c>
      <c r="E22" s="202">
        <v>109.57</v>
      </c>
      <c r="F22" s="202">
        <v>112.29</v>
      </c>
      <c r="G22" s="202">
        <v>112.29</v>
      </c>
      <c r="H22" s="202">
        <v>115.52</v>
      </c>
      <c r="I22" s="202">
        <v>3.21</v>
      </c>
      <c r="J22" s="202">
        <v>0.96</v>
      </c>
      <c r="K22" s="202">
        <v>5.43</v>
      </c>
      <c r="L22" s="203">
        <v>2.87</v>
      </c>
      <c r="N22"/>
      <c r="O22"/>
      <c r="P22"/>
      <c r="Q22"/>
      <c r="R22"/>
    </row>
    <row r="23" spans="1:18" ht="15">
      <c r="A23" s="200" t="s">
        <v>117</v>
      </c>
      <c r="B23" s="201">
        <v>2.92</v>
      </c>
      <c r="C23" s="202">
        <v>104.29</v>
      </c>
      <c r="D23" s="202">
        <v>113.5</v>
      </c>
      <c r="E23" s="202">
        <v>114.84</v>
      </c>
      <c r="F23" s="202">
        <v>119.37</v>
      </c>
      <c r="G23" s="202">
        <v>119.46</v>
      </c>
      <c r="H23" s="202">
        <v>120.55</v>
      </c>
      <c r="I23" s="202">
        <v>10.12</v>
      </c>
      <c r="J23" s="202">
        <v>1.18</v>
      </c>
      <c r="K23" s="202">
        <v>4.97</v>
      </c>
      <c r="L23" s="203">
        <v>0.91</v>
      </c>
      <c r="N23"/>
      <c r="O23"/>
      <c r="P23"/>
      <c r="Q23"/>
      <c r="R23"/>
    </row>
    <row r="24" spans="1:18" ht="15">
      <c r="A24" s="200"/>
      <c r="B24" s="201"/>
      <c r="C24" s="202"/>
      <c r="D24" s="202"/>
      <c r="E24" s="202"/>
      <c r="F24" s="202"/>
      <c r="G24" s="202"/>
      <c r="H24" s="202"/>
      <c r="I24" s="202"/>
      <c r="J24" s="202"/>
      <c r="K24" s="202"/>
      <c r="L24" s="203"/>
      <c r="N24"/>
      <c r="O24"/>
      <c r="P24"/>
      <c r="Q24"/>
      <c r="R24"/>
    </row>
    <row r="25" spans="1:18" ht="15">
      <c r="A25" s="195" t="s">
        <v>118</v>
      </c>
      <c r="B25" s="199">
        <v>56.09</v>
      </c>
      <c r="C25" s="197">
        <v>106.2</v>
      </c>
      <c r="D25" s="197">
        <v>112.01</v>
      </c>
      <c r="E25" s="197">
        <v>114.75</v>
      </c>
      <c r="F25" s="197">
        <v>118.46</v>
      </c>
      <c r="G25" s="197">
        <v>118.29</v>
      </c>
      <c r="H25" s="197">
        <v>120.43</v>
      </c>
      <c r="I25" s="197">
        <v>8.06</v>
      </c>
      <c r="J25" s="197">
        <v>2.45</v>
      </c>
      <c r="K25" s="197">
        <v>4.94</v>
      </c>
      <c r="L25" s="198">
        <v>1.81</v>
      </c>
      <c r="N25"/>
      <c r="O25"/>
      <c r="P25"/>
      <c r="Q25"/>
      <c r="R25"/>
    </row>
    <row r="26" spans="1:18" ht="15">
      <c r="A26" s="200" t="s">
        <v>119</v>
      </c>
      <c r="B26" s="201">
        <v>7.19</v>
      </c>
      <c r="C26" s="202">
        <v>109.31</v>
      </c>
      <c r="D26" s="202">
        <v>118.04</v>
      </c>
      <c r="E26" s="202">
        <v>121.59</v>
      </c>
      <c r="F26" s="202">
        <v>127.15</v>
      </c>
      <c r="G26" s="202">
        <v>127.15</v>
      </c>
      <c r="H26" s="202">
        <v>129.37</v>
      </c>
      <c r="I26" s="202">
        <v>11.24</v>
      </c>
      <c r="J26" s="202">
        <v>3.01</v>
      </c>
      <c r="K26" s="202">
        <v>6.4</v>
      </c>
      <c r="L26" s="203">
        <v>1.75</v>
      </c>
      <c r="N26"/>
      <c r="O26"/>
      <c r="P26"/>
      <c r="Q26"/>
      <c r="R26"/>
    </row>
    <row r="27" spans="1:18" ht="15">
      <c r="A27" s="200" t="s">
        <v>120</v>
      </c>
      <c r="B27" s="201">
        <v>20.3</v>
      </c>
      <c r="C27" s="202">
        <v>109.28</v>
      </c>
      <c r="D27" s="202">
        <v>116.82</v>
      </c>
      <c r="E27" s="202">
        <v>119.85</v>
      </c>
      <c r="F27" s="202">
        <v>125.1</v>
      </c>
      <c r="G27" s="202">
        <v>124.85</v>
      </c>
      <c r="H27" s="202">
        <v>127.34</v>
      </c>
      <c r="I27" s="202">
        <v>9.67</v>
      </c>
      <c r="J27" s="202">
        <v>2.59</v>
      </c>
      <c r="K27" s="202">
        <v>6.25</v>
      </c>
      <c r="L27" s="203">
        <v>2</v>
      </c>
      <c r="N27"/>
      <c r="O27"/>
      <c r="P27"/>
      <c r="Q27"/>
      <c r="R27"/>
    </row>
    <row r="28" spans="1:18" ht="15">
      <c r="A28" s="200" t="s">
        <v>121</v>
      </c>
      <c r="B28" s="201">
        <v>4.3</v>
      </c>
      <c r="C28" s="202">
        <v>102.91</v>
      </c>
      <c r="D28" s="202">
        <v>108.99</v>
      </c>
      <c r="E28" s="202">
        <v>111.09</v>
      </c>
      <c r="F28" s="202">
        <v>114.42</v>
      </c>
      <c r="G28" s="202">
        <v>114.67</v>
      </c>
      <c r="H28" s="202">
        <v>115.6</v>
      </c>
      <c r="I28" s="202">
        <v>7.95</v>
      </c>
      <c r="J28" s="202">
        <v>1.93</v>
      </c>
      <c r="K28" s="202">
        <v>4.06</v>
      </c>
      <c r="L28" s="203">
        <v>0.82</v>
      </c>
      <c r="N28"/>
      <c r="O28"/>
      <c r="P28"/>
      <c r="Q28"/>
      <c r="R28"/>
    </row>
    <row r="29" spans="1:18" ht="15">
      <c r="A29" s="200" t="s">
        <v>122</v>
      </c>
      <c r="B29" s="201">
        <v>3.47</v>
      </c>
      <c r="C29" s="202">
        <v>101.2</v>
      </c>
      <c r="D29" s="202">
        <v>105.09</v>
      </c>
      <c r="E29" s="202">
        <v>105.18</v>
      </c>
      <c r="F29" s="202">
        <v>105.61</v>
      </c>
      <c r="G29" s="202">
        <v>105.61</v>
      </c>
      <c r="H29" s="202">
        <v>106.85</v>
      </c>
      <c r="I29" s="202">
        <v>3.93</v>
      </c>
      <c r="J29" s="202">
        <v>0.09</v>
      </c>
      <c r="K29" s="202">
        <v>1.59</v>
      </c>
      <c r="L29" s="203">
        <v>1.18</v>
      </c>
      <c r="N29"/>
      <c r="O29"/>
      <c r="P29"/>
      <c r="Q29"/>
      <c r="R29"/>
    </row>
    <row r="30" spans="1:18" ht="15">
      <c r="A30" s="200" t="s">
        <v>123</v>
      </c>
      <c r="B30" s="201">
        <v>5.34</v>
      </c>
      <c r="C30" s="202">
        <v>99.15</v>
      </c>
      <c r="D30" s="202">
        <v>100.21</v>
      </c>
      <c r="E30" s="202">
        <v>99.92</v>
      </c>
      <c r="F30" s="202">
        <v>101.95</v>
      </c>
      <c r="G30" s="202">
        <v>101.32</v>
      </c>
      <c r="H30" s="202">
        <v>101.48</v>
      </c>
      <c r="I30" s="202">
        <v>0.78</v>
      </c>
      <c r="J30" s="202">
        <v>-0.29</v>
      </c>
      <c r="K30" s="202">
        <v>1.56</v>
      </c>
      <c r="L30" s="203">
        <v>0.16</v>
      </c>
      <c r="N30"/>
      <c r="O30"/>
      <c r="P30"/>
      <c r="Q30"/>
      <c r="R30"/>
    </row>
    <row r="31" spans="1:18" ht="15">
      <c r="A31" s="200" t="s">
        <v>124</v>
      </c>
      <c r="B31" s="201">
        <v>2.82</v>
      </c>
      <c r="C31" s="202">
        <v>103.58</v>
      </c>
      <c r="D31" s="202">
        <v>105.59</v>
      </c>
      <c r="E31" s="202">
        <v>105.29</v>
      </c>
      <c r="F31" s="202">
        <v>104.38</v>
      </c>
      <c r="G31" s="202">
        <v>104.38</v>
      </c>
      <c r="H31" s="202">
        <v>105.79</v>
      </c>
      <c r="I31" s="202">
        <v>1.65</v>
      </c>
      <c r="J31" s="202">
        <v>-0.29</v>
      </c>
      <c r="K31" s="202">
        <v>0.48</v>
      </c>
      <c r="L31" s="203">
        <v>1.35</v>
      </c>
      <c r="N31"/>
      <c r="O31"/>
      <c r="P31"/>
      <c r="Q31"/>
      <c r="R31"/>
    </row>
    <row r="32" spans="1:18" ht="15">
      <c r="A32" s="200" t="s">
        <v>125</v>
      </c>
      <c r="B32" s="201">
        <v>2.46</v>
      </c>
      <c r="C32" s="202">
        <v>102.74</v>
      </c>
      <c r="D32" s="202">
        <v>105.95</v>
      </c>
      <c r="E32" s="202">
        <v>106.43</v>
      </c>
      <c r="F32" s="202">
        <v>109.96</v>
      </c>
      <c r="G32" s="202">
        <v>109.96</v>
      </c>
      <c r="H32" s="202">
        <v>110.61</v>
      </c>
      <c r="I32" s="202">
        <v>3.58</v>
      </c>
      <c r="J32" s="202">
        <v>0.45</v>
      </c>
      <c r="K32" s="202">
        <v>3.93</v>
      </c>
      <c r="L32" s="203">
        <v>0.59</v>
      </c>
      <c r="N32"/>
      <c r="O32"/>
      <c r="P32"/>
      <c r="Q32"/>
      <c r="R32"/>
    </row>
    <row r="33" spans="1:18" ht="15">
      <c r="A33" s="200" t="s">
        <v>126</v>
      </c>
      <c r="B33" s="201">
        <v>7.41</v>
      </c>
      <c r="C33" s="202">
        <v>109.14</v>
      </c>
      <c r="D33" s="202">
        <v>112.73</v>
      </c>
      <c r="E33" s="202">
        <v>119.58</v>
      </c>
      <c r="F33" s="202">
        <v>124.63</v>
      </c>
      <c r="G33" s="202">
        <v>124.63</v>
      </c>
      <c r="H33" s="202">
        <v>129.61</v>
      </c>
      <c r="I33" s="202">
        <v>9.56</v>
      </c>
      <c r="J33" s="202">
        <v>6.07</v>
      </c>
      <c r="K33" s="202">
        <v>8.38</v>
      </c>
      <c r="L33" s="203">
        <v>4</v>
      </c>
      <c r="N33"/>
      <c r="O33"/>
      <c r="P33"/>
      <c r="Q33"/>
      <c r="R33"/>
    </row>
    <row r="34" spans="1:18" ht="15">
      <c r="A34" s="200" t="s">
        <v>127</v>
      </c>
      <c r="B34" s="201">
        <v>2.81</v>
      </c>
      <c r="C34" s="202">
        <v>99.88</v>
      </c>
      <c r="D34" s="202">
        <v>110.38</v>
      </c>
      <c r="E34" s="202">
        <v>114.94</v>
      </c>
      <c r="F34" s="202">
        <v>114.18</v>
      </c>
      <c r="G34" s="202">
        <v>113.51</v>
      </c>
      <c r="H34" s="202">
        <v>115.58</v>
      </c>
      <c r="I34" s="202">
        <v>15.07</v>
      </c>
      <c r="J34" s="202">
        <v>4.13</v>
      </c>
      <c r="K34" s="202">
        <v>0.56</v>
      </c>
      <c r="L34" s="203">
        <v>1.83</v>
      </c>
      <c r="N34"/>
      <c r="O34"/>
      <c r="P34"/>
      <c r="Q34"/>
      <c r="R34"/>
    </row>
    <row r="35" spans="1:18" ht="15">
      <c r="A35" s="200"/>
      <c r="B35" s="201"/>
      <c r="C35" s="204"/>
      <c r="D35" s="204"/>
      <c r="E35" s="204"/>
      <c r="F35" s="204"/>
      <c r="G35" s="204"/>
      <c r="H35" s="204"/>
      <c r="I35" s="204"/>
      <c r="J35" s="204"/>
      <c r="K35" s="204"/>
      <c r="L35" s="205"/>
      <c r="N35"/>
      <c r="O35"/>
      <c r="P35"/>
      <c r="Q35"/>
      <c r="R35"/>
    </row>
    <row r="36" spans="1:18" ht="15">
      <c r="A36" s="195" t="s">
        <v>128</v>
      </c>
      <c r="B36" s="201"/>
      <c r="C36" s="204"/>
      <c r="D36" s="204"/>
      <c r="E36" s="204"/>
      <c r="F36" s="204"/>
      <c r="G36" s="204"/>
      <c r="H36" s="204"/>
      <c r="I36" s="204"/>
      <c r="J36" s="204"/>
      <c r="K36" s="204"/>
      <c r="L36" s="205"/>
      <c r="N36"/>
      <c r="O36"/>
      <c r="P36"/>
      <c r="Q36"/>
      <c r="R36"/>
    </row>
    <row r="37" spans="1:18" ht="15">
      <c r="A37" s="195" t="s">
        <v>103</v>
      </c>
      <c r="B37" s="196">
        <v>100</v>
      </c>
      <c r="C37" s="197">
        <v>108.13</v>
      </c>
      <c r="D37" s="197">
        <v>114.21</v>
      </c>
      <c r="E37" s="197">
        <v>115.72</v>
      </c>
      <c r="F37" s="197">
        <v>115.73</v>
      </c>
      <c r="G37" s="197">
        <v>115.58</v>
      </c>
      <c r="H37" s="197">
        <v>117.25</v>
      </c>
      <c r="I37" s="197">
        <v>7.02</v>
      </c>
      <c r="J37" s="197">
        <v>1.32</v>
      </c>
      <c r="K37" s="197">
        <v>1.32</v>
      </c>
      <c r="L37" s="198">
        <v>1.45</v>
      </c>
      <c r="N37"/>
      <c r="O37"/>
      <c r="P37"/>
      <c r="Q37"/>
      <c r="R37"/>
    </row>
    <row r="38" spans="1:18" ht="15">
      <c r="A38" s="200" t="s">
        <v>104</v>
      </c>
      <c r="B38" s="201">
        <v>39.77</v>
      </c>
      <c r="C38" s="202">
        <v>108.45</v>
      </c>
      <c r="D38" s="202">
        <v>116.22</v>
      </c>
      <c r="E38" s="202">
        <v>118.37</v>
      </c>
      <c r="F38" s="202">
        <v>114.72</v>
      </c>
      <c r="G38" s="202">
        <v>114.61</v>
      </c>
      <c r="H38" s="202">
        <v>116.56</v>
      </c>
      <c r="I38" s="202">
        <v>9.15</v>
      </c>
      <c r="J38" s="202">
        <v>1.85</v>
      </c>
      <c r="K38" s="202">
        <v>-1.53</v>
      </c>
      <c r="L38" s="203">
        <v>1.7</v>
      </c>
      <c r="N38"/>
      <c r="O38"/>
      <c r="P38"/>
      <c r="Q38"/>
      <c r="R38"/>
    </row>
    <row r="39" spans="1:18" ht="15">
      <c r="A39" s="200" t="s">
        <v>118</v>
      </c>
      <c r="B39" s="201">
        <v>60.23</v>
      </c>
      <c r="C39" s="202">
        <v>107.91</v>
      </c>
      <c r="D39" s="202">
        <v>112.91</v>
      </c>
      <c r="E39" s="202">
        <v>114</v>
      </c>
      <c r="F39" s="202">
        <v>116.41</v>
      </c>
      <c r="G39" s="202">
        <v>116.22</v>
      </c>
      <c r="H39" s="202">
        <v>117.71</v>
      </c>
      <c r="I39" s="202">
        <v>5.65</v>
      </c>
      <c r="J39" s="202">
        <v>0.97</v>
      </c>
      <c r="K39" s="202">
        <v>3.25</v>
      </c>
      <c r="L39" s="203">
        <v>1.28</v>
      </c>
      <c r="N39"/>
      <c r="O39"/>
      <c r="P39"/>
      <c r="Q39"/>
      <c r="R39"/>
    </row>
    <row r="40" spans="1:18" ht="15">
      <c r="A40" s="200"/>
      <c r="B40" s="201"/>
      <c r="C40" s="202"/>
      <c r="D40" s="202"/>
      <c r="E40" s="202"/>
      <c r="F40" s="202"/>
      <c r="G40" s="202"/>
      <c r="H40" s="202"/>
      <c r="I40" s="202"/>
      <c r="J40" s="202"/>
      <c r="K40" s="202"/>
      <c r="L40" s="203"/>
      <c r="N40"/>
      <c r="O40"/>
      <c r="P40"/>
      <c r="Q40"/>
      <c r="R40"/>
    </row>
    <row r="41" spans="1:18" ht="15">
      <c r="A41" s="195" t="s">
        <v>129</v>
      </c>
      <c r="B41" s="201"/>
      <c r="C41" s="202"/>
      <c r="D41" s="202"/>
      <c r="E41" s="202"/>
      <c r="F41" s="202"/>
      <c r="G41" s="202"/>
      <c r="H41" s="202"/>
      <c r="I41" s="202"/>
      <c r="J41" s="202"/>
      <c r="K41" s="202"/>
      <c r="L41" s="203"/>
      <c r="N41"/>
      <c r="O41"/>
      <c r="P41"/>
      <c r="Q41"/>
      <c r="R41"/>
    </row>
    <row r="42" spans="1:18" ht="15">
      <c r="A42" s="195" t="s">
        <v>103</v>
      </c>
      <c r="B42" s="196">
        <v>100</v>
      </c>
      <c r="C42" s="197">
        <v>105.59</v>
      </c>
      <c r="D42" s="197">
        <v>111.32</v>
      </c>
      <c r="E42" s="197">
        <v>114.55</v>
      </c>
      <c r="F42" s="197">
        <v>114.01</v>
      </c>
      <c r="G42" s="197">
        <v>114.85</v>
      </c>
      <c r="H42" s="197">
        <v>117.79</v>
      </c>
      <c r="I42" s="197">
        <v>8.49</v>
      </c>
      <c r="J42" s="197">
        <v>2.9</v>
      </c>
      <c r="K42" s="197">
        <v>2.84</v>
      </c>
      <c r="L42" s="198">
        <v>2.56</v>
      </c>
      <c r="N42"/>
      <c r="O42"/>
      <c r="P42"/>
      <c r="Q42"/>
      <c r="R42"/>
    </row>
    <row r="43" spans="1:18" ht="15">
      <c r="A43" s="200" t="s">
        <v>104</v>
      </c>
      <c r="B43" s="201">
        <v>44.14</v>
      </c>
      <c r="C43" s="202">
        <v>106.38</v>
      </c>
      <c r="D43" s="202">
        <v>112.8</v>
      </c>
      <c r="E43" s="202">
        <v>116.56</v>
      </c>
      <c r="F43" s="202">
        <v>109.28</v>
      </c>
      <c r="G43" s="202">
        <v>111.29</v>
      </c>
      <c r="H43" s="202">
        <v>114.89</v>
      </c>
      <c r="I43" s="202">
        <v>9.57</v>
      </c>
      <c r="J43" s="202">
        <v>3.33</v>
      </c>
      <c r="K43" s="202">
        <v>-1.43</v>
      </c>
      <c r="L43" s="203">
        <v>3.24</v>
      </c>
      <c r="N43"/>
      <c r="O43"/>
      <c r="P43"/>
      <c r="Q43"/>
      <c r="R43"/>
    </row>
    <row r="44" spans="1:18" ht="15">
      <c r="A44" s="200" t="s">
        <v>118</v>
      </c>
      <c r="B44" s="201">
        <v>55.86</v>
      </c>
      <c r="C44" s="202">
        <v>104.97</v>
      </c>
      <c r="D44" s="202">
        <v>110.16</v>
      </c>
      <c r="E44" s="202">
        <v>112.98</v>
      </c>
      <c r="F44" s="202">
        <v>117.89</v>
      </c>
      <c r="G44" s="202">
        <v>117.75</v>
      </c>
      <c r="H44" s="202">
        <v>120.14</v>
      </c>
      <c r="I44" s="202">
        <v>7.64</v>
      </c>
      <c r="J44" s="202">
        <v>2.56</v>
      </c>
      <c r="K44" s="202">
        <v>6.34</v>
      </c>
      <c r="L44" s="203">
        <v>2.03</v>
      </c>
      <c r="N44"/>
      <c r="O44"/>
      <c r="P44"/>
      <c r="Q44"/>
      <c r="R44"/>
    </row>
    <row r="45" spans="1:18" ht="15">
      <c r="A45" s="200"/>
      <c r="B45" s="201"/>
      <c r="C45" s="202"/>
      <c r="D45" s="202"/>
      <c r="E45" s="202"/>
      <c r="F45" s="202"/>
      <c r="G45" s="202"/>
      <c r="H45" s="202"/>
      <c r="I45" s="202"/>
      <c r="J45" s="202"/>
      <c r="K45" s="202"/>
      <c r="L45" s="203"/>
      <c r="N45"/>
      <c r="O45"/>
      <c r="P45"/>
      <c r="Q45"/>
      <c r="R45"/>
    </row>
    <row r="46" spans="1:18" ht="15">
      <c r="A46" s="195" t="s">
        <v>130</v>
      </c>
      <c r="B46" s="201"/>
      <c r="C46" s="202"/>
      <c r="D46" s="202"/>
      <c r="E46" s="202"/>
      <c r="F46" s="202"/>
      <c r="G46" s="202"/>
      <c r="H46" s="202"/>
      <c r="I46" s="202"/>
      <c r="J46" s="202"/>
      <c r="K46" s="202"/>
      <c r="L46" s="203"/>
      <c r="N46"/>
      <c r="O46"/>
      <c r="P46"/>
      <c r="Q46"/>
      <c r="R46"/>
    </row>
    <row r="47" spans="1:18" ht="15">
      <c r="A47" s="195" t="s">
        <v>103</v>
      </c>
      <c r="B47" s="196">
        <v>100</v>
      </c>
      <c r="C47" s="197">
        <v>106.45</v>
      </c>
      <c r="D47" s="197">
        <v>114.29</v>
      </c>
      <c r="E47" s="197">
        <v>118.03</v>
      </c>
      <c r="F47" s="197">
        <v>118.39</v>
      </c>
      <c r="G47" s="197">
        <v>118.57</v>
      </c>
      <c r="H47" s="197">
        <v>120.56</v>
      </c>
      <c r="I47" s="197">
        <v>10.87</v>
      </c>
      <c r="J47" s="197">
        <v>3.28</v>
      </c>
      <c r="K47" s="197">
        <v>2.15</v>
      </c>
      <c r="L47" s="198">
        <v>1.68</v>
      </c>
      <c r="N47"/>
      <c r="O47"/>
      <c r="P47"/>
      <c r="Q47"/>
      <c r="R47"/>
    </row>
    <row r="48" spans="1:18" ht="15">
      <c r="A48" s="200" t="s">
        <v>104</v>
      </c>
      <c r="B48" s="201">
        <v>46.88</v>
      </c>
      <c r="C48" s="202">
        <v>106.69</v>
      </c>
      <c r="D48" s="202">
        <v>114.22</v>
      </c>
      <c r="E48" s="202">
        <v>116.77</v>
      </c>
      <c r="F48" s="202">
        <v>113.91</v>
      </c>
      <c r="G48" s="202">
        <v>114.5</v>
      </c>
      <c r="H48" s="202">
        <v>116.24</v>
      </c>
      <c r="I48" s="202">
        <v>9.45</v>
      </c>
      <c r="J48" s="202">
        <v>2.23</v>
      </c>
      <c r="K48" s="202">
        <v>-0.45</v>
      </c>
      <c r="L48" s="203">
        <v>1.52</v>
      </c>
      <c r="N48"/>
      <c r="O48"/>
      <c r="P48"/>
      <c r="Q48"/>
      <c r="R48"/>
    </row>
    <row r="49" spans="1:18" ht="15">
      <c r="A49" s="200" t="s">
        <v>118</v>
      </c>
      <c r="B49" s="201">
        <v>53.12</v>
      </c>
      <c r="C49" s="202">
        <v>106.25</v>
      </c>
      <c r="D49" s="202">
        <v>114.35</v>
      </c>
      <c r="E49" s="202">
        <v>119.15</v>
      </c>
      <c r="F49" s="202">
        <v>122.5</v>
      </c>
      <c r="G49" s="202">
        <v>122.29</v>
      </c>
      <c r="H49" s="202">
        <v>124.51</v>
      </c>
      <c r="I49" s="202">
        <v>12.14</v>
      </c>
      <c r="J49" s="202">
        <v>4.2</v>
      </c>
      <c r="K49" s="202">
        <v>4.49</v>
      </c>
      <c r="L49" s="203">
        <v>1.81</v>
      </c>
      <c r="N49"/>
      <c r="O49"/>
      <c r="P49"/>
      <c r="Q49"/>
      <c r="R49"/>
    </row>
    <row r="50" spans="1:18" ht="15">
      <c r="A50" s="200"/>
      <c r="B50" s="201"/>
      <c r="C50" s="202"/>
      <c r="D50" s="202"/>
      <c r="E50" s="202"/>
      <c r="F50" s="202"/>
      <c r="G50" s="202"/>
      <c r="H50" s="202"/>
      <c r="I50" s="202"/>
      <c r="J50" s="202"/>
      <c r="K50" s="202"/>
      <c r="L50" s="203"/>
      <c r="N50"/>
      <c r="O50"/>
      <c r="P50"/>
      <c r="Q50"/>
      <c r="R50"/>
    </row>
    <row r="51" spans="1:18" ht="15">
      <c r="A51" s="195" t="s">
        <v>131</v>
      </c>
      <c r="B51" s="201"/>
      <c r="C51" s="202"/>
      <c r="D51" s="202"/>
      <c r="E51" s="202"/>
      <c r="F51" s="202"/>
      <c r="G51" s="202"/>
      <c r="H51" s="202"/>
      <c r="I51" s="202"/>
      <c r="J51" s="202"/>
      <c r="K51" s="202"/>
      <c r="L51" s="203"/>
      <c r="N51"/>
      <c r="O51"/>
      <c r="P51"/>
      <c r="Q51"/>
      <c r="R51"/>
    </row>
    <row r="52" spans="1:18" ht="15">
      <c r="A52" s="195" t="s">
        <v>103</v>
      </c>
      <c r="B52" s="196">
        <v>100</v>
      </c>
      <c r="C52" s="197">
        <v>105.12</v>
      </c>
      <c r="D52" s="197">
        <v>111.46</v>
      </c>
      <c r="E52" s="197">
        <v>112.62</v>
      </c>
      <c r="F52" s="197">
        <v>113.45</v>
      </c>
      <c r="G52" s="197">
        <v>113.58</v>
      </c>
      <c r="H52" s="197">
        <v>118.88</v>
      </c>
      <c r="I52" s="197">
        <v>7.14</v>
      </c>
      <c r="J52" s="197">
        <v>1.04</v>
      </c>
      <c r="K52" s="197">
        <v>5.55</v>
      </c>
      <c r="L52" s="198">
        <v>4.66</v>
      </c>
      <c r="N52"/>
      <c r="O52"/>
      <c r="P52"/>
      <c r="Q52"/>
      <c r="R52"/>
    </row>
    <row r="53" spans="1:18" ht="15">
      <c r="A53" s="200" t="s">
        <v>104</v>
      </c>
      <c r="B53" s="201">
        <v>59.53</v>
      </c>
      <c r="C53" s="202">
        <v>104.42</v>
      </c>
      <c r="D53" s="202">
        <v>110.99</v>
      </c>
      <c r="E53" s="202">
        <v>110.99</v>
      </c>
      <c r="F53" s="202">
        <v>111.5</v>
      </c>
      <c r="G53" s="202">
        <v>111.78</v>
      </c>
      <c r="H53" s="202">
        <v>116.27</v>
      </c>
      <c r="I53" s="202">
        <v>6.29</v>
      </c>
      <c r="J53" s="202">
        <v>0</v>
      </c>
      <c r="K53" s="202">
        <v>4.75</v>
      </c>
      <c r="L53" s="203">
        <v>4.01</v>
      </c>
      <c r="N53"/>
      <c r="O53"/>
      <c r="P53"/>
      <c r="Q53"/>
      <c r="R53"/>
    </row>
    <row r="54" spans="1:18" ht="15.75" thickBot="1">
      <c r="A54" s="206" t="s">
        <v>118</v>
      </c>
      <c r="B54" s="207">
        <v>40.47</v>
      </c>
      <c r="C54" s="208">
        <v>106.16</v>
      </c>
      <c r="D54" s="208">
        <v>112.15</v>
      </c>
      <c r="E54" s="208">
        <v>115.07</v>
      </c>
      <c r="F54" s="208">
        <v>116.39</v>
      </c>
      <c r="G54" s="208">
        <v>116.28</v>
      </c>
      <c r="H54" s="208">
        <v>122.82</v>
      </c>
      <c r="I54" s="208">
        <v>8.39</v>
      </c>
      <c r="J54" s="208">
        <v>2.6</v>
      </c>
      <c r="K54" s="208">
        <v>6.74</v>
      </c>
      <c r="L54" s="209">
        <v>5.63</v>
      </c>
      <c r="N54"/>
      <c r="O54"/>
      <c r="P54"/>
      <c r="Q54"/>
      <c r="R54"/>
    </row>
    <row r="55" ht="15" thickTop="1"/>
  </sheetData>
  <sheetProtection/>
  <mergeCells count="9">
    <mergeCell ref="A1:L1"/>
    <mergeCell ref="A2:L2"/>
    <mergeCell ref="A3:L3"/>
    <mergeCell ref="A4:L4"/>
    <mergeCell ref="A5:A6"/>
    <mergeCell ref="B5:B6"/>
    <mergeCell ref="D5:E5"/>
    <mergeCell ref="F5:H5"/>
    <mergeCell ref="I5:L5"/>
  </mergeCells>
  <printOptions horizontalCentered="1"/>
  <pageMargins left="0.51" right="0.45" top="0.62" bottom="0.2362204724409449" header="0.76" footer="0.31496062992125984"/>
  <pageSetup fitToHeight="1" fitToWidth="1" horizontalDpi="600" verticalDpi="600" orientation="portrait" paperSize="9" scale="70" r:id="rId1"/>
  <rowBreaks count="1" manualBreakCount="1">
    <brk id="34" max="255" man="1"/>
  </rowBreaks>
  <colBreaks count="1" manualBreakCount="1">
    <brk id="12" max="65535" man="1"/>
  </colBreaks>
</worksheet>
</file>

<file path=xl/worksheets/sheet20.xml><?xml version="1.0" encoding="utf-8"?>
<worksheet xmlns="http://schemas.openxmlformats.org/spreadsheetml/2006/main" xmlns:r="http://schemas.openxmlformats.org/officeDocument/2006/relationships">
  <sheetPr>
    <pageSetUpPr fitToPage="1"/>
  </sheetPr>
  <dimension ref="B1:J85"/>
  <sheetViews>
    <sheetView view="pageBreakPreview" zoomScaleSheetLayoutView="100" zoomScalePageLayoutView="0" workbookViewId="0" topLeftCell="A13">
      <selection activeCell="K38" sqref="K38"/>
    </sheetView>
  </sheetViews>
  <sheetFormatPr defaultColWidth="9.140625" defaultRowHeight="15"/>
  <cols>
    <col min="1" max="1" width="9.140625" style="82" customWidth="1"/>
    <col min="2" max="2" width="5.8515625" style="82" customWidth="1"/>
    <col min="3" max="3" width="25.57421875" style="82" customWidth="1"/>
    <col min="4" max="4" width="13.28125" style="82" customWidth="1"/>
    <col min="5" max="5" width="12.00390625" style="82" customWidth="1"/>
    <col min="6" max="6" width="12.28125" style="82" customWidth="1"/>
    <col min="7" max="7" width="11.7109375" style="82" customWidth="1"/>
    <col min="8" max="8" width="10.421875" style="82" customWidth="1"/>
    <col min="9" max="9" width="10.7109375" style="82" customWidth="1"/>
    <col min="10" max="16384" width="9.140625" style="82" customWidth="1"/>
  </cols>
  <sheetData>
    <row r="1" spans="2:10" ht="12.75">
      <c r="B1" s="1650" t="s">
        <v>1080</v>
      </c>
      <c r="C1" s="1650"/>
      <c r="D1" s="1650"/>
      <c r="E1" s="1650"/>
      <c r="F1" s="1650"/>
      <c r="G1" s="1650"/>
      <c r="H1" s="1650"/>
      <c r="I1" s="1650"/>
      <c r="J1" s="1122"/>
    </row>
    <row r="2" spans="2:10" ht="15.75">
      <c r="B2" s="1718" t="s">
        <v>1054</v>
      </c>
      <c r="C2" s="1718"/>
      <c r="D2" s="1718"/>
      <c r="E2" s="1718"/>
      <c r="F2" s="1718"/>
      <c r="G2" s="1718"/>
      <c r="H2" s="1718"/>
      <c r="I2" s="1718"/>
      <c r="J2" s="1123"/>
    </row>
    <row r="3" spans="2:10" ht="18" customHeight="1" thickBot="1">
      <c r="B3" s="1723" t="s">
        <v>1081</v>
      </c>
      <c r="C3" s="1723"/>
      <c r="D3" s="1723"/>
      <c r="E3" s="1723"/>
      <c r="F3" s="1723"/>
      <c r="G3" s="1723"/>
      <c r="H3" s="1723"/>
      <c r="I3" s="1723"/>
      <c r="J3" s="1123"/>
    </row>
    <row r="4" spans="2:10" ht="15" customHeight="1" thickTop="1">
      <c r="B4" s="1070"/>
      <c r="C4" s="1124"/>
      <c r="D4" s="1125"/>
      <c r="E4" s="1126"/>
      <c r="F4" s="1125"/>
      <c r="G4" s="1125"/>
      <c r="H4" s="1127" t="s">
        <v>139</v>
      </c>
      <c r="I4" s="1128"/>
      <c r="J4" s="1123"/>
    </row>
    <row r="5" spans="2:10" ht="15" customHeight="1">
      <c r="B5" s="1184"/>
      <c r="C5" s="1129"/>
      <c r="D5" s="1130" t="s">
        <v>58</v>
      </c>
      <c r="E5" s="1131" t="s">
        <v>59</v>
      </c>
      <c r="F5" s="1130" t="s">
        <v>58</v>
      </c>
      <c r="G5" s="1131" t="s">
        <v>59</v>
      </c>
      <c r="H5" s="1720" t="s">
        <v>1233</v>
      </c>
      <c r="I5" s="1721"/>
      <c r="J5" s="1123"/>
    </row>
    <row r="6" spans="2:10" ht="15" customHeight="1">
      <c r="B6" s="1184"/>
      <c r="C6" s="1129"/>
      <c r="D6" s="1132">
        <v>2016</v>
      </c>
      <c r="E6" s="1133">
        <v>2016</v>
      </c>
      <c r="F6" s="1132">
        <v>2017</v>
      </c>
      <c r="G6" s="1132">
        <v>2017</v>
      </c>
      <c r="H6" s="1134">
        <v>2016</v>
      </c>
      <c r="I6" s="1135">
        <v>2017</v>
      </c>
      <c r="J6" s="1123"/>
    </row>
    <row r="7" spans="2:10" ht="15" customHeight="1">
      <c r="B7" s="1071"/>
      <c r="C7" s="1072"/>
      <c r="D7" s="1185"/>
      <c r="E7" s="1185"/>
      <c r="F7" s="1185"/>
      <c r="G7" s="1185"/>
      <c r="H7" s="1193"/>
      <c r="I7" s="1136"/>
      <c r="J7" s="1123"/>
    </row>
    <row r="8" spans="2:10" ht="15" customHeight="1">
      <c r="B8" s="1103" t="s">
        <v>1056</v>
      </c>
      <c r="C8" s="1137"/>
      <c r="D8" s="1075">
        <v>8597.68472285777</v>
      </c>
      <c r="E8" s="1075">
        <v>8548.578971900206</v>
      </c>
      <c r="F8" s="1075">
        <v>9290.858737222243</v>
      </c>
      <c r="G8" s="1075">
        <v>9274.304083963145</v>
      </c>
      <c r="H8" s="1076">
        <v>-0.57115086840777</v>
      </c>
      <c r="I8" s="1077">
        <v>-0.1781821651509432</v>
      </c>
      <c r="J8" s="1123"/>
    </row>
    <row r="9" spans="2:10" ht="15" customHeight="1">
      <c r="B9" s="1102" t="s">
        <v>1057</v>
      </c>
      <c r="C9" s="1194"/>
      <c r="D9" s="1075">
        <v>286.8931728355664</v>
      </c>
      <c r="E9" s="1075">
        <v>288.8907384751687</v>
      </c>
      <c r="F9" s="1075">
        <v>276.0195979680148</v>
      </c>
      <c r="G9" s="1075">
        <v>289.6082213933913</v>
      </c>
      <c r="H9" s="1078">
        <v>0.6962750698662319</v>
      </c>
      <c r="I9" s="1079">
        <v>4.923064711858302</v>
      </c>
      <c r="J9" s="1123"/>
    </row>
    <row r="10" spans="2:10" ht="15" customHeight="1">
      <c r="B10" s="1102" t="s">
        <v>1058</v>
      </c>
      <c r="C10" s="1194"/>
      <c r="D10" s="1075">
        <v>8310.791550022204</v>
      </c>
      <c r="E10" s="1075">
        <v>8259.688233425037</v>
      </c>
      <c r="F10" s="1075">
        <v>9014.839139254227</v>
      </c>
      <c r="G10" s="1075">
        <v>8984.695862569753</v>
      </c>
      <c r="H10" s="1076">
        <v>-0.6149031207145441</v>
      </c>
      <c r="I10" s="1077">
        <v>-0.33437398292797127</v>
      </c>
      <c r="J10" s="1123"/>
    </row>
    <row r="11" spans="2:10" ht="15" customHeight="1">
      <c r="B11" s="1080"/>
      <c r="C11" s="1081" t="s">
        <v>1059</v>
      </c>
      <c r="D11" s="1082">
        <v>6300.554297610605</v>
      </c>
      <c r="E11" s="1082">
        <v>6192.03678536713</v>
      </c>
      <c r="F11" s="1082">
        <v>6648.554912235853</v>
      </c>
      <c r="G11" s="1082">
        <v>6596.550579956692</v>
      </c>
      <c r="H11" s="1078">
        <v>-1.7223486556512881</v>
      </c>
      <c r="I11" s="1079">
        <v>-0.782190009192135</v>
      </c>
      <c r="J11" s="1123"/>
    </row>
    <row r="12" spans="2:10" ht="15" customHeight="1">
      <c r="B12" s="1080"/>
      <c r="C12" s="1083" t="s">
        <v>1060</v>
      </c>
      <c r="D12" s="1082">
        <v>2010.2372524115992</v>
      </c>
      <c r="E12" s="1082">
        <v>2067.6514480579085</v>
      </c>
      <c r="F12" s="1082">
        <v>2366.2842270183746</v>
      </c>
      <c r="G12" s="1082">
        <v>2388.1452826130608</v>
      </c>
      <c r="H12" s="1078">
        <v>2.856090522520759</v>
      </c>
      <c r="I12" s="1079">
        <v>0.9238558641889085</v>
      </c>
      <c r="J12" s="1123"/>
    </row>
    <row r="13" spans="2:10" ht="15" customHeight="1">
      <c r="B13" s="1094"/>
      <c r="C13" s="1138"/>
      <c r="D13" s="1084"/>
      <c r="E13" s="1084"/>
      <c r="F13" s="1084"/>
      <c r="G13" s="1084"/>
      <c r="H13" s="1078"/>
      <c r="I13" s="1079"/>
      <c r="J13" s="1123"/>
    </row>
    <row r="14" spans="2:10" ht="15" customHeight="1">
      <c r="B14" s="1187"/>
      <c r="C14" s="1072"/>
      <c r="D14" s="1085"/>
      <c r="E14" s="1085"/>
      <c r="F14" s="1085"/>
      <c r="G14" s="1085"/>
      <c r="H14" s="1086"/>
      <c r="I14" s="1073"/>
      <c r="J14" s="1123"/>
    </row>
    <row r="15" spans="2:10" ht="15" customHeight="1">
      <c r="B15" s="1103" t="s">
        <v>1061</v>
      </c>
      <c r="C15" s="1137"/>
      <c r="D15" s="1075">
        <v>1426.0267340356393</v>
      </c>
      <c r="E15" s="1075">
        <v>1503.8711440115555</v>
      </c>
      <c r="F15" s="1075">
        <v>1480.22131428919</v>
      </c>
      <c r="G15" s="1075">
        <v>1562.1869546608532</v>
      </c>
      <c r="H15" s="1076">
        <v>5.458832441073341</v>
      </c>
      <c r="I15" s="1077">
        <v>5.537390900969655</v>
      </c>
      <c r="J15" s="1123"/>
    </row>
    <row r="16" spans="2:10" ht="15" customHeight="1">
      <c r="B16" s="1080"/>
      <c r="C16" s="1087" t="s">
        <v>1059</v>
      </c>
      <c r="D16" s="1082">
        <v>1349.2513194380567</v>
      </c>
      <c r="E16" s="1082">
        <v>1426.4693449111057</v>
      </c>
      <c r="F16" s="1082">
        <v>1404.8940733792153</v>
      </c>
      <c r="G16" s="1082">
        <v>1487.9118544555545</v>
      </c>
      <c r="H16" s="1078">
        <v>5.723027605057979</v>
      </c>
      <c r="I16" s="1079">
        <v>5.909184375492103</v>
      </c>
      <c r="J16" s="1123"/>
    </row>
    <row r="17" spans="2:10" ht="15" customHeight="1">
      <c r="B17" s="1080"/>
      <c r="C17" s="1087" t="s">
        <v>1060</v>
      </c>
      <c r="D17" s="1082">
        <v>76.77541459758268</v>
      </c>
      <c r="E17" s="1082">
        <v>77.40179910044978</v>
      </c>
      <c r="F17" s="1082">
        <v>75.32724090997472</v>
      </c>
      <c r="G17" s="1082">
        <v>74.27510020529866</v>
      </c>
      <c r="H17" s="1078">
        <v>0.815865998445318</v>
      </c>
      <c r="I17" s="1079">
        <v>-1.3967599131016897</v>
      </c>
      <c r="J17" s="1123"/>
    </row>
    <row r="18" spans="2:10" ht="15" customHeight="1">
      <c r="B18" s="1094"/>
      <c r="C18" s="1088"/>
      <c r="D18" s="1195"/>
      <c r="E18" s="1195"/>
      <c r="F18" s="1195"/>
      <c r="G18" s="1195"/>
      <c r="H18" s="1089"/>
      <c r="I18" s="1090"/>
      <c r="J18" s="1123"/>
    </row>
    <row r="19" spans="2:10" ht="15" customHeight="1">
      <c r="B19" s="1139"/>
      <c r="C19" s="1191"/>
      <c r="D19" s="1091"/>
      <c r="E19" s="1091"/>
      <c r="F19" s="1091"/>
      <c r="G19" s="1091"/>
      <c r="H19" s="1092"/>
      <c r="I19" s="1093"/>
      <c r="J19" s="1123"/>
    </row>
    <row r="20" spans="2:10" ht="15" customHeight="1">
      <c r="B20" s="1103" t="s">
        <v>1062</v>
      </c>
      <c r="C20" s="1137"/>
      <c r="D20" s="1075">
        <v>9736.818377752212</v>
      </c>
      <c r="E20" s="1075">
        <v>9763.559377436593</v>
      </c>
      <c r="F20" s="1075">
        <v>10495.060453543418</v>
      </c>
      <c r="G20" s="1075">
        <v>10546.882817230606</v>
      </c>
      <c r="H20" s="1076">
        <v>0.2746379633154419</v>
      </c>
      <c r="I20" s="1077">
        <v>0.4937786105814439</v>
      </c>
      <c r="J20" s="1123"/>
    </row>
    <row r="21" spans="2:10" ht="15" customHeight="1">
      <c r="B21" s="1080"/>
      <c r="C21" s="1087" t="s">
        <v>1059</v>
      </c>
      <c r="D21" s="1082">
        <v>7649.805617048662</v>
      </c>
      <c r="E21" s="1082">
        <v>7618.506130278235</v>
      </c>
      <c r="F21" s="1082">
        <v>8053.4489856150685</v>
      </c>
      <c r="G21" s="1082">
        <v>8084.462434412246</v>
      </c>
      <c r="H21" s="1078">
        <v>-0.40915401432778253</v>
      </c>
      <c r="I21" s="1079">
        <v>0.38509524121370475</v>
      </c>
      <c r="J21" s="1123"/>
    </row>
    <row r="22" spans="2:10" ht="15" customHeight="1">
      <c r="B22" s="1080"/>
      <c r="C22" s="1087" t="s">
        <v>1063</v>
      </c>
      <c r="D22" s="1082">
        <v>78.56576265741802</v>
      </c>
      <c r="E22" s="1082">
        <v>78.03000766180071</v>
      </c>
      <c r="F22" s="1082">
        <v>76.73561311308127</v>
      </c>
      <c r="G22" s="1082">
        <v>76.65262404550978</v>
      </c>
      <c r="H22" s="1078" t="s">
        <v>3</v>
      </c>
      <c r="I22" s="1079"/>
      <c r="J22" s="1123"/>
    </row>
    <row r="23" spans="2:10" ht="15" customHeight="1">
      <c r="B23" s="1080"/>
      <c r="C23" s="1087" t="s">
        <v>1060</v>
      </c>
      <c r="D23" s="1082">
        <v>2087.0127607035506</v>
      </c>
      <c r="E23" s="1082">
        <v>2145.0532471583583</v>
      </c>
      <c r="F23" s="1082">
        <v>2441.611467928349</v>
      </c>
      <c r="G23" s="1082">
        <v>2462.4203828183595</v>
      </c>
      <c r="H23" s="1078">
        <v>2.7810316998369444</v>
      </c>
      <c r="I23" s="1079">
        <v>0.8522615151241268</v>
      </c>
      <c r="J23" s="1123"/>
    </row>
    <row r="24" spans="2:10" ht="15" customHeight="1">
      <c r="B24" s="1080"/>
      <c r="C24" s="1087" t="s">
        <v>1063</v>
      </c>
      <c r="D24" s="1082">
        <v>21.434237342581994</v>
      </c>
      <c r="E24" s="1082">
        <v>21.969992338199297</v>
      </c>
      <c r="F24" s="1082">
        <v>23.264386886918743</v>
      </c>
      <c r="G24" s="1082">
        <v>23.347375954490225</v>
      </c>
      <c r="H24" s="1078" t="s">
        <v>3</v>
      </c>
      <c r="I24" s="1079"/>
      <c r="J24" s="1123"/>
    </row>
    <row r="25" spans="2:10" ht="15" customHeight="1">
      <c r="B25" s="1094"/>
      <c r="C25" s="1088"/>
      <c r="D25" s="1095"/>
      <c r="E25" s="1095"/>
      <c r="F25" s="1095"/>
      <c r="G25" s="1095"/>
      <c r="H25" s="1089"/>
      <c r="I25" s="1090"/>
      <c r="J25" s="1123"/>
    </row>
    <row r="26" spans="2:10" ht="15" customHeight="1">
      <c r="B26" s="1187"/>
      <c r="C26" s="1072"/>
      <c r="D26" s="1081"/>
      <c r="E26" s="1081"/>
      <c r="F26" s="1081"/>
      <c r="G26" s="1081"/>
      <c r="H26" s="1078"/>
      <c r="I26" s="1079"/>
      <c r="J26" s="1123"/>
    </row>
    <row r="27" spans="2:10" ht="15" customHeight="1">
      <c r="B27" s="1103" t="s">
        <v>1064</v>
      </c>
      <c r="C27" s="1137"/>
      <c r="D27" s="1075">
        <v>10023.71155058778</v>
      </c>
      <c r="E27" s="1075">
        <v>10052.45011591176</v>
      </c>
      <c r="F27" s="1075">
        <v>10771.080051511433</v>
      </c>
      <c r="G27" s="1075">
        <v>10836.491038623997</v>
      </c>
      <c r="H27" s="1076">
        <v>0.28670582926237387</v>
      </c>
      <c r="I27" s="1077">
        <v>0.6072834553242785</v>
      </c>
      <c r="J27" s="1123"/>
    </row>
    <row r="28" spans="2:10" ht="15" customHeight="1">
      <c r="B28" s="1096"/>
      <c r="C28" s="1192"/>
      <c r="D28" s="1097"/>
      <c r="E28" s="1097"/>
      <c r="F28" s="1097"/>
      <c r="G28" s="1097"/>
      <c r="H28" s="1098"/>
      <c r="I28" s="1099"/>
      <c r="J28" s="1123"/>
    </row>
    <row r="29" spans="2:10" ht="15" customHeight="1">
      <c r="B29" s="1140" t="s">
        <v>1065</v>
      </c>
      <c r="C29" s="1196"/>
      <c r="D29" s="1081"/>
      <c r="E29" s="1081"/>
      <c r="F29" s="1081"/>
      <c r="G29" s="1081"/>
      <c r="H29" s="1086"/>
      <c r="I29" s="1073"/>
      <c r="J29" s="1123"/>
    </row>
    <row r="30" spans="2:10" ht="6.75" customHeight="1">
      <c r="B30" s="1141"/>
      <c r="C30" s="1197"/>
      <c r="D30" s="1075"/>
      <c r="E30" s="1075"/>
      <c r="F30" s="1075"/>
      <c r="G30" s="1075"/>
      <c r="H30" s="1076"/>
      <c r="I30" s="1077"/>
      <c r="J30" s="1123"/>
    </row>
    <row r="31" spans="2:10" ht="15" customHeight="1">
      <c r="B31" s="1716" t="s">
        <v>1066</v>
      </c>
      <c r="C31" s="1724"/>
      <c r="D31" s="1081"/>
      <c r="E31" s="1081"/>
      <c r="F31" s="1081"/>
      <c r="G31" s="1081"/>
      <c r="H31" s="1078"/>
      <c r="I31" s="1079"/>
      <c r="J31" s="1123"/>
    </row>
    <row r="32" spans="2:10" ht="15" customHeight="1">
      <c r="B32" s="1080"/>
      <c r="C32" s="1081" t="s">
        <v>1067</v>
      </c>
      <c r="D32" s="1082">
        <v>16.48476974075208</v>
      </c>
      <c r="E32" s="1082">
        <v>15.06492518278775</v>
      </c>
      <c r="F32" s="1082">
        <v>13.246401936608054</v>
      </c>
      <c r="G32" s="1082">
        <v>14.2</v>
      </c>
      <c r="H32" s="1078" t="s">
        <v>3</v>
      </c>
      <c r="I32" s="1079"/>
      <c r="J32" s="1123"/>
    </row>
    <row r="33" spans="2:10" ht="15" customHeight="1">
      <c r="B33" s="1080"/>
      <c r="C33" s="1081" t="s">
        <v>1068</v>
      </c>
      <c r="D33" s="1082">
        <v>14.089234984696539</v>
      </c>
      <c r="E33" s="1082">
        <v>12.717709870329365</v>
      </c>
      <c r="F33" s="1082">
        <v>11.430372707833035</v>
      </c>
      <c r="G33" s="1082">
        <v>12</v>
      </c>
      <c r="H33" s="1078" t="s">
        <v>3</v>
      </c>
      <c r="I33" s="1079"/>
      <c r="J33" s="1123"/>
    </row>
    <row r="34" spans="2:10" ht="15" customHeight="1">
      <c r="B34" s="1080"/>
      <c r="C34" s="1081"/>
      <c r="D34" s="1082"/>
      <c r="E34" s="1082"/>
      <c r="F34" s="1082"/>
      <c r="G34" s="1082"/>
      <c r="H34" s="1078"/>
      <c r="I34" s="1079"/>
      <c r="J34" s="1123"/>
    </row>
    <row r="35" spans="2:10" ht="15">
      <c r="B35" s="1716" t="s">
        <v>1069</v>
      </c>
      <c r="C35" s="1724"/>
      <c r="D35" s="1075"/>
      <c r="E35" s="1075"/>
      <c r="F35" s="1075"/>
      <c r="G35" s="1075"/>
      <c r="H35" s="1076"/>
      <c r="I35" s="1077"/>
      <c r="J35" s="1123"/>
    </row>
    <row r="36" spans="2:10" ht="15">
      <c r="B36" s="1103"/>
      <c r="C36" s="1104" t="s">
        <v>1067</v>
      </c>
      <c r="D36" s="1082">
        <v>16.97048978922236</v>
      </c>
      <c r="E36" s="1082">
        <v>15.510676285729408</v>
      </c>
      <c r="F36" s="1082">
        <v>13.594781683383262</v>
      </c>
      <c r="G36" s="1082">
        <v>12.5</v>
      </c>
      <c r="H36" s="1078" t="s">
        <v>3</v>
      </c>
      <c r="I36" s="1079"/>
      <c r="J36" s="1123"/>
    </row>
    <row r="37" spans="2:10" ht="15">
      <c r="B37" s="1103"/>
      <c r="C37" s="1104" t="s">
        <v>1068</v>
      </c>
      <c r="D37" s="1082">
        <v>14.504371138085341</v>
      </c>
      <c r="E37" s="1082">
        <v>13.094009993483532</v>
      </c>
      <c r="F37" s="1082">
        <v>11.730990971460994</v>
      </c>
      <c r="G37" s="1082">
        <v>10.6</v>
      </c>
      <c r="H37" s="1078" t="s">
        <v>3</v>
      </c>
      <c r="I37" s="1079"/>
      <c r="J37" s="1123"/>
    </row>
    <row r="38" spans="2:10" ht="15">
      <c r="B38" s="1105"/>
      <c r="C38" s="1088"/>
      <c r="D38" s="1095"/>
      <c r="E38" s="1095"/>
      <c r="F38" s="1095"/>
      <c r="G38" s="1095"/>
      <c r="H38" s="1089"/>
      <c r="I38" s="1090"/>
      <c r="J38" s="1123"/>
    </row>
    <row r="39" spans="2:10" ht="15">
      <c r="B39" s="1198"/>
      <c r="C39" s="1199"/>
      <c r="D39" s="1200"/>
      <c r="E39" s="1200"/>
      <c r="F39" s="1200"/>
      <c r="G39" s="1200"/>
      <c r="H39" s="1201"/>
      <c r="I39" s="1202"/>
      <c r="J39" s="1123"/>
    </row>
    <row r="40" spans="2:10" ht="15">
      <c r="B40" s="1106" t="s">
        <v>1070</v>
      </c>
      <c r="C40" s="1081"/>
      <c r="D40" s="1084">
        <v>1066.3230098851454</v>
      </c>
      <c r="E40" s="1084">
        <v>1111.5522249175422</v>
      </c>
      <c r="F40" s="1084">
        <v>905.9751825707625</v>
      </c>
      <c r="G40" s="1084">
        <v>966.4882247382</v>
      </c>
      <c r="H40" s="1078">
        <v>4.241605462238724</v>
      </c>
      <c r="I40" s="1079">
        <v>6.679326689250772</v>
      </c>
      <c r="J40" s="1123"/>
    </row>
    <row r="41" spans="2:10" ht="15">
      <c r="B41" s="1106" t="s">
        <v>1071</v>
      </c>
      <c r="C41" s="1081"/>
      <c r="D41" s="1084">
        <v>8957.388540702634</v>
      </c>
      <c r="E41" s="1084">
        <v>8940.89789099422</v>
      </c>
      <c r="F41" s="1084">
        <v>9865.104966160192</v>
      </c>
      <c r="G41" s="1084">
        <v>9870.002813885796</v>
      </c>
      <c r="H41" s="1078">
        <v>-0.184101087426086</v>
      </c>
      <c r="I41" s="1079">
        <v>0.04964820691117211</v>
      </c>
      <c r="J41" s="1123"/>
    </row>
    <row r="42" spans="2:10" ht="15">
      <c r="B42" s="1106" t="s">
        <v>1072</v>
      </c>
      <c r="C42" s="1081"/>
      <c r="D42" s="1084">
        <v>-1955.7264962915035</v>
      </c>
      <c r="E42" s="1084">
        <v>17.329985216352284</v>
      </c>
      <c r="F42" s="1084">
        <v>-570.7040430686868</v>
      </c>
      <c r="G42" s="1084">
        <v>50.074386419582495</v>
      </c>
      <c r="H42" s="1107" t="s">
        <v>3</v>
      </c>
      <c r="I42" s="1079"/>
      <c r="J42" s="1123"/>
    </row>
    <row r="43" spans="2:10" ht="15">
      <c r="B43" s="1106" t="s">
        <v>1073</v>
      </c>
      <c r="C43" s="1081"/>
      <c r="D43" s="1084">
        <v>185.34057903120024</v>
      </c>
      <c r="E43" s="1084">
        <v>2.4550224887556222</v>
      </c>
      <c r="F43" s="1084">
        <v>-228.0003486200662</v>
      </c>
      <c r="G43" s="1084">
        <v>-17.945653906833417</v>
      </c>
      <c r="H43" s="1107" t="s">
        <v>3</v>
      </c>
      <c r="I43" s="1079"/>
      <c r="J43" s="1123"/>
    </row>
    <row r="44" spans="2:10" ht="15.75" thickBot="1">
      <c r="B44" s="1108" t="s">
        <v>1074</v>
      </c>
      <c r="C44" s="1190"/>
      <c r="D44" s="1109">
        <v>-1770.3859172603034</v>
      </c>
      <c r="E44" s="1109">
        <v>19.78500770510791</v>
      </c>
      <c r="F44" s="1109">
        <v>-798.704391688753</v>
      </c>
      <c r="G44" s="1109">
        <v>32.128732512749075</v>
      </c>
      <c r="H44" s="1110" t="s">
        <v>3</v>
      </c>
      <c r="I44" s="1111"/>
      <c r="J44" s="1123"/>
    </row>
    <row r="45" spans="2:10" ht="15.75" thickTop="1">
      <c r="B45" s="1112" t="s">
        <v>1075</v>
      </c>
      <c r="C45" s="1069"/>
      <c r="D45" s="1203"/>
      <c r="E45" s="1203"/>
      <c r="F45" s="1203"/>
      <c r="G45" s="1069"/>
      <c r="H45" s="1069"/>
      <c r="I45" s="1069"/>
      <c r="J45" s="1123"/>
    </row>
    <row r="46" spans="2:10" ht="15">
      <c r="B46" s="1113" t="s">
        <v>1076</v>
      </c>
      <c r="C46" s="1069"/>
      <c r="D46" s="1203"/>
      <c r="E46" s="1203"/>
      <c r="F46" s="1203"/>
      <c r="G46" s="1069"/>
      <c r="H46" s="1069"/>
      <c r="I46" s="1069"/>
      <c r="J46" s="1123"/>
    </row>
    <row r="47" spans="2:10" ht="15">
      <c r="B47" s="1114" t="s">
        <v>1077</v>
      </c>
      <c r="C47" s="1117"/>
      <c r="D47" s="1203"/>
      <c r="E47" s="1203"/>
      <c r="F47" s="1203"/>
      <c r="G47" s="1069"/>
      <c r="H47" s="1069"/>
      <c r="I47" s="1069"/>
      <c r="J47" s="1123"/>
    </row>
    <row r="48" spans="2:10" ht="15">
      <c r="B48" s="1116" t="s">
        <v>1078</v>
      </c>
      <c r="C48" s="1117"/>
      <c r="D48" s="1203"/>
      <c r="E48" s="1203"/>
      <c r="F48" s="1203"/>
      <c r="G48" s="1069"/>
      <c r="H48" s="1069"/>
      <c r="I48" s="1069"/>
      <c r="J48" s="1123"/>
    </row>
    <row r="49" spans="2:10" ht="15">
      <c r="B49" s="1117" t="s">
        <v>1079</v>
      </c>
      <c r="C49" s="1104"/>
      <c r="D49" s="1119">
        <v>106.73</v>
      </c>
      <c r="E49" s="1119">
        <v>106.72</v>
      </c>
      <c r="F49" s="1119">
        <v>102.86</v>
      </c>
      <c r="G49" s="1119">
        <v>102.29</v>
      </c>
      <c r="H49" s="1069"/>
      <c r="I49" s="1069"/>
      <c r="J49" s="1123"/>
    </row>
    <row r="50" spans="2:10" ht="15">
      <c r="B50" s="1123"/>
      <c r="C50" s="1123"/>
      <c r="D50" s="1123"/>
      <c r="E50" s="1123"/>
      <c r="F50" s="1123"/>
      <c r="G50" s="1123"/>
      <c r="H50" s="1123"/>
      <c r="I50" s="1123"/>
      <c r="J50" s="1123"/>
    </row>
    <row r="51" spans="8:10" ht="12.75">
      <c r="H51" s="989"/>
      <c r="I51" s="989"/>
      <c r="J51" s="989"/>
    </row>
    <row r="52" spans="8:10" ht="12.75">
      <c r="H52" s="989"/>
      <c r="I52" s="989"/>
      <c r="J52" s="989"/>
    </row>
    <row r="53" spans="8:10" ht="12.75">
      <c r="H53" s="989"/>
      <c r="I53" s="989"/>
      <c r="J53" s="989"/>
    </row>
    <row r="54" spans="8:10" ht="12.75">
      <c r="H54" s="989"/>
      <c r="I54" s="989"/>
      <c r="J54" s="989"/>
    </row>
    <row r="55" spans="8:10" ht="12.75">
      <c r="H55" s="989"/>
      <c r="I55" s="989"/>
      <c r="J55" s="989"/>
    </row>
    <row r="56" spans="8:10" ht="12.75">
      <c r="H56" s="989"/>
      <c r="I56" s="989"/>
      <c r="J56" s="989"/>
    </row>
    <row r="57" spans="8:10" ht="12.75">
      <c r="H57" s="989"/>
      <c r="I57" s="989"/>
      <c r="J57" s="989"/>
    </row>
    <row r="58" spans="8:10" ht="12.75">
      <c r="H58" s="989"/>
      <c r="I58" s="989"/>
      <c r="J58" s="989"/>
    </row>
    <row r="59" spans="8:10" ht="12.75">
      <c r="H59" s="989"/>
      <c r="I59" s="989"/>
      <c r="J59" s="989"/>
    </row>
    <row r="60" spans="8:10" ht="12.75">
      <c r="H60" s="989"/>
      <c r="I60" s="989"/>
      <c r="J60" s="989"/>
    </row>
    <row r="61" spans="8:10" ht="12.75">
      <c r="H61" s="989"/>
      <c r="I61" s="989"/>
      <c r="J61" s="989"/>
    </row>
    <row r="62" spans="8:10" ht="12.75">
      <c r="H62" s="989"/>
      <c r="I62" s="989"/>
      <c r="J62" s="989"/>
    </row>
    <row r="63" spans="8:10" ht="12.75">
      <c r="H63" s="989"/>
      <c r="I63" s="989"/>
      <c r="J63" s="989"/>
    </row>
    <row r="64" spans="8:10" ht="12.75">
      <c r="H64" s="989"/>
      <c r="I64" s="989"/>
      <c r="J64" s="989"/>
    </row>
    <row r="65" spans="8:10" ht="12.75">
      <c r="H65" s="989"/>
      <c r="I65" s="989"/>
      <c r="J65" s="989"/>
    </row>
    <row r="66" spans="8:10" ht="12.75">
      <c r="H66" s="989"/>
      <c r="I66" s="989"/>
      <c r="J66" s="989"/>
    </row>
    <row r="67" spans="8:10" ht="12.75">
      <c r="H67" s="989"/>
      <c r="I67" s="989"/>
      <c r="J67" s="989"/>
    </row>
    <row r="68" spans="8:10" ht="12.75">
      <c r="H68" s="989"/>
      <c r="I68" s="989"/>
      <c r="J68" s="989"/>
    </row>
    <row r="69" spans="8:10" ht="12.75">
      <c r="H69" s="989"/>
      <c r="I69" s="989"/>
      <c r="J69" s="989"/>
    </row>
    <row r="70" spans="4:10" ht="12.75">
      <c r="D70" s="989"/>
      <c r="E70" s="989"/>
      <c r="F70" s="989"/>
      <c r="G70" s="989"/>
      <c r="H70" s="989"/>
      <c r="I70" s="989"/>
      <c r="J70" s="989"/>
    </row>
    <row r="71" spans="4:10" ht="12.75">
      <c r="D71" s="989"/>
      <c r="E71" s="989"/>
      <c r="F71" s="989"/>
      <c r="G71" s="989"/>
      <c r="H71" s="989"/>
      <c r="I71" s="989"/>
      <c r="J71" s="989"/>
    </row>
    <row r="72" spans="4:10" ht="12.75">
      <c r="D72" s="989"/>
      <c r="E72" s="989"/>
      <c r="F72" s="989"/>
      <c r="G72" s="989"/>
      <c r="H72" s="989"/>
      <c r="I72" s="989"/>
      <c r="J72" s="989"/>
    </row>
    <row r="73" spans="8:10" ht="12.75">
      <c r="H73" s="989"/>
      <c r="I73" s="989"/>
      <c r="J73" s="989"/>
    </row>
    <row r="74" spans="8:10" ht="12.75">
      <c r="H74" s="989"/>
      <c r="I74" s="989"/>
      <c r="J74" s="989"/>
    </row>
    <row r="75" spans="8:10" ht="12.75">
      <c r="H75" s="989"/>
      <c r="I75" s="989"/>
      <c r="J75" s="989"/>
    </row>
    <row r="76" spans="8:10" ht="12.75">
      <c r="H76" s="989"/>
      <c r="I76" s="989"/>
      <c r="J76" s="989"/>
    </row>
    <row r="77" spans="8:10" ht="12.75">
      <c r="H77" s="989"/>
      <c r="I77" s="989"/>
      <c r="J77" s="989"/>
    </row>
    <row r="78" spans="8:10" ht="12.75">
      <c r="H78" s="989"/>
      <c r="I78" s="989"/>
      <c r="J78" s="989"/>
    </row>
    <row r="79" spans="8:10" ht="12.75">
      <c r="H79" s="989"/>
      <c r="I79" s="989"/>
      <c r="J79" s="989"/>
    </row>
    <row r="80" spans="4:10" ht="12.75">
      <c r="D80" s="989"/>
      <c r="E80" s="989"/>
      <c r="F80" s="989"/>
      <c r="G80" s="989"/>
      <c r="H80" s="989"/>
      <c r="I80" s="989"/>
      <c r="J80" s="989"/>
    </row>
    <row r="81" spans="4:10" ht="12.75">
      <c r="D81" s="989"/>
      <c r="E81" s="989"/>
      <c r="F81" s="989"/>
      <c r="G81" s="989"/>
      <c r="H81" s="989"/>
      <c r="I81" s="989"/>
      <c r="J81" s="989"/>
    </row>
    <row r="82" spans="8:10" ht="12.75">
      <c r="H82" s="989"/>
      <c r="I82" s="989"/>
      <c r="J82" s="989"/>
    </row>
    <row r="83" spans="8:10" ht="12.75">
      <c r="H83" s="989"/>
      <c r="I83" s="989"/>
      <c r="J83" s="989"/>
    </row>
    <row r="84" spans="4:10" ht="12.75">
      <c r="D84" s="989"/>
      <c r="E84" s="989"/>
      <c r="F84" s="989"/>
      <c r="G84" s="989"/>
      <c r="H84" s="989"/>
      <c r="I84" s="989"/>
      <c r="J84" s="989"/>
    </row>
    <row r="85" spans="4:10" ht="12.75">
      <c r="D85" s="989"/>
      <c r="E85" s="989"/>
      <c r="F85" s="989"/>
      <c r="G85" s="989"/>
      <c r="H85" s="989"/>
      <c r="I85" s="989"/>
      <c r="J85" s="989"/>
    </row>
  </sheetData>
  <sheetProtection/>
  <mergeCells count="6">
    <mergeCell ref="B1:I1"/>
    <mergeCell ref="B2:I2"/>
    <mergeCell ref="B3:I3"/>
    <mergeCell ref="H5:I5"/>
    <mergeCell ref="B31:C31"/>
    <mergeCell ref="B35:C35"/>
  </mergeCells>
  <printOptions/>
  <pageMargins left="0.75" right="0.75" top="1" bottom="1" header="0.5" footer="0.5"/>
  <pageSetup fitToHeight="1" fitToWidth="1" horizontalDpi="600" verticalDpi="600" orientation="portrait" scale="87" r:id="rId1"/>
</worksheet>
</file>

<file path=xl/worksheets/sheet21.xml><?xml version="1.0" encoding="utf-8"?>
<worksheet xmlns="http://schemas.openxmlformats.org/spreadsheetml/2006/main" xmlns:r="http://schemas.openxmlformats.org/officeDocument/2006/relationships">
  <sheetPr>
    <pageSetUpPr fitToPage="1"/>
  </sheetPr>
  <dimension ref="B1:L84"/>
  <sheetViews>
    <sheetView view="pageBreakPreview" zoomScaleSheetLayoutView="100" zoomScalePageLayoutView="0" workbookViewId="0" topLeftCell="A1">
      <selection activeCell="K62" sqref="K62"/>
    </sheetView>
  </sheetViews>
  <sheetFormatPr defaultColWidth="9.140625" defaultRowHeight="15"/>
  <cols>
    <col min="2" max="3" width="15.7109375" style="0" customWidth="1"/>
    <col min="4" max="12" width="13.7109375" style="0" customWidth="1"/>
  </cols>
  <sheetData>
    <row r="1" spans="2:9" ht="15">
      <c r="B1" s="1650" t="s">
        <v>1107</v>
      </c>
      <c r="C1" s="1650"/>
      <c r="D1" s="1650"/>
      <c r="E1" s="1650"/>
      <c r="F1" s="1650"/>
      <c r="G1" s="1650"/>
      <c r="H1" s="1650"/>
      <c r="I1" s="1650"/>
    </row>
    <row r="2" spans="2:9" ht="16.5" thickBot="1">
      <c r="B2" s="1748" t="s">
        <v>1082</v>
      </c>
      <c r="C2" s="1749"/>
      <c r="D2" s="1749"/>
      <c r="E2" s="1749"/>
      <c r="F2" s="1749"/>
      <c r="G2" s="1749"/>
      <c r="H2" s="1749"/>
      <c r="I2" s="1749"/>
    </row>
    <row r="3" spans="2:9" ht="15.75" thickTop="1">
      <c r="B3" s="1750" t="s">
        <v>1083</v>
      </c>
      <c r="C3" s="1752" t="s">
        <v>984</v>
      </c>
      <c r="D3" s="1754" t="s">
        <v>1084</v>
      </c>
      <c r="E3" s="1754"/>
      <c r="F3" s="1754"/>
      <c r="G3" s="1755" t="s">
        <v>1085</v>
      </c>
      <c r="H3" s="1754"/>
      <c r="I3" s="1756"/>
    </row>
    <row r="4" spans="2:9" ht="15.75" thickBot="1">
      <c r="B4" s="1751"/>
      <c r="C4" s="1753"/>
      <c r="D4" s="1142" t="s">
        <v>1086</v>
      </c>
      <c r="E4" s="1142" t="s">
        <v>1087</v>
      </c>
      <c r="F4" s="1142" t="s">
        <v>1088</v>
      </c>
      <c r="G4" s="1143" t="s">
        <v>1086</v>
      </c>
      <c r="H4" s="1142" t="s">
        <v>1087</v>
      </c>
      <c r="I4" s="1144" t="s">
        <v>1088</v>
      </c>
    </row>
    <row r="5" spans="2:9" ht="15">
      <c r="B5" s="1744" t="s">
        <v>718</v>
      </c>
      <c r="C5" s="1204" t="s">
        <v>986</v>
      </c>
      <c r="D5" s="1205">
        <v>88.75</v>
      </c>
      <c r="E5" s="1205">
        <v>89.35</v>
      </c>
      <c r="F5" s="1205">
        <v>89.05</v>
      </c>
      <c r="G5" s="1205">
        <v>88.4484375</v>
      </c>
      <c r="H5" s="1205">
        <v>89.0484375</v>
      </c>
      <c r="I5" s="1206">
        <v>88.7484375</v>
      </c>
    </row>
    <row r="6" spans="2:9" ht="15">
      <c r="B6" s="1745"/>
      <c r="C6" s="1145" t="s">
        <v>987</v>
      </c>
      <c r="D6" s="1146">
        <v>87.23</v>
      </c>
      <c r="E6" s="1146">
        <v>87.83</v>
      </c>
      <c r="F6" s="1146">
        <v>87.53</v>
      </c>
      <c r="G6" s="1146">
        <v>88.50096774193551</v>
      </c>
      <c r="H6" s="1146">
        <v>89.10096774193548</v>
      </c>
      <c r="I6" s="1147">
        <v>88.8009677419355</v>
      </c>
    </row>
    <row r="7" spans="2:9" ht="15">
      <c r="B7" s="1745"/>
      <c r="C7" s="1145" t="s">
        <v>988</v>
      </c>
      <c r="D7" s="1146">
        <v>84.6</v>
      </c>
      <c r="E7" s="1146">
        <v>85.2</v>
      </c>
      <c r="F7" s="1146">
        <v>84.9</v>
      </c>
      <c r="G7" s="1146">
        <v>84.46933333333332</v>
      </c>
      <c r="H7" s="1146">
        <v>85.06933333333333</v>
      </c>
      <c r="I7" s="1147">
        <v>84.76933333333332</v>
      </c>
    </row>
    <row r="8" spans="2:9" ht="15">
      <c r="B8" s="1745"/>
      <c r="C8" s="1145" t="s">
        <v>989</v>
      </c>
      <c r="D8" s="1146">
        <v>87.64</v>
      </c>
      <c r="E8" s="1146">
        <v>88.24</v>
      </c>
      <c r="F8" s="1146">
        <v>87.94</v>
      </c>
      <c r="G8" s="1146">
        <v>85.92666666666668</v>
      </c>
      <c r="H8" s="1146">
        <v>86.52666666666666</v>
      </c>
      <c r="I8" s="1147">
        <v>86.22666666666666</v>
      </c>
    </row>
    <row r="9" spans="2:9" ht="15">
      <c r="B9" s="1745"/>
      <c r="C9" s="1145" t="s">
        <v>990</v>
      </c>
      <c r="D9" s="1146">
        <v>86.61</v>
      </c>
      <c r="E9" s="1146">
        <v>87.21</v>
      </c>
      <c r="F9" s="1146">
        <v>86.91</v>
      </c>
      <c r="G9" s="1146">
        <v>87.38366666666667</v>
      </c>
      <c r="H9" s="1146">
        <v>87.98366666666668</v>
      </c>
      <c r="I9" s="1147">
        <v>87.68366666666668</v>
      </c>
    </row>
    <row r="10" spans="2:9" ht="15">
      <c r="B10" s="1745"/>
      <c r="C10" s="1145" t="s">
        <v>991</v>
      </c>
      <c r="D10" s="1146">
        <v>87.1</v>
      </c>
      <c r="E10" s="1146">
        <v>87.7</v>
      </c>
      <c r="F10" s="1146">
        <v>87.4</v>
      </c>
      <c r="G10" s="1146">
        <v>87.40275862068967</v>
      </c>
      <c r="H10" s="1146">
        <v>88.00275862068963</v>
      </c>
      <c r="I10" s="1147">
        <v>87.70275862068965</v>
      </c>
    </row>
    <row r="11" spans="2:9" ht="15">
      <c r="B11" s="1745"/>
      <c r="C11" s="1145" t="s">
        <v>992</v>
      </c>
      <c r="D11" s="1146">
        <v>85.3</v>
      </c>
      <c r="E11" s="1146">
        <v>85.9</v>
      </c>
      <c r="F11" s="1146">
        <v>85.6</v>
      </c>
      <c r="G11" s="1146">
        <v>85.64689655172413</v>
      </c>
      <c r="H11" s="1146">
        <v>86.24689655172415</v>
      </c>
      <c r="I11" s="1147">
        <v>85.94689655172414</v>
      </c>
    </row>
    <row r="12" spans="2:9" ht="15">
      <c r="B12" s="1745"/>
      <c r="C12" s="1145" t="s">
        <v>993</v>
      </c>
      <c r="D12" s="1146">
        <v>86.77</v>
      </c>
      <c r="E12" s="1146">
        <v>87.37</v>
      </c>
      <c r="F12" s="1146">
        <v>87.07</v>
      </c>
      <c r="G12" s="1146">
        <v>86.57233333333333</v>
      </c>
      <c r="H12" s="1146">
        <v>87.17233333333334</v>
      </c>
      <c r="I12" s="1147">
        <v>86.87233333333333</v>
      </c>
    </row>
    <row r="13" spans="2:9" ht="15">
      <c r="B13" s="1745"/>
      <c r="C13" s="1145" t="s">
        <v>994</v>
      </c>
      <c r="D13" s="1146">
        <v>86.86</v>
      </c>
      <c r="E13" s="1146">
        <v>87.46</v>
      </c>
      <c r="F13" s="1146">
        <v>87.16</v>
      </c>
      <c r="G13" s="1146">
        <v>86.68645161290321</v>
      </c>
      <c r="H13" s="1146">
        <v>87.29100000000001</v>
      </c>
      <c r="I13" s="1147">
        <v>86.98872580645161</v>
      </c>
    </row>
    <row r="14" spans="2:9" ht="15">
      <c r="B14" s="1745"/>
      <c r="C14" s="1145" t="s">
        <v>670</v>
      </c>
      <c r="D14" s="1146">
        <v>87.61</v>
      </c>
      <c r="E14" s="1146">
        <v>88.21</v>
      </c>
      <c r="F14" s="1146">
        <v>87.91</v>
      </c>
      <c r="G14" s="1146">
        <v>86.4558064516129</v>
      </c>
      <c r="H14" s="1146">
        <v>87.0558064516129</v>
      </c>
      <c r="I14" s="1147">
        <v>86.7558064516129</v>
      </c>
    </row>
    <row r="15" spans="2:9" ht="15">
      <c r="B15" s="1745"/>
      <c r="C15" s="1145" t="s">
        <v>672</v>
      </c>
      <c r="D15" s="1148">
        <v>92.72</v>
      </c>
      <c r="E15" s="1146">
        <v>93.32</v>
      </c>
      <c r="F15" s="1148">
        <v>93.02</v>
      </c>
      <c r="G15" s="1146">
        <v>89.45870967741936</v>
      </c>
      <c r="H15" s="1148">
        <v>90.05870967741934</v>
      </c>
      <c r="I15" s="1147">
        <v>89.75870967741935</v>
      </c>
    </row>
    <row r="16" spans="2:9" ht="15">
      <c r="B16" s="1745"/>
      <c r="C16" s="1149" t="s">
        <v>673</v>
      </c>
      <c r="D16" s="1150">
        <v>95</v>
      </c>
      <c r="E16" s="1150">
        <v>95.6</v>
      </c>
      <c r="F16" s="1150">
        <v>95.3</v>
      </c>
      <c r="G16" s="1150">
        <v>94.91548387096775</v>
      </c>
      <c r="H16" s="1150">
        <v>95.51548387096774</v>
      </c>
      <c r="I16" s="1151">
        <v>95.21548387096774</v>
      </c>
    </row>
    <row r="17" spans="2:9" ht="15.75" thickBot="1">
      <c r="B17" s="1746"/>
      <c r="C17" s="1207" t="s">
        <v>1089</v>
      </c>
      <c r="D17" s="1208">
        <v>88.01583333333333</v>
      </c>
      <c r="E17" s="1208">
        <v>88.61583333333333</v>
      </c>
      <c r="F17" s="1208">
        <v>88.31583333333333</v>
      </c>
      <c r="G17" s="1208">
        <v>87.65562600227105</v>
      </c>
      <c r="H17" s="1208">
        <v>88.2560050345291</v>
      </c>
      <c r="I17" s="1209">
        <v>87.95581551840007</v>
      </c>
    </row>
    <row r="18" spans="2:9" ht="15">
      <c r="B18" s="1744" t="s">
        <v>69</v>
      </c>
      <c r="C18" s="1204" t="s">
        <v>986</v>
      </c>
      <c r="D18" s="1205">
        <v>97.96</v>
      </c>
      <c r="E18" s="1205">
        <v>98.56</v>
      </c>
      <c r="F18" s="1205">
        <v>98.25999999999999</v>
      </c>
      <c r="G18" s="1205">
        <v>96.0121875</v>
      </c>
      <c r="H18" s="1205">
        <v>96.6121875</v>
      </c>
      <c r="I18" s="1206">
        <v>96.3121875</v>
      </c>
    </row>
    <row r="19" spans="2:9" ht="15">
      <c r="B19" s="1745"/>
      <c r="C19" s="1145" t="s">
        <v>987</v>
      </c>
      <c r="D19" s="1146">
        <v>101.29</v>
      </c>
      <c r="E19" s="1146">
        <v>101.89</v>
      </c>
      <c r="F19" s="1146">
        <v>101.59</v>
      </c>
      <c r="G19" s="1146">
        <v>103.24870967741936</v>
      </c>
      <c r="H19" s="1146">
        <v>103.84870967741935</v>
      </c>
      <c r="I19" s="1147">
        <v>103.54870967741935</v>
      </c>
    </row>
    <row r="20" spans="2:9" ht="15">
      <c r="B20" s="1745"/>
      <c r="C20" s="1145" t="s">
        <v>988</v>
      </c>
      <c r="D20" s="1146">
        <v>98.64</v>
      </c>
      <c r="E20" s="1146">
        <v>99.24</v>
      </c>
      <c r="F20" s="1146">
        <v>98.94</v>
      </c>
      <c r="G20" s="1146">
        <v>98.93967741935484</v>
      </c>
      <c r="H20" s="1146">
        <v>99.53967741935485</v>
      </c>
      <c r="I20" s="1147">
        <v>99.23967741935485</v>
      </c>
    </row>
    <row r="21" spans="2:9" ht="15">
      <c r="B21" s="1745"/>
      <c r="C21" s="1145" t="s">
        <v>989</v>
      </c>
      <c r="D21" s="1146">
        <v>100.73</v>
      </c>
      <c r="E21" s="1146">
        <v>101.33</v>
      </c>
      <c r="F21" s="1146">
        <v>101.03</v>
      </c>
      <c r="G21" s="1146">
        <v>98.80310344827586</v>
      </c>
      <c r="H21" s="1146">
        <v>99.40310344827586</v>
      </c>
      <c r="I21" s="1147">
        <v>99.10310344827586</v>
      </c>
    </row>
    <row r="22" spans="2:9" ht="15">
      <c r="B22" s="1745"/>
      <c r="C22" s="1145" t="s">
        <v>990</v>
      </c>
      <c r="D22" s="1146">
        <v>99.11</v>
      </c>
      <c r="E22" s="1146">
        <v>99.71</v>
      </c>
      <c r="F22" s="1146">
        <v>99.41</v>
      </c>
      <c r="G22" s="1146">
        <v>99.2683333333333</v>
      </c>
      <c r="H22" s="1146">
        <v>99.86833333333334</v>
      </c>
      <c r="I22" s="1147">
        <v>99.56833333333333</v>
      </c>
    </row>
    <row r="23" spans="2:9" ht="15">
      <c r="B23" s="1745"/>
      <c r="C23" s="1145" t="s">
        <v>991</v>
      </c>
      <c r="D23" s="1146">
        <v>98.14</v>
      </c>
      <c r="E23" s="1146">
        <v>98.74</v>
      </c>
      <c r="F23" s="1146">
        <v>98.44</v>
      </c>
      <c r="G23" s="1146">
        <v>98.89533333333334</v>
      </c>
      <c r="H23" s="1146">
        <v>99.49533333333332</v>
      </c>
      <c r="I23" s="1147">
        <v>99.19533333333334</v>
      </c>
    </row>
    <row r="24" spans="2:9" ht="15">
      <c r="B24" s="1745"/>
      <c r="C24" s="1145" t="s">
        <v>992</v>
      </c>
      <c r="D24" s="1146">
        <v>99.26</v>
      </c>
      <c r="E24" s="1146">
        <v>99.86</v>
      </c>
      <c r="F24" s="1146">
        <v>99.56</v>
      </c>
      <c r="G24" s="1146">
        <v>99.27</v>
      </c>
      <c r="H24" s="1146">
        <v>99.87</v>
      </c>
      <c r="I24" s="1147">
        <v>99.57</v>
      </c>
    </row>
    <row r="25" spans="2:9" ht="15">
      <c r="B25" s="1745"/>
      <c r="C25" s="1145" t="s">
        <v>993</v>
      </c>
      <c r="D25" s="1146">
        <v>97.58</v>
      </c>
      <c r="E25" s="1146">
        <v>98.18</v>
      </c>
      <c r="F25" s="1146">
        <v>97.88</v>
      </c>
      <c r="G25" s="1146">
        <v>98.50866666666667</v>
      </c>
      <c r="H25" s="1146">
        <v>99.10866666666668</v>
      </c>
      <c r="I25" s="1147">
        <v>98.80866666666668</v>
      </c>
    </row>
    <row r="26" spans="2:9" ht="15">
      <c r="B26" s="1745"/>
      <c r="C26" s="1145" t="s">
        <v>994</v>
      </c>
      <c r="D26" s="1146">
        <v>95.99</v>
      </c>
      <c r="E26" s="1146">
        <v>96.59</v>
      </c>
      <c r="F26" s="1146">
        <v>96.28999999999999</v>
      </c>
      <c r="G26" s="1146">
        <v>96.41466666666666</v>
      </c>
      <c r="H26" s="1146">
        <v>97.01466666666668</v>
      </c>
      <c r="I26" s="1147">
        <v>96.71466666666667</v>
      </c>
    </row>
    <row r="27" spans="2:9" ht="15">
      <c r="B27" s="1745"/>
      <c r="C27" s="1145" t="s">
        <v>670</v>
      </c>
      <c r="D27" s="1146">
        <v>95.2</v>
      </c>
      <c r="E27" s="1146">
        <v>95.8</v>
      </c>
      <c r="F27" s="1146">
        <v>95.5</v>
      </c>
      <c r="G27" s="1146">
        <v>96.2209677419355</v>
      </c>
      <c r="H27" s="1146">
        <v>96.82096774193548</v>
      </c>
      <c r="I27" s="1147">
        <v>96.5209677419355</v>
      </c>
    </row>
    <row r="28" spans="2:9" ht="15">
      <c r="B28" s="1745"/>
      <c r="C28" s="1145" t="s">
        <v>672</v>
      </c>
      <c r="D28" s="1148">
        <v>95.32</v>
      </c>
      <c r="E28" s="1146">
        <v>95.92</v>
      </c>
      <c r="F28" s="1148">
        <v>95.62</v>
      </c>
      <c r="G28" s="1146">
        <v>94.15225806451613</v>
      </c>
      <c r="H28" s="1148">
        <v>94.75225806451614</v>
      </c>
      <c r="I28" s="1147">
        <v>94.45225806451614</v>
      </c>
    </row>
    <row r="29" spans="2:9" ht="15">
      <c r="B29" s="1745"/>
      <c r="C29" s="1149" t="s">
        <v>673</v>
      </c>
      <c r="D29" s="1150">
        <v>95.9</v>
      </c>
      <c r="E29" s="1150">
        <v>96.5</v>
      </c>
      <c r="F29" s="1150">
        <v>96.2</v>
      </c>
      <c r="G29" s="1150">
        <v>95.7140625</v>
      </c>
      <c r="H29" s="1150">
        <v>96.3140625</v>
      </c>
      <c r="I29" s="1151">
        <v>96.0140625</v>
      </c>
    </row>
    <row r="30" spans="2:9" ht="15.75" thickBot="1">
      <c r="B30" s="1746"/>
      <c r="C30" s="1207" t="s">
        <v>1089</v>
      </c>
      <c r="D30" s="1208">
        <v>97.92666666666668</v>
      </c>
      <c r="E30" s="1208">
        <v>98.52666666666666</v>
      </c>
      <c r="F30" s="1208">
        <v>98.25163978494624</v>
      </c>
      <c r="G30" s="1208">
        <v>97.95399719595848</v>
      </c>
      <c r="H30" s="1208">
        <v>98.55399719595847</v>
      </c>
      <c r="I30" s="1209">
        <v>98.25399719595846</v>
      </c>
    </row>
    <row r="31" spans="2:9" ht="15">
      <c r="B31" s="1744" t="s">
        <v>137</v>
      </c>
      <c r="C31" s="1204" t="s">
        <v>986</v>
      </c>
      <c r="D31" s="1205">
        <v>96.92</v>
      </c>
      <c r="E31" s="1205">
        <v>97.52</v>
      </c>
      <c r="F31" s="1205">
        <v>97.22</v>
      </c>
      <c r="G31" s="1205">
        <v>96.7141935483871</v>
      </c>
      <c r="H31" s="1205">
        <v>97.3141935483871</v>
      </c>
      <c r="I31" s="1206">
        <v>97.0141935483871</v>
      </c>
    </row>
    <row r="32" spans="2:9" ht="15">
      <c r="B32" s="1745"/>
      <c r="C32" s="1145" t="s">
        <v>987</v>
      </c>
      <c r="D32" s="1146">
        <v>97.52</v>
      </c>
      <c r="E32" s="1146">
        <v>98.12</v>
      </c>
      <c r="F32" s="1146">
        <v>97.82</v>
      </c>
      <c r="G32" s="1146">
        <v>96.64225806451614</v>
      </c>
      <c r="H32" s="1146">
        <v>97.24225806451611</v>
      </c>
      <c r="I32" s="1147">
        <v>96.94225806451612</v>
      </c>
    </row>
    <row r="33" spans="2:9" ht="15">
      <c r="B33" s="1745"/>
      <c r="C33" s="1145" t="s">
        <v>988</v>
      </c>
      <c r="D33" s="1146">
        <v>98.64</v>
      </c>
      <c r="E33" s="1146">
        <v>99.24</v>
      </c>
      <c r="F33" s="1146">
        <v>98.94</v>
      </c>
      <c r="G33" s="1146">
        <v>97.7341935483871</v>
      </c>
      <c r="H33" s="1146">
        <v>98.3341935483871</v>
      </c>
      <c r="I33" s="1147">
        <v>98.0341935483871</v>
      </c>
    </row>
    <row r="34" spans="2:9" ht="15">
      <c r="B34" s="1745"/>
      <c r="C34" s="1145" t="s">
        <v>989</v>
      </c>
      <c r="D34" s="1146">
        <v>98.46</v>
      </c>
      <c r="E34" s="1146">
        <v>99.06</v>
      </c>
      <c r="F34" s="1146">
        <v>98.76</v>
      </c>
      <c r="G34" s="1146">
        <v>97.99633333333331</v>
      </c>
      <c r="H34" s="1146">
        <v>98.59633333333333</v>
      </c>
      <c r="I34" s="1147">
        <v>98.29633333333332</v>
      </c>
    </row>
    <row r="35" spans="2:9" ht="15">
      <c r="B35" s="1745"/>
      <c r="C35" s="1145" t="s">
        <v>990</v>
      </c>
      <c r="D35" s="1146">
        <v>99.37</v>
      </c>
      <c r="E35" s="1146">
        <v>99.97</v>
      </c>
      <c r="F35" s="1146">
        <v>99.67</v>
      </c>
      <c r="G35" s="1146">
        <v>98.79517241379308</v>
      </c>
      <c r="H35" s="1146">
        <v>99.3951724137931</v>
      </c>
      <c r="I35" s="1147">
        <v>99.0951724137931</v>
      </c>
    </row>
    <row r="36" spans="2:9" ht="15">
      <c r="B36" s="1745"/>
      <c r="C36" s="1145" t="s">
        <v>991</v>
      </c>
      <c r="D36" s="1146">
        <v>99.13</v>
      </c>
      <c r="E36" s="1146">
        <v>99.73</v>
      </c>
      <c r="F36" s="1146">
        <v>99.43</v>
      </c>
      <c r="G36" s="1146">
        <v>100.75700000000002</v>
      </c>
      <c r="H36" s="1146">
        <v>101.357</v>
      </c>
      <c r="I36" s="1147">
        <v>101.05700000000002</v>
      </c>
    </row>
    <row r="37" spans="2:9" ht="15">
      <c r="B37" s="1745"/>
      <c r="C37" s="1145" t="s">
        <v>1090</v>
      </c>
      <c r="D37" s="1146">
        <v>99.31</v>
      </c>
      <c r="E37" s="1146">
        <v>99.91</v>
      </c>
      <c r="F37" s="1146">
        <v>99.61</v>
      </c>
      <c r="G37" s="1146">
        <v>98.53</v>
      </c>
      <c r="H37" s="1146">
        <v>99.13</v>
      </c>
      <c r="I37" s="1147">
        <v>98.83</v>
      </c>
    </row>
    <row r="38" spans="2:9" ht="15">
      <c r="B38" s="1745"/>
      <c r="C38" s="1145" t="s">
        <v>993</v>
      </c>
      <c r="D38" s="1146">
        <v>100.45</v>
      </c>
      <c r="E38" s="1146">
        <v>101.05</v>
      </c>
      <c r="F38" s="1146">
        <v>100.75</v>
      </c>
      <c r="G38" s="1146">
        <v>99.25366666666669</v>
      </c>
      <c r="H38" s="1146">
        <v>99.85366666666665</v>
      </c>
      <c r="I38" s="1147">
        <v>99.55366666666667</v>
      </c>
    </row>
    <row r="39" spans="2:9" ht="15">
      <c r="B39" s="1745"/>
      <c r="C39" s="1145" t="s">
        <v>994</v>
      </c>
      <c r="D39" s="1146">
        <v>99.4</v>
      </c>
      <c r="E39" s="1146">
        <v>100</v>
      </c>
      <c r="F39" s="1146">
        <v>99.7</v>
      </c>
      <c r="G39" s="1146">
        <v>99.667</v>
      </c>
      <c r="H39" s="1146">
        <v>100.26700000000001</v>
      </c>
      <c r="I39" s="1147">
        <v>99.96700000000001</v>
      </c>
    </row>
    <row r="40" spans="2:9" ht="15">
      <c r="B40" s="1745"/>
      <c r="C40" s="1145" t="s">
        <v>670</v>
      </c>
      <c r="D40" s="1146">
        <v>102.16</v>
      </c>
      <c r="E40" s="1146">
        <v>102.76</v>
      </c>
      <c r="F40" s="1146">
        <v>102.46000000000001</v>
      </c>
      <c r="G40" s="1146">
        <v>100.94516129032259</v>
      </c>
      <c r="H40" s="1146">
        <v>101.54516129032258</v>
      </c>
      <c r="I40" s="1147">
        <v>101.24516129032259</v>
      </c>
    </row>
    <row r="41" spans="2:9" ht="15">
      <c r="B41" s="1745"/>
      <c r="C41" s="1145" t="s">
        <v>1091</v>
      </c>
      <c r="D41" s="1148">
        <v>102.2</v>
      </c>
      <c r="E41" s="1146">
        <v>102.8</v>
      </c>
      <c r="F41" s="1148">
        <v>102.5</v>
      </c>
      <c r="G41" s="1146">
        <v>101.78375</v>
      </c>
      <c r="H41" s="1148">
        <v>102.38374999999999</v>
      </c>
      <c r="I41" s="1147">
        <v>102.08375</v>
      </c>
    </row>
    <row r="42" spans="2:9" ht="15">
      <c r="B42" s="1745"/>
      <c r="C42" s="1149" t="s">
        <v>673</v>
      </c>
      <c r="D42" s="1150">
        <v>101.14</v>
      </c>
      <c r="E42" s="1150">
        <v>101.74</v>
      </c>
      <c r="F42" s="1150">
        <v>101.44</v>
      </c>
      <c r="G42" s="1150">
        <v>101.45258064516129</v>
      </c>
      <c r="H42" s="1150">
        <v>102.0525806451613</v>
      </c>
      <c r="I42" s="1151">
        <v>101.75258064516129</v>
      </c>
    </row>
    <row r="43" spans="2:9" ht="15.75" thickBot="1">
      <c r="B43" s="1746"/>
      <c r="C43" s="1207" t="s">
        <v>1089</v>
      </c>
      <c r="D43" s="1208">
        <v>99.55833333333334</v>
      </c>
      <c r="E43" s="1208">
        <v>100.15833333333332</v>
      </c>
      <c r="F43" s="1208">
        <v>99.85833333333335</v>
      </c>
      <c r="G43" s="1208">
        <v>99.18927579254729</v>
      </c>
      <c r="H43" s="1208">
        <v>99.78927579254726</v>
      </c>
      <c r="I43" s="1209">
        <v>99.48927579254728</v>
      </c>
    </row>
    <row r="44" spans="2:9" ht="15">
      <c r="B44" s="1744" t="s">
        <v>20</v>
      </c>
      <c r="C44" s="1204" t="s">
        <v>986</v>
      </c>
      <c r="D44" s="1205">
        <v>103.71</v>
      </c>
      <c r="E44" s="1205">
        <v>104.31</v>
      </c>
      <c r="F44" s="1205">
        <v>104.00999999999999</v>
      </c>
      <c r="G44" s="1205">
        <v>102.12375000000002</v>
      </c>
      <c r="H44" s="1205">
        <v>102.72375</v>
      </c>
      <c r="I44" s="1206">
        <v>102.42375000000001</v>
      </c>
    </row>
    <row r="45" spans="2:9" ht="15">
      <c r="B45" s="1745"/>
      <c r="C45" s="1145" t="s">
        <v>987</v>
      </c>
      <c r="D45" s="1146">
        <v>105.92</v>
      </c>
      <c r="E45" s="1146">
        <v>106.52</v>
      </c>
      <c r="F45" s="1146">
        <v>106.22</v>
      </c>
      <c r="G45" s="1146">
        <v>105.59096774193547</v>
      </c>
      <c r="H45" s="1146">
        <v>106.1909677419355</v>
      </c>
      <c r="I45" s="1147">
        <v>105.89096774193548</v>
      </c>
    </row>
    <row r="46" spans="2:9" ht="15">
      <c r="B46" s="1745"/>
      <c r="C46" s="1145" t="s">
        <v>988</v>
      </c>
      <c r="D46" s="1146">
        <v>103.49</v>
      </c>
      <c r="E46" s="1146">
        <v>104.09</v>
      </c>
      <c r="F46" s="1146">
        <v>103.78999999999999</v>
      </c>
      <c r="G46" s="1146">
        <v>104.52666666666666</v>
      </c>
      <c r="H46" s="1146">
        <v>105.12666666666668</v>
      </c>
      <c r="I46" s="1147">
        <v>104.82666666666667</v>
      </c>
    </row>
    <row r="47" spans="2:9" ht="15">
      <c r="B47" s="1745"/>
      <c r="C47" s="1145" t="s">
        <v>989</v>
      </c>
      <c r="D47" s="1146">
        <v>105.46</v>
      </c>
      <c r="E47" s="1146">
        <v>106.06</v>
      </c>
      <c r="F47" s="1146">
        <v>105.75999999999999</v>
      </c>
      <c r="G47" s="1146">
        <v>104.429</v>
      </c>
      <c r="H47" s="1146">
        <v>105.02900000000001</v>
      </c>
      <c r="I47" s="1147">
        <v>104.72900000000001</v>
      </c>
    </row>
    <row r="48" spans="2:11" ht="15">
      <c r="B48" s="1745"/>
      <c r="C48" s="1145" t="s">
        <v>990</v>
      </c>
      <c r="D48" s="1146">
        <v>107</v>
      </c>
      <c r="E48" s="1146">
        <v>107.6</v>
      </c>
      <c r="F48" s="1146">
        <v>107.3</v>
      </c>
      <c r="G48" s="1146">
        <v>106.20206896551723</v>
      </c>
      <c r="H48" s="1146">
        <v>106.80206896551724</v>
      </c>
      <c r="I48" s="1147">
        <v>106.50206896551722</v>
      </c>
      <c r="K48" s="993"/>
    </row>
    <row r="49" spans="2:11" ht="15">
      <c r="B49" s="1745"/>
      <c r="C49" s="1145" t="s">
        <v>991</v>
      </c>
      <c r="D49" s="1146">
        <v>106.6</v>
      </c>
      <c r="E49" s="1146">
        <v>107.2</v>
      </c>
      <c r="F49" s="1146">
        <v>106.9</v>
      </c>
      <c r="G49" s="1146">
        <v>106.06200000000003</v>
      </c>
      <c r="H49" s="1146">
        <v>106.66199999999999</v>
      </c>
      <c r="I49" s="1147">
        <v>106.36200000000001</v>
      </c>
      <c r="K49" s="993"/>
    </row>
    <row r="50" spans="2:11" ht="15">
      <c r="B50" s="1745"/>
      <c r="C50" s="1145" t="s">
        <v>1092</v>
      </c>
      <c r="D50" s="1146">
        <v>108.88</v>
      </c>
      <c r="E50" s="1146">
        <v>109.48</v>
      </c>
      <c r="F50" s="1146">
        <v>109.18</v>
      </c>
      <c r="G50" s="1146">
        <v>108.18586206896553</v>
      </c>
      <c r="H50" s="1146">
        <v>108.78586206896551</v>
      </c>
      <c r="I50" s="1147">
        <v>108.48586206896553</v>
      </c>
      <c r="K50" s="993"/>
    </row>
    <row r="51" spans="2:11" ht="15">
      <c r="B51" s="1745"/>
      <c r="C51" s="1145" t="s">
        <v>993</v>
      </c>
      <c r="D51" s="1146">
        <v>107.23</v>
      </c>
      <c r="E51" s="1146">
        <v>107.83</v>
      </c>
      <c r="F51" s="1146">
        <v>107.53</v>
      </c>
      <c r="G51" s="1146">
        <v>108.52000000000001</v>
      </c>
      <c r="H51" s="1146">
        <v>109.11999999999998</v>
      </c>
      <c r="I51" s="1147">
        <v>108.82</v>
      </c>
      <c r="K51" s="993"/>
    </row>
    <row r="52" spans="2:11" ht="15">
      <c r="B52" s="1745"/>
      <c r="C52" s="1145" t="s">
        <v>994</v>
      </c>
      <c r="D52" s="1146">
        <v>105.92</v>
      </c>
      <c r="E52" s="1146">
        <v>106.52</v>
      </c>
      <c r="F52" s="1146">
        <v>106.22</v>
      </c>
      <c r="G52" s="1146">
        <v>106.24066666666664</v>
      </c>
      <c r="H52" s="1146">
        <v>106.84066666666668</v>
      </c>
      <c r="I52" s="1147">
        <v>106.54066666666665</v>
      </c>
      <c r="K52" s="993"/>
    </row>
    <row r="53" spans="2:11" ht="15">
      <c r="B53" s="1745"/>
      <c r="C53" s="1145" t="s">
        <v>670</v>
      </c>
      <c r="D53" s="1146">
        <v>106.27</v>
      </c>
      <c r="E53" s="1146">
        <v>106.87</v>
      </c>
      <c r="F53" s="1146">
        <v>106.57</v>
      </c>
      <c r="G53" s="1146">
        <v>106.12741935483871</v>
      </c>
      <c r="H53" s="1146">
        <v>106.72741935483872</v>
      </c>
      <c r="I53" s="1147">
        <v>106.42741935483872</v>
      </c>
      <c r="K53" s="993"/>
    </row>
    <row r="54" spans="2:11" ht="15">
      <c r="B54" s="1745"/>
      <c r="C54" s="1145" t="s">
        <v>672</v>
      </c>
      <c r="D54" s="1148">
        <v>107.08</v>
      </c>
      <c r="E54" s="1146">
        <v>107.68</v>
      </c>
      <c r="F54" s="1148">
        <v>107.38</v>
      </c>
      <c r="G54" s="1146">
        <v>107.05187500000002</v>
      </c>
      <c r="H54" s="1148">
        <v>107.65187499999999</v>
      </c>
      <c r="I54" s="1147">
        <v>107.351875</v>
      </c>
      <c r="K54" s="993"/>
    </row>
    <row r="55" spans="2:12" ht="15">
      <c r="B55" s="1745"/>
      <c r="C55" s="1149" t="s">
        <v>673</v>
      </c>
      <c r="D55" s="1150">
        <v>106.73</v>
      </c>
      <c r="E55" s="1150">
        <v>107.33</v>
      </c>
      <c r="F55" s="1150">
        <v>107.03</v>
      </c>
      <c r="G55" s="1150">
        <v>107.56193548387097</v>
      </c>
      <c r="H55" s="1150">
        <v>108.16193548387095</v>
      </c>
      <c r="I55" s="1151">
        <v>107.86193548387095</v>
      </c>
      <c r="L55" s="993"/>
    </row>
    <row r="56" spans="2:9" ht="15.75" thickBot="1">
      <c r="B56" s="1746"/>
      <c r="C56" s="1207" t="s">
        <v>1089</v>
      </c>
      <c r="D56" s="1208">
        <v>106.19083333333333</v>
      </c>
      <c r="E56" s="1208">
        <v>106.79083333333334</v>
      </c>
      <c r="F56" s="1208">
        <v>106.4908333333333</v>
      </c>
      <c r="G56" s="1208">
        <v>106.05185099570512</v>
      </c>
      <c r="H56" s="1208">
        <v>106.6518509957051</v>
      </c>
      <c r="I56" s="1209">
        <v>106.35185099570509</v>
      </c>
    </row>
    <row r="57" spans="2:9" ht="15">
      <c r="B57" s="1744" t="s">
        <v>40</v>
      </c>
      <c r="C57" s="1204" t="s">
        <v>986</v>
      </c>
      <c r="D57" s="1205">
        <v>106.72</v>
      </c>
      <c r="E57" s="1205">
        <v>107.32</v>
      </c>
      <c r="F57" s="1205">
        <v>107.02</v>
      </c>
      <c r="G57" s="1205">
        <v>106.88593750000001</v>
      </c>
      <c r="H57" s="1205">
        <v>107.48593749999998</v>
      </c>
      <c r="I57" s="1206">
        <v>107.1859375</v>
      </c>
    </row>
    <row r="58" spans="2:9" ht="15">
      <c r="B58" s="1745"/>
      <c r="C58" s="1145" t="s">
        <v>987</v>
      </c>
      <c r="D58" s="1146">
        <v>106.85</v>
      </c>
      <c r="E58" s="1146">
        <v>107.45</v>
      </c>
      <c r="F58" s="1146">
        <v>107.15</v>
      </c>
      <c r="G58" s="1146">
        <v>106.7274193548387</v>
      </c>
      <c r="H58" s="1146">
        <v>107.32741935483868</v>
      </c>
      <c r="I58" s="1147">
        <v>107.02741935483868</v>
      </c>
    </row>
    <row r="59" spans="2:9" ht="15">
      <c r="B59" s="1745"/>
      <c r="C59" s="1145" t="s">
        <v>988</v>
      </c>
      <c r="D59" s="1146">
        <v>106.49</v>
      </c>
      <c r="E59" s="1146">
        <v>107.09</v>
      </c>
      <c r="F59" s="1146">
        <v>106.78999999999999</v>
      </c>
      <c r="G59" s="1146">
        <v>106.43566666666669</v>
      </c>
      <c r="H59" s="1146">
        <v>107.03566666666666</v>
      </c>
      <c r="I59" s="1147">
        <v>106.73566666666667</v>
      </c>
    </row>
    <row r="60" spans="2:9" ht="15">
      <c r="B60" s="1745"/>
      <c r="C60" s="1145" t="s">
        <v>989</v>
      </c>
      <c r="D60" s="1146">
        <v>107.31</v>
      </c>
      <c r="E60" s="1146">
        <v>107.91</v>
      </c>
      <c r="F60" s="1146">
        <v>107.61</v>
      </c>
      <c r="G60" s="1146">
        <v>106.61566666666667</v>
      </c>
      <c r="H60" s="1146">
        <v>107.21566666666668</v>
      </c>
      <c r="I60" s="1147">
        <v>106.91566666666668</v>
      </c>
    </row>
    <row r="61" spans="2:9" ht="15">
      <c r="B61" s="1745"/>
      <c r="C61" s="1145" t="s">
        <v>990</v>
      </c>
      <c r="D61" s="1146">
        <v>107.7</v>
      </c>
      <c r="E61" s="1146">
        <v>108.3</v>
      </c>
      <c r="F61" s="1146">
        <v>108</v>
      </c>
      <c r="G61" s="1146">
        <v>108.59133333333332</v>
      </c>
      <c r="H61" s="1146">
        <v>109.19133333333333</v>
      </c>
      <c r="I61" s="1147">
        <v>108.89133333333334</v>
      </c>
    </row>
    <row r="62" spans="2:9" ht="15">
      <c r="B62" s="1745"/>
      <c r="C62" s="1145" t="s">
        <v>991</v>
      </c>
      <c r="D62" s="1146">
        <v>108.54</v>
      </c>
      <c r="E62" s="1146">
        <v>109.14</v>
      </c>
      <c r="F62" s="1146">
        <v>108.84</v>
      </c>
      <c r="G62" s="1146">
        <v>108.4448275862069</v>
      </c>
      <c r="H62" s="1146">
        <v>109.0448275862069</v>
      </c>
      <c r="I62" s="1147">
        <v>108.7448275862069</v>
      </c>
    </row>
    <row r="63" spans="2:9" ht="15">
      <c r="B63" s="1745"/>
      <c r="C63" s="1145" t="s">
        <v>992</v>
      </c>
      <c r="D63" s="1146">
        <v>106.63</v>
      </c>
      <c r="E63" s="1146">
        <v>107.23</v>
      </c>
      <c r="F63" s="1146">
        <v>106.93</v>
      </c>
      <c r="G63" s="1146">
        <v>108.20103448275863</v>
      </c>
      <c r="H63" s="1146">
        <v>108.80103448275862</v>
      </c>
      <c r="I63" s="1147">
        <v>108.50103448275863</v>
      </c>
    </row>
    <row r="64" spans="2:9" ht="15">
      <c r="B64" s="1745"/>
      <c r="C64" s="1145" t="s">
        <v>993</v>
      </c>
      <c r="D64" s="1146">
        <v>106.27</v>
      </c>
      <c r="E64" s="1146">
        <v>106.87</v>
      </c>
      <c r="F64" s="1146">
        <v>106.57</v>
      </c>
      <c r="G64" s="1146">
        <v>106.642</v>
      </c>
      <c r="H64" s="1146">
        <v>107.242</v>
      </c>
      <c r="I64" s="1147">
        <v>106.94200000000001</v>
      </c>
    </row>
    <row r="65" spans="2:9" ht="15">
      <c r="B65" s="1745"/>
      <c r="C65" s="1145" t="s">
        <v>994</v>
      </c>
      <c r="D65" s="1146">
        <v>103.1</v>
      </c>
      <c r="E65" s="1146">
        <v>103.7</v>
      </c>
      <c r="F65" s="1146">
        <v>103.4</v>
      </c>
      <c r="G65" s="1146">
        <v>103.90870967741935</v>
      </c>
      <c r="H65" s="1146">
        <v>104.50870967741933</v>
      </c>
      <c r="I65" s="1147">
        <v>104.20870967741934</v>
      </c>
    </row>
    <row r="66" spans="2:11" ht="15">
      <c r="B66" s="1745"/>
      <c r="C66" s="1145" t="s">
        <v>670</v>
      </c>
      <c r="D66" s="1146">
        <v>102.61</v>
      </c>
      <c r="E66" s="1146">
        <v>103.21</v>
      </c>
      <c r="F66" s="1146">
        <v>102.91</v>
      </c>
      <c r="G66" s="1146">
        <v>102.69709677419354</v>
      </c>
      <c r="H66" s="1146">
        <v>103.29709677419355</v>
      </c>
      <c r="I66" s="1147">
        <v>102.99709677419355</v>
      </c>
      <c r="K66" s="993"/>
    </row>
    <row r="67" spans="2:11" ht="15">
      <c r="B67" s="1745"/>
      <c r="C67" s="1145" t="s">
        <v>672</v>
      </c>
      <c r="D67" s="1148">
        <v>102.77</v>
      </c>
      <c r="E67" s="1146">
        <v>103.37</v>
      </c>
      <c r="F67" s="1148">
        <v>103.07</v>
      </c>
      <c r="G67" s="1146">
        <v>102.82129032258065</v>
      </c>
      <c r="H67" s="1148">
        <v>103.42129032258065</v>
      </c>
      <c r="I67" s="1147">
        <v>103.12129032258065</v>
      </c>
      <c r="K67" s="993"/>
    </row>
    <row r="68" spans="2:12" ht="15">
      <c r="B68" s="1745"/>
      <c r="C68" s="1149" t="s">
        <v>673</v>
      </c>
      <c r="D68" s="1150">
        <v>102.86</v>
      </c>
      <c r="E68" s="1150">
        <v>103.46</v>
      </c>
      <c r="F68" s="1150">
        <v>103.16</v>
      </c>
      <c r="G68" s="1150">
        <v>102.9790322580645</v>
      </c>
      <c r="H68" s="1150">
        <v>103.57903225806453</v>
      </c>
      <c r="I68" s="1151">
        <v>103.27903225806452</v>
      </c>
      <c r="K68" s="993"/>
      <c r="L68" s="993"/>
    </row>
    <row r="69" spans="2:11" ht="15.75" thickBot="1">
      <c r="B69" s="1746"/>
      <c r="C69" s="1207" t="s">
        <v>1089</v>
      </c>
      <c r="D69" s="1208">
        <v>105.65416666666665</v>
      </c>
      <c r="E69" s="1208">
        <v>106.25416666666668</v>
      </c>
      <c r="F69" s="1208">
        <v>105.95416666666667</v>
      </c>
      <c r="G69" s="1208">
        <v>105.91250121856073</v>
      </c>
      <c r="H69" s="1208">
        <v>106.51250121856073</v>
      </c>
      <c r="I69" s="1209">
        <v>106.21250121856076</v>
      </c>
      <c r="K69" s="993"/>
    </row>
    <row r="70" spans="2:11" ht="15.75" thickBot="1">
      <c r="B70" s="1152" t="s">
        <v>72</v>
      </c>
      <c r="C70" s="1153" t="s">
        <v>986</v>
      </c>
      <c r="D70" s="1154">
        <v>102.29</v>
      </c>
      <c r="E70" s="1154">
        <v>102.89</v>
      </c>
      <c r="F70" s="1154">
        <v>102.59</v>
      </c>
      <c r="G70" s="1154">
        <v>102.28999999999998</v>
      </c>
      <c r="H70" s="1154">
        <v>102.89000000000001</v>
      </c>
      <c r="I70" s="1155">
        <v>102.59</v>
      </c>
      <c r="K70" s="993"/>
    </row>
    <row r="71" spans="2:11" ht="15.75" thickTop="1">
      <c r="B71" s="1747" t="s">
        <v>1093</v>
      </c>
      <c r="C71" s="1747"/>
      <c r="D71" s="1747"/>
      <c r="E71" s="1747"/>
      <c r="F71" s="1747"/>
      <c r="G71" s="1747"/>
      <c r="H71" s="1747"/>
      <c r="I71" s="1747"/>
      <c r="K71" s="993"/>
    </row>
    <row r="73" spans="2:12" ht="15">
      <c r="B73" s="1650" t="s">
        <v>1094</v>
      </c>
      <c r="C73" s="1650"/>
      <c r="D73" s="1650"/>
      <c r="E73" s="1650"/>
      <c r="F73" s="1650"/>
      <c r="G73" s="1650"/>
      <c r="H73" s="1650"/>
      <c r="I73" s="1650"/>
      <c r="J73" s="1650"/>
      <c r="K73" s="1650"/>
      <c r="L73" s="1650"/>
    </row>
    <row r="74" spans="2:12" ht="15.75">
      <c r="B74" s="1728" t="s">
        <v>244</v>
      </c>
      <c r="C74" s="1728"/>
      <c r="D74" s="1728"/>
      <c r="E74" s="1728"/>
      <c r="F74" s="1728"/>
      <c r="G74" s="1728"/>
      <c r="H74" s="1728"/>
      <c r="I74" s="1728"/>
      <c r="J74" s="1728"/>
      <c r="K74" s="1728"/>
      <c r="L74" s="1728"/>
    </row>
    <row r="75" spans="2:12" ht="16.5" thickBot="1">
      <c r="B75" s="917"/>
      <c r="C75" s="917"/>
      <c r="D75" s="917"/>
      <c r="E75" s="917"/>
      <c r="F75" s="917"/>
      <c r="G75" s="917"/>
      <c r="H75" s="917"/>
      <c r="I75" s="917"/>
      <c r="J75" s="25"/>
      <c r="K75" s="25"/>
      <c r="L75" s="25"/>
    </row>
    <row r="76" spans="2:12" ht="15.75" thickTop="1">
      <c r="B76" s="1729"/>
      <c r="C76" s="1732" t="s">
        <v>1095</v>
      </c>
      <c r="D76" s="1733"/>
      <c r="E76" s="1734"/>
      <c r="F76" s="1732" t="s">
        <v>1096</v>
      </c>
      <c r="G76" s="1733"/>
      <c r="H76" s="1734"/>
      <c r="I76" s="1738" t="s">
        <v>139</v>
      </c>
      <c r="J76" s="1739"/>
      <c r="K76" s="1739"/>
      <c r="L76" s="1740"/>
    </row>
    <row r="77" spans="2:12" ht="12.75" customHeight="1">
      <c r="B77" s="1730"/>
      <c r="C77" s="1735"/>
      <c r="D77" s="1736"/>
      <c r="E77" s="1737"/>
      <c r="F77" s="1735"/>
      <c r="G77" s="1736"/>
      <c r="H77" s="1737"/>
      <c r="I77" s="1741" t="s">
        <v>1097</v>
      </c>
      <c r="J77" s="1742"/>
      <c r="K77" s="1741" t="s">
        <v>1098</v>
      </c>
      <c r="L77" s="1743"/>
    </row>
    <row r="78" spans="2:12" ht="14.25" customHeight="1">
      <c r="B78" s="1731"/>
      <c r="C78" s="1156" t="s">
        <v>1099</v>
      </c>
      <c r="D78" s="1156" t="s">
        <v>1100</v>
      </c>
      <c r="E78" s="1156">
        <v>2017</v>
      </c>
      <c r="F78" s="1156">
        <v>2015</v>
      </c>
      <c r="G78" s="1156">
        <v>2016</v>
      </c>
      <c r="H78" s="1156">
        <v>2017</v>
      </c>
      <c r="I78" s="1157">
        <v>2016</v>
      </c>
      <c r="J78" s="1157">
        <v>2017</v>
      </c>
      <c r="K78" s="1157">
        <v>2016</v>
      </c>
      <c r="L78" s="1158">
        <v>2017</v>
      </c>
    </row>
    <row r="79" spans="2:12" ht="15">
      <c r="B79" s="1159" t="s">
        <v>1101</v>
      </c>
      <c r="C79" s="1160">
        <v>57.31</v>
      </c>
      <c r="D79" s="1160">
        <v>46.25</v>
      </c>
      <c r="E79" s="1160">
        <v>47.89</v>
      </c>
      <c r="F79" s="1161">
        <v>47.77</v>
      </c>
      <c r="G79" s="1161">
        <v>48.27</v>
      </c>
      <c r="H79" s="1161">
        <v>50.39</v>
      </c>
      <c r="I79" s="1162">
        <v>-19.298551736171703</v>
      </c>
      <c r="J79" s="1162">
        <v>3.5459459459459453</v>
      </c>
      <c r="K79" s="1163">
        <v>1.046682018002926</v>
      </c>
      <c r="L79" s="1164">
        <v>4.39196188108555</v>
      </c>
    </row>
    <row r="80" spans="2:12" ht="15.75" thickBot="1">
      <c r="B80" s="1165" t="s">
        <v>1102</v>
      </c>
      <c r="C80" s="1166">
        <v>1144.4</v>
      </c>
      <c r="D80" s="1166">
        <v>1327</v>
      </c>
      <c r="E80" s="1166">
        <v>1230.3</v>
      </c>
      <c r="F80" s="1166">
        <v>1118.8</v>
      </c>
      <c r="G80" s="1166">
        <v>1344</v>
      </c>
      <c r="H80" s="1166">
        <v>1272.75</v>
      </c>
      <c r="I80" s="1167">
        <v>15.955959454736089</v>
      </c>
      <c r="J80" s="1167">
        <v>-7.287113790504904</v>
      </c>
      <c r="K80" s="1168">
        <v>20.128709331426535</v>
      </c>
      <c r="L80" s="1169">
        <v>-5.301339285714292</v>
      </c>
    </row>
    <row r="81" spans="2:12" ht="15.75" thickTop="1">
      <c r="B81" s="1725" t="s">
        <v>1103</v>
      </c>
      <c r="C81" s="1725"/>
      <c r="D81" s="1725"/>
      <c r="E81" s="1725"/>
      <c r="F81" s="1725"/>
      <c r="G81" s="1725"/>
      <c r="H81" s="1725"/>
      <c r="I81" s="1725"/>
      <c r="J81" s="1725"/>
      <c r="K81" s="1725"/>
      <c r="L81" s="1725"/>
    </row>
    <row r="82" spans="2:12" ht="15">
      <c r="B82" s="1726" t="s">
        <v>1104</v>
      </c>
      <c r="C82" s="1726"/>
      <c r="D82" s="1726"/>
      <c r="E82" s="1726"/>
      <c r="F82" s="1726"/>
      <c r="G82" s="1726"/>
      <c r="H82" s="1726"/>
      <c r="I82" s="1726"/>
      <c r="J82" s="1726"/>
      <c r="K82" s="1726"/>
      <c r="L82" s="1726"/>
    </row>
    <row r="83" spans="2:12" ht="15">
      <c r="B83" s="1726" t="s">
        <v>1105</v>
      </c>
      <c r="C83" s="1726"/>
      <c r="D83" s="1726"/>
      <c r="E83" s="1726"/>
      <c r="F83" s="1726"/>
      <c r="G83" s="1726"/>
      <c r="H83" s="1726"/>
      <c r="I83" s="1726"/>
      <c r="J83" s="1726"/>
      <c r="K83" s="1726"/>
      <c r="L83" s="1726"/>
    </row>
    <row r="84" spans="2:12" ht="15">
      <c r="B84" s="1727" t="s">
        <v>1106</v>
      </c>
      <c r="C84" s="1727"/>
      <c r="D84" s="1727"/>
      <c r="E84" s="1727"/>
      <c r="F84" s="1727"/>
      <c r="G84" s="1727"/>
      <c r="H84" s="1727"/>
      <c r="I84" s="1727"/>
      <c r="J84" s="1727"/>
      <c r="K84" s="1727"/>
      <c r="L84" s="1727"/>
    </row>
  </sheetData>
  <sheetProtection/>
  <mergeCells count="24">
    <mergeCell ref="B1:I1"/>
    <mergeCell ref="B2:I2"/>
    <mergeCell ref="B3:B4"/>
    <mergeCell ref="C3:C4"/>
    <mergeCell ref="D3:F3"/>
    <mergeCell ref="G3:I3"/>
    <mergeCell ref="I77:J77"/>
    <mergeCell ref="K77:L77"/>
    <mergeCell ref="B5:B17"/>
    <mergeCell ref="B18:B30"/>
    <mergeCell ref="B31:B43"/>
    <mergeCell ref="B44:B56"/>
    <mergeCell ref="B57:B69"/>
    <mergeCell ref="B71:I71"/>
    <mergeCell ref="B81:L81"/>
    <mergeCell ref="B82:L82"/>
    <mergeCell ref="B83:L83"/>
    <mergeCell ref="B84:L84"/>
    <mergeCell ref="B73:L73"/>
    <mergeCell ref="B74:L74"/>
    <mergeCell ref="B76:B78"/>
    <mergeCell ref="C76:E77"/>
    <mergeCell ref="F76:H77"/>
    <mergeCell ref="I76:L76"/>
  </mergeCells>
  <hyperlinks>
    <hyperlink ref="B84" r:id="rId1" display="http://www.kitco.com/gold.londonfix.html"/>
  </hyperlinks>
  <printOptions/>
  <pageMargins left="0.7" right="0.7" top="0.75" bottom="0.75" header="0.3" footer="0.3"/>
  <pageSetup fitToHeight="1" fitToWidth="1" horizontalDpi="600" verticalDpi="600" orientation="portrait" paperSize="9" scale="57" r:id="rId2"/>
</worksheet>
</file>

<file path=xl/worksheets/sheet22.xml><?xml version="1.0" encoding="utf-8"?>
<worksheet xmlns="http://schemas.openxmlformats.org/spreadsheetml/2006/main" xmlns:r="http://schemas.openxmlformats.org/officeDocument/2006/relationships">
  <dimension ref="A1:K54"/>
  <sheetViews>
    <sheetView view="pageBreakPreview" zoomScaleSheetLayoutView="100" workbookViewId="0" topLeftCell="A16">
      <selection activeCell="F35" sqref="F35"/>
    </sheetView>
  </sheetViews>
  <sheetFormatPr defaultColWidth="9.140625" defaultRowHeight="17.25" customHeight="1"/>
  <cols>
    <col min="1" max="1" width="41.140625" style="1" customWidth="1"/>
    <col min="2" max="8" width="13.7109375" style="1" customWidth="1"/>
    <col min="9" max="9" width="10.00390625" style="1" bestFit="1" customWidth="1"/>
    <col min="10" max="11" width="11.00390625" style="1" bestFit="1" customWidth="1"/>
    <col min="12" max="16384" width="9.140625" style="1" customWidth="1"/>
  </cols>
  <sheetData>
    <row r="1" spans="1:8" ht="17.25" customHeight="1">
      <c r="A1" s="1770" t="s">
        <v>87</v>
      </c>
      <c r="B1" s="1770"/>
      <c r="C1" s="1770"/>
      <c r="D1" s="1770"/>
      <c r="E1" s="1770"/>
      <c r="F1" s="1770"/>
      <c r="G1" s="1770"/>
      <c r="H1" s="1770"/>
    </row>
    <row r="2" spans="1:8" ht="17.25" customHeight="1">
      <c r="A2" s="1771" t="s">
        <v>0</v>
      </c>
      <c r="B2" s="1771"/>
      <c r="C2" s="1771"/>
      <c r="D2" s="1771"/>
      <c r="E2" s="1771"/>
      <c r="F2" s="1771"/>
      <c r="G2" s="1771"/>
      <c r="H2" s="1771"/>
    </row>
    <row r="3" spans="1:8" ht="15.75">
      <c r="A3" s="1772" t="s">
        <v>270</v>
      </c>
      <c r="B3" s="1772"/>
      <c r="C3" s="1772"/>
      <c r="D3" s="1772"/>
      <c r="E3" s="1772"/>
      <c r="F3" s="1772"/>
      <c r="G3" s="1772"/>
      <c r="H3" s="1772"/>
    </row>
    <row r="4" spans="1:8" ht="11.25" customHeight="1" thickBot="1">
      <c r="A4" s="10"/>
      <c r="B4" s="1773"/>
      <c r="C4" s="1773"/>
      <c r="D4" s="1773"/>
      <c r="E4" s="10"/>
      <c r="F4" s="10"/>
      <c r="G4" s="1774" t="s">
        <v>1</v>
      </c>
      <c r="H4" s="1774"/>
    </row>
    <row r="5" spans="1:8" ht="17.25" customHeight="1" thickTop="1">
      <c r="A5" s="1760" t="s">
        <v>2</v>
      </c>
      <c r="B5" s="1763" t="s">
        <v>14</v>
      </c>
      <c r="C5" s="1763"/>
      <c r="D5" s="1763"/>
      <c r="E5" s="1763"/>
      <c r="F5" s="1763"/>
      <c r="G5" s="1764" t="s">
        <v>266</v>
      </c>
      <c r="H5" s="1765"/>
    </row>
    <row r="6" spans="1:8" ht="17.25" customHeight="1">
      <c r="A6" s="1761"/>
      <c r="B6" s="1758" t="s">
        <v>20</v>
      </c>
      <c r="C6" s="1759"/>
      <c r="D6" s="1758" t="s">
        <v>40</v>
      </c>
      <c r="E6" s="1759"/>
      <c r="F6" s="212" t="s">
        <v>267</v>
      </c>
      <c r="G6" s="1766"/>
      <c r="H6" s="1767"/>
    </row>
    <row r="7" spans="1:8" ht="24" customHeight="1">
      <c r="A7" s="1762"/>
      <c r="B7" s="213" t="s">
        <v>269</v>
      </c>
      <c r="C7" s="213" t="s">
        <v>32</v>
      </c>
      <c r="D7" s="214" t="s">
        <v>269</v>
      </c>
      <c r="E7" s="214" t="s">
        <v>32</v>
      </c>
      <c r="F7" s="214" t="s">
        <v>269</v>
      </c>
      <c r="G7" s="215" t="s">
        <v>40</v>
      </c>
      <c r="H7" s="216" t="s">
        <v>267</v>
      </c>
    </row>
    <row r="8" spans="1:8" ht="17.25" customHeight="1">
      <c r="A8" s="217" t="s">
        <v>26</v>
      </c>
      <c r="B8" s="218">
        <v>133</v>
      </c>
      <c r="C8" s="218">
        <v>581704.3910000001</v>
      </c>
      <c r="D8" s="218">
        <v>2305.4</v>
      </c>
      <c r="E8" s="218">
        <v>734814.6</v>
      </c>
      <c r="F8" s="218">
        <v>18572</v>
      </c>
      <c r="G8" s="219" t="s">
        <v>3</v>
      </c>
      <c r="H8" s="220">
        <v>705.5868829704173</v>
      </c>
    </row>
    <row r="9" spans="1:8" s="2" customFormat="1" ht="17.25" customHeight="1">
      <c r="A9" s="217" t="s">
        <v>17</v>
      </c>
      <c r="B9" s="221">
        <v>111.4</v>
      </c>
      <c r="C9" s="221">
        <v>364469.233</v>
      </c>
      <c r="D9" s="221">
        <v>2304.4</v>
      </c>
      <c r="E9" s="221">
        <v>487447.60000000003</v>
      </c>
      <c r="F9" s="221">
        <v>18456.7</v>
      </c>
      <c r="G9" s="219" t="s">
        <v>3</v>
      </c>
      <c r="H9" s="220">
        <v>700.9329977434473</v>
      </c>
    </row>
    <row r="10" spans="1:8" ht="17.25" customHeight="1">
      <c r="A10" s="222" t="s">
        <v>29</v>
      </c>
      <c r="B10" s="223">
        <v>111.4</v>
      </c>
      <c r="C10" s="223">
        <v>333275.034</v>
      </c>
      <c r="D10" s="223">
        <v>2002.9</v>
      </c>
      <c r="E10" s="223">
        <v>453216.3</v>
      </c>
      <c r="F10" s="223">
        <v>18453.7</v>
      </c>
      <c r="G10" s="219" t="s">
        <v>3</v>
      </c>
      <c r="H10" s="224">
        <v>821.3490438863648</v>
      </c>
    </row>
    <row r="11" spans="1:8" ht="17.25" customHeight="1">
      <c r="A11" s="222" t="s">
        <v>27</v>
      </c>
      <c r="B11" s="223">
        <v>0</v>
      </c>
      <c r="C11" s="223">
        <v>9490.552</v>
      </c>
      <c r="D11" s="223">
        <v>0</v>
      </c>
      <c r="E11" s="223">
        <v>18050.4</v>
      </c>
      <c r="F11" s="223">
        <v>0</v>
      </c>
      <c r="G11" s="219" t="s">
        <v>3</v>
      </c>
      <c r="H11" s="224" t="s">
        <v>3</v>
      </c>
    </row>
    <row r="12" spans="1:8" ht="17.25" customHeight="1">
      <c r="A12" s="222" t="s">
        <v>28</v>
      </c>
      <c r="B12" s="223">
        <v>0</v>
      </c>
      <c r="C12" s="223">
        <v>21703.646999999997</v>
      </c>
      <c r="D12" s="223">
        <v>301.5</v>
      </c>
      <c r="E12" s="223">
        <v>16180.9</v>
      </c>
      <c r="F12" s="223">
        <v>3</v>
      </c>
      <c r="G12" s="219" t="s">
        <v>3</v>
      </c>
      <c r="H12" s="224" t="s">
        <v>3</v>
      </c>
    </row>
    <row r="13" spans="1:8" s="2" customFormat="1" ht="17.25" customHeight="1">
      <c r="A13" s="217" t="s">
        <v>18</v>
      </c>
      <c r="B13" s="221">
        <v>21.6</v>
      </c>
      <c r="C13" s="221">
        <v>115677.41900000001</v>
      </c>
      <c r="D13" s="221">
        <v>1</v>
      </c>
      <c r="E13" s="221">
        <v>156153.9</v>
      </c>
      <c r="F13" s="221">
        <v>115.3</v>
      </c>
      <c r="G13" s="225" t="s">
        <v>3</v>
      </c>
      <c r="H13" s="220" t="s">
        <v>3</v>
      </c>
    </row>
    <row r="14" spans="1:8" ht="17.25" customHeight="1">
      <c r="A14" s="222" t="s">
        <v>29</v>
      </c>
      <c r="B14" s="223">
        <v>21.6</v>
      </c>
      <c r="C14" s="223">
        <v>101579.099</v>
      </c>
      <c r="D14" s="223">
        <v>0.7</v>
      </c>
      <c r="E14" s="223">
        <v>124493.2</v>
      </c>
      <c r="F14" s="223">
        <v>104.8</v>
      </c>
      <c r="G14" s="219" t="s">
        <v>3</v>
      </c>
      <c r="H14" s="224" t="s">
        <v>3</v>
      </c>
    </row>
    <row r="15" spans="1:8" ht="17.25" customHeight="1">
      <c r="A15" s="222" t="s">
        <v>27</v>
      </c>
      <c r="B15" s="223">
        <v>0</v>
      </c>
      <c r="C15" s="223">
        <v>7247.497</v>
      </c>
      <c r="D15" s="223">
        <v>0</v>
      </c>
      <c r="E15" s="223">
        <v>21695.3</v>
      </c>
      <c r="F15" s="223">
        <v>0.3</v>
      </c>
      <c r="G15" s="219" t="s">
        <v>3</v>
      </c>
      <c r="H15" s="224" t="s">
        <v>3</v>
      </c>
    </row>
    <row r="16" spans="1:8" ht="17.25" customHeight="1">
      <c r="A16" s="222" t="s">
        <v>28</v>
      </c>
      <c r="B16" s="223">
        <v>0</v>
      </c>
      <c r="C16" s="223">
        <v>6850.823</v>
      </c>
      <c r="D16" s="223">
        <v>0.3</v>
      </c>
      <c r="E16" s="223">
        <v>9965.4</v>
      </c>
      <c r="F16" s="223">
        <v>10.2</v>
      </c>
      <c r="G16" s="219" t="s">
        <v>3</v>
      </c>
      <c r="H16" s="224" t="s">
        <v>3</v>
      </c>
    </row>
    <row r="17" spans="1:8" s="2" customFormat="1" ht="17.25" customHeight="1">
      <c r="A17" s="226" t="s">
        <v>19</v>
      </c>
      <c r="B17" s="221">
        <v>0</v>
      </c>
      <c r="C17" s="221">
        <v>101557.739</v>
      </c>
      <c r="D17" s="221">
        <v>0</v>
      </c>
      <c r="E17" s="221">
        <v>91213.1</v>
      </c>
      <c r="F17" s="221">
        <v>0</v>
      </c>
      <c r="G17" s="219" t="s">
        <v>3</v>
      </c>
      <c r="H17" s="220" t="s">
        <v>3</v>
      </c>
    </row>
    <row r="18" spans="1:8" ht="17.25" customHeight="1">
      <c r="A18" s="222" t="s">
        <v>29</v>
      </c>
      <c r="B18" s="223">
        <v>0</v>
      </c>
      <c r="C18" s="223">
        <v>93336.894</v>
      </c>
      <c r="D18" s="223">
        <v>0</v>
      </c>
      <c r="E18" s="223">
        <v>89147.6</v>
      </c>
      <c r="F18" s="223">
        <v>0</v>
      </c>
      <c r="G18" s="219" t="s">
        <v>3</v>
      </c>
      <c r="H18" s="224" t="s">
        <v>3</v>
      </c>
    </row>
    <row r="19" spans="1:8" ht="17.25" customHeight="1">
      <c r="A19" s="222" t="s">
        <v>27</v>
      </c>
      <c r="B19" s="223">
        <v>0</v>
      </c>
      <c r="C19" s="223">
        <v>7834.175</v>
      </c>
      <c r="D19" s="223">
        <v>0</v>
      </c>
      <c r="E19" s="223">
        <v>1737</v>
      </c>
      <c r="F19" s="223">
        <v>0</v>
      </c>
      <c r="G19" s="219" t="s">
        <v>3</v>
      </c>
      <c r="H19" s="224" t="s">
        <v>3</v>
      </c>
    </row>
    <row r="20" spans="1:8" ht="17.25" customHeight="1" thickBot="1">
      <c r="A20" s="222" t="s">
        <v>28</v>
      </c>
      <c r="B20" s="223">
        <v>0</v>
      </c>
      <c r="C20" s="223">
        <v>386.67</v>
      </c>
      <c r="D20" s="223">
        <v>0</v>
      </c>
      <c r="E20" s="223">
        <v>328.5</v>
      </c>
      <c r="F20" s="223">
        <v>0</v>
      </c>
      <c r="G20" s="219" t="s">
        <v>3</v>
      </c>
      <c r="H20" s="227" t="s">
        <v>3</v>
      </c>
    </row>
    <row r="21" spans="1:11" ht="17.25" customHeight="1" thickBot="1">
      <c r="A21" s="228" t="s">
        <v>4</v>
      </c>
      <c r="B21" s="229">
        <v>133</v>
      </c>
      <c r="C21" s="229">
        <v>581704.3910000001</v>
      </c>
      <c r="D21" s="229">
        <v>2305.4</v>
      </c>
      <c r="E21" s="229">
        <v>734814.6000000001</v>
      </c>
      <c r="F21" s="229">
        <v>18572</v>
      </c>
      <c r="G21" s="230" t="s">
        <v>3</v>
      </c>
      <c r="H21" s="231">
        <v>705.5868829704173</v>
      </c>
      <c r="I21" s="8"/>
      <c r="J21" s="8"/>
      <c r="K21" s="7"/>
    </row>
    <row r="22" spans="1:8" ht="17.25" customHeight="1" thickBot="1">
      <c r="A22" s="228" t="s">
        <v>5</v>
      </c>
      <c r="B22" s="229">
        <v>32101.30000000001</v>
      </c>
      <c r="C22" s="229">
        <v>531870.383</v>
      </c>
      <c r="D22" s="229">
        <v>54346.200000000004</v>
      </c>
      <c r="E22" s="229">
        <v>668327.8999999999</v>
      </c>
      <c r="F22" s="229">
        <v>92585.4</v>
      </c>
      <c r="G22" s="232">
        <v>69.29594751614417</v>
      </c>
      <c r="H22" s="231">
        <v>70.36223323801846</v>
      </c>
    </row>
    <row r="23" spans="1:8" ht="17.25" customHeight="1">
      <c r="A23" s="233" t="s">
        <v>6</v>
      </c>
      <c r="B23" s="234">
        <v>32122.400000000005</v>
      </c>
      <c r="C23" s="234">
        <v>521761.383</v>
      </c>
      <c r="D23" s="234">
        <v>35820.8</v>
      </c>
      <c r="E23" s="234">
        <v>623655.9</v>
      </c>
      <c r="F23" s="234">
        <v>46116.40000000001</v>
      </c>
      <c r="G23" s="225">
        <v>11.513461011630511</v>
      </c>
      <c r="H23" s="220">
        <v>28.741959978559947</v>
      </c>
    </row>
    <row r="24" spans="1:10" ht="17.25" customHeight="1">
      <c r="A24" s="235" t="s">
        <v>7</v>
      </c>
      <c r="B24" s="236">
        <v>30204.2</v>
      </c>
      <c r="C24" s="236">
        <v>481978.14599999995</v>
      </c>
      <c r="D24" s="236">
        <v>41065.9</v>
      </c>
      <c r="E24" s="236">
        <v>609179.9</v>
      </c>
      <c r="F24" s="236">
        <v>45787.3</v>
      </c>
      <c r="G24" s="237">
        <v>35.960892855960424</v>
      </c>
      <c r="H24" s="238">
        <v>11.497130222398638</v>
      </c>
      <c r="I24" s="8"/>
      <c r="J24" s="8"/>
    </row>
    <row r="25" spans="1:8" ht="17.25" customHeight="1">
      <c r="A25" s="235" t="s">
        <v>8</v>
      </c>
      <c r="B25" s="236">
        <v>1918.2000000000044</v>
      </c>
      <c r="C25" s="236">
        <v>39783.23700000001</v>
      </c>
      <c r="D25" s="236">
        <v>-5245.0999999999985</v>
      </c>
      <c r="E25" s="236">
        <v>14475.999999999993</v>
      </c>
      <c r="F25" s="236">
        <v>329.1000000000058</v>
      </c>
      <c r="G25" s="237">
        <v>-373.4386403920335</v>
      </c>
      <c r="H25" s="238">
        <v>-106.27442756096177</v>
      </c>
    </row>
    <row r="26" spans="1:8" ht="17.25" customHeight="1">
      <c r="A26" s="239" t="s">
        <v>21</v>
      </c>
      <c r="B26" s="223">
        <v>443.80000000000155</v>
      </c>
      <c r="C26" s="223">
        <v>5713.424000000001</v>
      </c>
      <c r="D26" s="223">
        <v>3543.5</v>
      </c>
      <c r="E26" s="223">
        <v>15668.900000000003</v>
      </c>
      <c r="F26" s="223">
        <v>317.09999999999854</v>
      </c>
      <c r="G26" s="240" t="s">
        <v>3</v>
      </c>
      <c r="H26" s="224" t="s">
        <v>3</v>
      </c>
    </row>
    <row r="27" spans="1:8" ht="17.25" customHeight="1">
      <c r="A27" s="239" t="s">
        <v>22</v>
      </c>
      <c r="B27" s="223">
        <v>17.900000000000034</v>
      </c>
      <c r="C27" s="223">
        <v>1096.5</v>
      </c>
      <c r="D27" s="223">
        <v>-157.20000000000005</v>
      </c>
      <c r="E27" s="223">
        <v>-734.8999999999999</v>
      </c>
      <c r="F27" s="223">
        <v>-300.09999999999997</v>
      </c>
      <c r="G27" s="240" t="s">
        <v>3</v>
      </c>
      <c r="H27" s="224" t="s">
        <v>3</v>
      </c>
    </row>
    <row r="28" spans="1:8" ht="17.25" customHeight="1">
      <c r="A28" s="239" t="s">
        <v>23</v>
      </c>
      <c r="B28" s="223">
        <v>962.4000000000001</v>
      </c>
      <c r="C28" s="223">
        <v>-3.1</v>
      </c>
      <c r="D28" s="223">
        <v>-582.1</v>
      </c>
      <c r="E28" s="223">
        <v>-850.9000000000001</v>
      </c>
      <c r="F28" s="223">
        <v>72.30000000000001</v>
      </c>
      <c r="G28" s="240" t="s">
        <v>3</v>
      </c>
      <c r="H28" s="224" t="s">
        <v>3</v>
      </c>
    </row>
    <row r="29" spans="1:8" ht="17.25" customHeight="1">
      <c r="A29" s="239" t="s">
        <v>24</v>
      </c>
      <c r="B29" s="223">
        <v>874.4000000000001</v>
      </c>
      <c r="C29" s="223">
        <v>216</v>
      </c>
      <c r="D29" s="223">
        <v>1535.6</v>
      </c>
      <c r="E29" s="223">
        <v>228.5999999999999</v>
      </c>
      <c r="F29" s="223">
        <v>1898.1</v>
      </c>
      <c r="G29" s="240" t="s">
        <v>3</v>
      </c>
      <c r="H29" s="224" t="s">
        <v>3</v>
      </c>
    </row>
    <row r="30" spans="1:11" ht="17.25" customHeight="1">
      <c r="A30" s="241" t="s">
        <v>25</v>
      </c>
      <c r="B30" s="223">
        <v>0</v>
      </c>
      <c r="C30" s="223">
        <v>0</v>
      </c>
      <c r="D30" s="223">
        <v>18260</v>
      </c>
      <c r="E30" s="223">
        <v>17038.6</v>
      </c>
      <c r="F30" s="223">
        <v>0</v>
      </c>
      <c r="G30" s="240" t="s">
        <v>3</v>
      </c>
      <c r="H30" s="224" t="s">
        <v>3</v>
      </c>
      <c r="K30" s="6"/>
    </row>
    <row r="31" spans="1:8" ht="17.25" customHeight="1" thickBot="1">
      <c r="A31" s="239" t="s">
        <v>31</v>
      </c>
      <c r="B31" s="242">
        <v>-2319.6000000000004</v>
      </c>
      <c r="C31" s="242">
        <v>3086.176</v>
      </c>
      <c r="D31" s="242">
        <v>-4074.3999999999996</v>
      </c>
      <c r="E31" s="242">
        <v>13321.699999999997</v>
      </c>
      <c r="F31" s="242">
        <v>44481.59999999999</v>
      </c>
      <c r="G31" s="240">
        <v>75.65097430591476</v>
      </c>
      <c r="H31" s="224">
        <f>F31/D31*100-100</f>
        <v>-1191.7337522089142</v>
      </c>
    </row>
    <row r="32" spans="1:8" ht="17.25" customHeight="1" thickBot="1">
      <c r="A32" s="228" t="s">
        <v>9</v>
      </c>
      <c r="B32" s="229">
        <v>31968.30000000001</v>
      </c>
      <c r="C32" s="229">
        <v>-49834.00800000003</v>
      </c>
      <c r="D32" s="229">
        <v>52040.8</v>
      </c>
      <c r="E32" s="229">
        <v>-66486.70000000019</v>
      </c>
      <c r="F32" s="229">
        <v>74013.4</v>
      </c>
      <c r="G32" s="230">
        <v>62.78876261796839</v>
      </c>
      <c r="H32" s="231">
        <v>42.22187206960689</v>
      </c>
    </row>
    <row r="33" spans="1:8" ht="17.25" customHeight="1" thickBot="1">
      <c r="A33" s="228" t="s">
        <v>10</v>
      </c>
      <c r="B33" s="243">
        <v>-31968.300000000007</v>
      </c>
      <c r="C33" s="243">
        <v>49834.018</v>
      </c>
      <c r="D33" s="243">
        <v>-52040.8</v>
      </c>
      <c r="E33" s="243">
        <v>66486.72999999997</v>
      </c>
      <c r="F33" s="243">
        <v>-74013.4</v>
      </c>
      <c r="G33" s="230">
        <v>62.78876261796839</v>
      </c>
      <c r="H33" s="231">
        <v>42.22187206960689</v>
      </c>
    </row>
    <row r="34" spans="1:8" ht="17.25" customHeight="1">
      <c r="A34" s="233" t="s">
        <v>15</v>
      </c>
      <c r="B34" s="234">
        <v>-32758.700000000004</v>
      </c>
      <c r="C34" s="234">
        <v>6366.529999999999</v>
      </c>
      <c r="D34" s="234">
        <v>-57586.8</v>
      </c>
      <c r="E34" s="234">
        <v>15740.02999999997</v>
      </c>
      <c r="F34" s="234">
        <v>-76315.29999999999</v>
      </c>
      <c r="G34" s="240">
        <v>75.79085861160547</v>
      </c>
      <c r="H34" s="224">
        <v>32.522209950891494</v>
      </c>
    </row>
    <row r="35" spans="1:10" ht="17.25" customHeight="1">
      <c r="A35" s="233" t="s">
        <v>30</v>
      </c>
      <c r="B35" s="223">
        <v>0</v>
      </c>
      <c r="C35" s="223">
        <v>87774.5</v>
      </c>
      <c r="D35" s="223">
        <v>0</v>
      </c>
      <c r="E35" s="223">
        <v>88337.73000000001</v>
      </c>
      <c r="F35" s="223">
        <v>25000</v>
      </c>
      <c r="G35" s="240" t="s">
        <v>3</v>
      </c>
      <c r="H35" s="224" t="s">
        <v>3</v>
      </c>
      <c r="J35" s="6"/>
    </row>
    <row r="36" spans="1:10" ht="17.25" customHeight="1">
      <c r="A36" s="244" t="s">
        <v>33</v>
      </c>
      <c r="B36" s="245">
        <v>0</v>
      </c>
      <c r="C36" s="245">
        <v>20500</v>
      </c>
      <c r="D36" s="245">
        <v>0</v>
      </c>
      <c r="E36" s="245">
        <v>33000</v>
      </c>
      <c r="F36" s="245">
        <v>15000</v>
      </c>
      <c r="G36" s="240" t="s">
        <v>3</v>
      </c>
      <c r="H36" s="224" t="s">
        <v>3</v>
      </c>
      <c r="I36" s="6"/>
      <c r="J36" s="6"/>
    </row>
    <row r="37" spans="1:8" ht="17.25" customHeight="1">
      <c r="A37" s="244" t="s">
        <v>34</v>
      </c>
      <c r="B37" s="245">
        <v>0</v>
      </c>
      <c r="C37" s="245">
        <v>62000</v>
      </c>
      <c r="D37" s="245">
        <v>0</v>
      </c>
      <c r="E37" s="245">
        <v>55000</v>
      </c>
      <c r="F37" s="245">
        <v>10000</v>
      </c>
      <c r="G37" s="240" t="s">
        <v>3</v>
      </c>
      <c r="H37" s="224" t="s">
        <v>3</v>
      </c>
    </row>
    <row r="38" spans="1:8" ht="15">
      <c r="A38" s="244" t="s">
        <v>35</v>
      </c>
      <c r="B38" s="245">
        <v>0</v>
      </c>
      <c r="C38" s="245">
        <v>0</v>
      </c>
      <c r="D38" s="245">
        <v>0</v>
      </c>
      <c r="E38" s="245">
        <v>0</v>
      </c>
      <c r="F38" s="245">
        <v>0</v>
      </c>
      <c r="G38" s="240" t="s">
        <v>3</v>
      </c>
      <c r="H38" s="224" t="s">
        <v>3</v>
      </c>
    </row>
    <row r="39" spans="1:8" ht="15">
      <c r="A39" s="244" t="s">
        <v>36</v>
      </c>
      <c r="B39" s="245">
        <v>0</v>
      </c>
      <c r="C39" s="245">
        <v>5000</v>
      </c>
      <c r="D39" s="245">
        <v>0</v>
      </c>
      <c r="E39" s="245">
        <v>285.63</v>
      </c>
      <c r="F39" s="245">
        <v>0</v>
      </c>
      <c r="G39" s="240" t="s">
        <v>3</v>
      </c>
      <c r="H39" s="224" t="s">
        <v>3</v>
      </c>
    </row>
    <row r="40" spans="1:10" ht="15">
      <c r="A40" s="244" t="s">
        <v>37</v>
      </c>
      <c r="B40" s="245">
        <v>0</v>
      </c>
      <c r="C40" s="245">
        <v>274.5</v>
      </c>
      <c r="D40" s="245">
        <v>0</v>
      </c>
      <c r="E40" s="245">
        <v>52.1</v>
      </c>
      <c r="F40" s="245">
        <v>0</v>
      </c>
      <c r="G40" s="240" t="s">
        <v>3</v>
      </c>
      <c r="H40" s="224" t="s">
        <v>3</v>
      </c>
      <c r="J40" s="6"/>
    </row>
    <row r="41" spans="1:8" ht="17.25" customHeight="1">
      <c r="A41" s="233" t="s">
        <v>268</v>
      </c>
      <c r="B41" s="234">
        <v>-32752.900000000005</v>
      </c>
      <c r="C41" s="234">
        <v>-81221.57</v>
      </c>
      <c r="D41" s="234">
        <v>-57593</v>
      </c>
      <c r="E41" s="234">
        <v>-71789.30000000005</v>
      </c>
      <c r="F41" s="234">
        <v>-101255.79999999999</v>
      </c>
      <c r="G41" s="246">
        <f>D41/B41*100-100</f>
        <v>75.8409179034528</v>
      </c>
      <c r="H41" s="224">
        <f>F41/D41*100-100</f>
        <v>75.81268556942683</v>
      </c>
    </row>
    <row r="42" spans="1:8" ht="17.25" customHeight="1">
      <c r="A42" s="233" t="s">
        <v>16</v>
      </c>
      <c r="B42" s="234">
        <v>-5.8</v>
      </c>
      <c r="C42" s="234">
        <v>-186.39999999999418</v>
      </c>
      <c r="D42" s="234">
        <v>6.2</v>
      </c>
      <c r="E42" s="234">
        <v>-808.3999999999942</v>
      </c>
      <c r="F42" s="234">
        <v>-59.5</v>
      </c>
      <c r="G42" s="246" t="s">
        <v>3</v>
      </c>
      <c r="H42" s="224" t="s">
        <v>3</v>
      </c>
    </row>
    <row r="43" spans="1:8" ht="15">
      <c r="A43" s="222" t="s">
        <v>39</v>
      </c>
      <c r="B43" s="234">
        <v>55.1</v>
      </c>
      <c r="C43" s="234">
        <v>13694</v>
      </c>
      <c r="D43" s="234">
        <v>0</v>
      </c>
      <c r="E43" s="234">
        <v>2940.2</v>
      </c>
      <c r="F43" s="234">
        <v>0</v>
      </c>
      <c r="G43" s="246" t="s">
        <v>3</v>
      </c>
      <c r="H43" s="224" t="s">
        <v>3</v>
      </c>
    </row>
    <row r="44" spans="1:8" ht="17.25" customHeight="1" thickBot="1">
      <c r="A44" s="247" t="s">
        <v>38</v>
      </c>
      <c r="B44" s="248">
        <v>735.3000000000002</v>
      </c>
      <c r="C44" s="248">
        <v>29773.488</v>
      </c>
      <c r="D44" s="248">
        <v>5546</v>
      </c>
      <c r="E44" s="248">
        <v>47806.5</v>
      </c>
      <c r="F44" s="248">
        <v>2301.9000000000015</v>
      </c>
      <c r="G44" s="249">
        <v>654.2499660002718</v>
      </c>
      <c r="H44" s="250">
        <v>-58.49441038586366</v>
      </c>
    </row>
    <row r="45" spans="1:8" ht="11.25" customHeight="1" thickTop="1">
      <c r="A45" s="3"/>
      <c r="B45" s="3"/>
      <c r="C45" s="3"/>
      <c r="D45" s="3"/>
      <c r="E45" s="3"/>
      <c r="F45" s="4"/>
      <c r="G45" s="3"/>
      <c r="H45" s="3"/>
    </row>
    <row r="46" spans="1:8" ht="50.25" customHeight="1">
      <c r="A46" s="1768" t="s">
        <v>41</v>
      </c>
      <c r="B46" s="1768"/>
      <c r="C46" s="1768"/>
      <c r="D46" s="1768"/>
      <c r="E46" s="1768"/>
      <c r="F46" s="1768"/>
      <c r="G46" s="1768"/>
      <c r="H46" s="1768"/>
    </row>
    <row r="47" spans="1:8" ht="15">
      <c r="A47" s="1769" t="s">
        <v>11</v>
      </c>
      <c r="B47" s="1769"/>
      <c r="C47" s="1769"/>
      <c r="D47" s="1769"/>
      <c r="E47" s="1769"/>
      <c r="F47" s="1769"/>
      <c r="G47" s="1769"/>
      <c r="H47" s="1769"/>
    </row>
    <row r="48" spans="1:8" ht="15">
      <c r="A48" s="1757" t="s">
        <v>12</v>
      </c>
      <c r="B48" s="1757"/>
      <c r="C48" s="1757"/>
      <c r="D48" s="1757"/>
      <c r="E48" s="1757"/>
      <c r="F48" s="1757"/>
      <c r="G48" s="1757"/>
      <c r="H48" s="1757"/>
    </row>
    <row r="49" spans="1:8" ht="15">
      <c r="A49" s="5" t="s">
        <v>13</v>
      </c>
      <c r="B49" s="5"/>
      <c r="C49" s="5"/>
      <c r="D49" s="5"/>
      <c r="E49" s="5"/>
      <c r="F49" s="5"/>
      <c r="G49" s="5"/>
      <c r="H49" s="5"/>
    </row>
    <row r="50" ht="17.25" customHeight="1">
      <c r="B50" s="7"/>
    </row>
    <row r="54" ht="17.25" customHeight="1">
      <c r="B54" s="9"/>
    </row>
  </sheetData>
  <sheetProtection/>
  <mergeCells count="13">
    <mergeCell ref="A1:H1"/>
    <mergeCell ref="A2:H2"/>
    <mergeCell ref="A3:H3"/>
    <mergeCell ref="B4:D4"/>
    <mergeCell ref="G4:H4"/>
    <mergeCell ref="A48:H48"/>
    <mergeCell ref="B6:C6"/>
    <mergeCell ref="D6:E6"/>
    <mergeCell ref="A5:A7"/>
    <mergeCell ref="B5:F5"/>
    <mergeCell ref="G5:H6"/>
    <mergeCell ref="A46:H46"/>
    <mergeCell ref="A47:H47"/>
  </mergeCells>
  <printOptions/>
  <pageMargins left="0.49" right="0.24" top="0.53" bottom="0.03937007874015748" header="0.35" footer="0.03937007874015748"/>
  <pageSetup horizontalDpi="600" verticalDpi="600" orientation="portrait" scale="70" r:id="rId1"/>
</worksheet>
</file>

<file path=xl/worksheets/sheet23.xml><?xml version="1.0" encoding="utf-8"?>
<worksheet xmlns="http://schemas.openxmlformats.org/spreadsheetml/2006/main" xmlns:r="http://schemas.openxmlformats.org/officeDocument/2006/relationships">
  <sheetPr>
    <pageSetUpPr fitToPage="1"/>
  </sheetPr>
  <dimension ref="A2:L22"/>
  <sheetViews>
    <sheetView view="pageBreakPreview" zoomScaleSheetLayoutView="100" zoomScalePageLayoutView="0" workbookViewId="0" topLeftCell="A1">
      <selection activeCell="M20" sqref="M20"/>
    </sheetView>
  </sheetViews>
  <sheetFormatPr defaultColWidth="9.140625" defaultRowHeight="15"/>
  <cols>
    <col min="1" max="1" width="20.7109375" style="12" customWidth="1"/>
    <col min="2" max="6" width="11.28125" style="12" customWidth="1"/>
    <col min="7" max="7" width="9.421875" style="12" bestFit="1" customWidth="1"/>
    <col min="8" max="8" width="9.7109375" style="12" bestFit="1" customWidth="1"/>
    <col min="9" max="9" width="9.8515625" style="12" bestFit="1" customWidth="1"/>
    <col min="10" max="10" width="9.421875" style="12" bestFit="1" customWidth="1"/>
    <col min="11" max="16384" width="9.140625" style="12" customWidth="1"/>
  </cols>
  <sheetData>
    <row r="2" spans="1:10" ht="12.75">
      <c r="A2" s="1650" t="s">
        <v>62</v>
      </c>
      <c r="B2" s="1650"/>
      <c r="C2" s="1650"/>
      <c r="D2" s="1650"/>
      <c r="E2" s="1650"/>
      <c r="F2" s="1650"/>
      <c r="G2" s="1650"/>
      <c r="H2" s="1650"/>
      <c r="I2" s="1650"/>
      <c r="J2" s="1650"/>
    </row>
    <row r="3" spans="1:10" ht="15.75">
      <c r="A3" s="1728" t="s">
        <v>65</v>
      </c>
      <c r="B3" s="1728"/>
      <c r="C3" s="1728"/>
      <c r="D3" s="1728"/>
      <c r="E3" s="1728"/>
      <c r="F3" s="1728"/>
      <c r="G3" s="1728"/>
      <c r="H3" s="1728"/>
      <c r="I3" s="1728"/>
      <c r="J3" s="1728"/>
    </row>
    <row r="4" spans="1:10" ht="12.75">
      <c r="A4" s="1777" t="s">
        <v>66</v>
      </c>
      <c r="B4" s="1777"/>
      <c r="C4" s="1777"/>
      <c r="D4" s="1777"/>
      <c r="E4" s="1777"/>
      <c r="F4" s="1777"/>
      <c r="G4" s="1777"/>
      <c r="H4" s="1777"/>
      <c r="I4" s="1777"/>
      <c r="J4" s="1777"/>
    </row>
    <row r="5" spans="1:10" ht="13.5" thickBot="1">
      <c r="A5" s="13"/>
      <c r="B5" s="13"/>
      <c r="C5" s="13"/>
      <c r="D5" s="13"/>
      <c r="E5" s="13"/>
      <c r="F5" s="13"/>
      <c r="G5" s="13"/>
      <c r="H5" s="13"/>
      <c r="I5" s="13"/>
      <c r="J5" s="13"/>
    </row>
    <row r="6" spans="1:10" ht="14.25" thickTop="1">
      <c r="A6" s="1778"/>
      <c r="B6" s="1780"/>
      <c r="C6" s="1780"/>
      <c r="D6" s="1780"/>
      <c r="E6" s="1780"/>
      <c r="F6" s="1780"/>
      <c r="G6" s="1781" t="s">
        <v>67</v>
      </c>
      <c r="H6" s="1782"/>
      <c r="I6" s="1781" t="s">
        <v>68</v>
      </c>
      <c r="J6" s="1785"/>
    </row>
    <row r="7" spans="1:12" ht="13.5">
      <c r="A7" s="1779"/>
      <c r="B7" s="1775" t="s">
        <v>20</v>
      </c>
      <c r="C7" s="1775"/>
      <c r="D7" s="1775" t="s">
        <v>40</v>
      </c>
      <c r="E7" s="1775"/>
      <c r="F7" s="14" t="s">
        <v>70</v>
      </c>
      <c r="G7" s="1783"/>
      <c r="H7" s="1784"/>
      <c r="I7" s="1783"/>
      <c r="J7" s="1786"/>
      <c r="K7" s="15"/>
      <c r="L7" s="15"/>
    </row>
    <row r="8" spans="1:12" ht="13.5">
      <c r="A8" s="1779"/>
      <c r="B8" s="1356" t="s">
        <v>66</v>
      </c>
      <c r="C8" s="16" t="s">
        <v>71</v>
      </c>
      <c r="D8" s="1356" t="s">
        <v>66</v>
      </c>
      <c r="E8" s="1356" t="s">
        <v>71</v>
      </c>
      <c r="F8" s="1356" t="s">
        <v>66</v>
      </c>
      <c r="G8" s="17" t="s">
        <v>40</v>
      </c>
      <c r="H8" s="1357" t="s">
        <v>72</v>
      </c>
      <c r="I8" s="18" t="s">
        <v>40</v>
      </c>
      <c r="J8" s="28" t="s">
        <v>72</v>
      </c>
      <c r="K8" s="15"/>
      <c r="L8" s="15"/>
    </row>
    <row r="9" spans="1:12" ht="19.5" customHeight="1">
      <c r="A9" s="29" t="s">
        <v>73</v>
      </c>
      <c r="B9" s="19">
        <v>11520.497</v>
      </c>
      <c r="C9" s="19">
        <v>122069.237</v>
      </c>
      <c r="D9" s="20">
        <v>13574.642</v>
      </c>
      <c r="E9" s="21">
        <v>160316.589</v>
      </c>
      <c r="F9" s="20">
        <v>15403.453</v>
      </c>
      <c r="G9" s="22">
        <v>17.83035054824458</v>
      </c>
      <c r="H9" s="23">
        <v>13.472259526254902</v>
      </c>
      <c r="I9" s="23">
        <v>33.05575185251024</v>
      </c>
      <c r="J9" s="30">
        <v>33.64129916198871</v>
      </c>
      <c r="K9" s="15"/>
      <c r="L9" s="15"/>
    </row>
    <row r="10" spans="1:12" ht="19.5" customHeight="1">
      <c r="A10" s="31" t="s">
        <v>74</v>
      </c>
      <c r="B10" s="24">
        <v>5961.945</v>
      </c>
      <c r="C10" s="24">
        <v>82811.866</v>
      </c>
      <c r="D10" s="21">
        <v>7849.375</v>
      </c>
      <c r="E10" s="21">
        <v>113184.012</v>
      </c>
      <c r="F10" s="21">
        <v>7832.518</v>
      </c>
      <c r="G10" s="22">
        <v>31.657957260591985</v>
      </c>
      <c r="H10" s="23">
        <v>-0.21475595190699437</v>
      </c>
      <c r="I10" s="23">
        <v>19.114094662481527</v>
      </c>
      <c r="J10" s="30">
        <v>17.10629955696697</v>
      </c>
      <c r="K10" s="15"/>
      <c r="L10" s="15"/>
    </row>
    <row r="11" spans="1:12" ht="19.5" customHeight="1">
      <c r="A11" s="31" t="s">
        <v>75</v>
      </c>
      <c r="B11" s="24">
        <v>5699.432</v>
      </c>
      <c r="C11" s="24">
        <v>117131.174</v>
      </c>
      <c r="D11" s="21">
        <v>7459.089</v>
      </c>
      <c r="E11" s="21">
        <v>148236.086</v>
      </c>
      <c r="F11" s="21">
        <v>9182.995</v>
      </c>
      <c r="G11" s="22">
        <v>30.874252030728684</v>
      </c>
      <c r="H11" s="23">
        <v>23.111481844498712</v>
      </c>
      <c r="I11" s="23">
        <v>18.163705166573727</v>
      </c>
      <c r="J11" s="30">
        <v>20.055755160745232</v>
      </c>
      <c r="K11" s="15"/>
      <c r="L11" s="15"/>
    </row>
    <row r="12" spans="1:12" ht="19.5" customHeight="1">
      <c r="A12" s="31" t="s">
        <v>76</v>
      </c>
      <c r="B12" s="24">
        <v>3891.395</v>
      </c>
      <c r="C12" s="24">
        <v>69453.803</v>
      </c>
      <c r="D12" s="21">
        <v>6306.844</v>
      </c>
      <c r="E12" s="21">
        <v>84678.372</v>
      </c>
      <c r="F12" s="21">
        <v>6417.909</v>
      </c>
      <c r="G12" s="22">
        <v>62.07154503719104</v>
      </c>
      <c r="H12" s="23">
        <v>1.7610234215401448</v>
      </c>
      <c r="I12" s="23">
        <v>15.357861388646057</v>
      </c>
      <c r="J12" s="30">
        <v>14.016779008149655</v>
      </c>
      <c r="K12" s="15"/>
      <c r="L12" s="15"/>
    </row>
    <row r="13" spans="1:12" ht="19.5" customHeight="1">
      <c r="A13" s="31" t="s">
        <v>77</v>
      </c>
      <c r="B13" s="24">
        <v>606.8</v>
      </c>
      <c r="C13" s="24">
        <v>11909.96</v>
      </c>
      <c r="D13" s="21">
        <v>633.731</v>
      </c>
      <c r="E13" s="21">
        <v>19317.902</v>
      </c>
      <c r="F13" s="21">
        <v>1028.784</v>
      </c>
      <c r="G13" s="22">
        <v>4.438200395517484</v>
      </c>
      <c r="H13" s="23">
        <v>62.33764799260254</v>
      </c>
      <c r="I13" s="23">
        <v>1.543204946196236</v>
      </c>
      <c r="J13" s="30">
        <v>2.2468747959997932</v>
      </c>
      <c r="K13" s="15"/>
      <c r="L13" s="15"/>
    </row>
    <row r="14" spans="1:12" ht="19.5" customHeight="1">
      <c r="A14" s="31" t="s">
        <v>78</v>
      </c>
      <c r="B14" s="24">
        <v>612.5</v>
      </c>
      <c r="C14" s="24">
        <v>7075.351</v>
      </c>
      <c r="D14" s="21">
        <v>716.625</v>
      </c>
      <c r="E14" s="21">
        <v>8798.581</v>
      </c>
      <c r="F14" s="21">
        <v>959.373</v>
      </c>
      <c r="G14" s="22">
        <v>17</v>
      </c>
      <c r="H14" s="23">
        <v>33.87378335949765</v>
      </c>
      <c r="I14" s="23">
        <v>1.7450609873398613</v>
      </c>
      <c r="J14" s="30">
        <v>2.0952804608768307</v>
      </c>
      <c r="K14" s="15"/>
      <c r="L14" s="15"/>
    </row>
    <row r="15" spans="1:12" ht="19.5" customHeight="1">
      <c r="A15" s="31" t="s">
        <v>79</v>
      </c>
      <c r="B15" s="24">
        <v>69.25</v>
      </c>
      <c r="C15" s="24">
        <v>566.818</v>
      </c>
      <c r="D15" s="21">
        <v>99.937</v>
      </c>
      <c r="E15" s="21">
        <v>739.725</v>
      </c>
      <c r="F15" s="21">
        <v>114.295</v>
      </c>
      <c r="G15" s="22">
        <v>44.313357400722026</v>
      </c>
      <c r="H15" s="23">
        <v>14.367051242282642</v>
      </c>
      <c r="I15" s="23">
        <v>0.2433576276180481</v>
      </c>
      <c r="J15" s="30">
        <v>0.24962145096424163</v>
      </c>
      <c r="K15" s="15"/>
      <c r="L15" s="15"/>
    </row>
    <row r="16" spans="1:12" ht="19.5" customHeight="1">
      <c r="A16" s="31" t="s">
        <v>80</v>
      </c>
      <c r="B16" s="24">
        <v>142.909</v>
      </c>
      <c r="C16" s="24">
        <v>720.724</v>
      </c>
      <c r="D16" s="21">
        <v>165.555</v>
      </c>
      <c r="E16" s="21">
        <v>863.366</v>
      </c>
      <c r="F16" s="21">
        <v>212.702</v>
      </c>
      <c r="G16" s="22">
        <v>15.846447739470591</v>
      </c>
      <c r="H16" s="23">
        <v>28.47814925553439</v>
      </c>
      <c r="I16" s="23">
        <v>0.40314470156504556</v>
      </c>
      <c r="J16" s="30">
        <v>0.46454334715425977</v>
      </c>
      <c r="K16" s="15"/>
      <c r="L16" s="15"/>
    </row>
    <row r="17" spans="1:12" ht="19.5" customHeight="1">
      <c r="A17" s="31" t="s">
        <v>81</v>
      </c>
      <c r="B17" s="24">
        <v>580.272</v>
      </c>
      <c r="C17" s="24">
        <v>9689.767</v>
      </c>
      <c r="D17" s="21">
        <v>1797.602</v>
      </c>
      <c r="E17" s="21">
        <v>11351.735</v>
      </c>
      <c r="F17" s="21">
        <v>2411.802</v>
      </c>
      <c r="G17" s="22">
        <v>209.78610031157802</v>
      </c>
      <c r="H17" s="23">
        <v>34.1677412463938</v>
      </c>
      <c r="I17" s="23">
        <v>4.377359317584664</v>
      </c>
      <c r="J17" s="30">
        <v>5.267400277164004</v>
      </c>
      <c r="K17" s="15"/>
      <c r="L17" s="15"/>
    </row>
    <row r="18" spans="1:12" ht="19.5" customHeight="1">
      <c r="A18" s="31" t="s">
        <v>82</v>
      </c>
      <c r="B18" s="24">
        <v>1119.2</v>
      </c>
      <c r="C18" s="24">
        <v>61313.2</v>
      </c>
      <c r="D18" s="21">
        <v>2462.5</v>
      </c>
      <c r="E18" s="21">
        <v>61693.628</v>
      </c>
      <c r="F18" s="21">
        <v>2223.5</v>
      </c>
      <c r="G18" s="22">
        <v>120.02323087919945</v>
      </c>
      <c r="H18" s="23">
        <v>-9.705583756345177</v>
      </c>
      <c r="I18" s="23">
        <v>5.99645934948461</v>
      </c>
      <c r="J18" s="30">
        <v>4.856146779990299</v>
      </c>
      <c r="K18" s="15"/>
      <c r="L18" s="15"/>
    </row>
    <row r="19" spans="1:12" ht="19.5" customHeight="1" thickBot="1">
      <c r="A19" s="32" t="s">
        <v>83</v>
      </c>
      <c r="B19" s="33">
        <v>30204.2</v>
      </c>
      <c r="C19" s="33">
        <v>482741.9000000001</v>
      </c>
      <c r="D19" s="34">
        <v>41065.899999999994</v>
      </c>
      <c r="E19" s="33">
        <v>609179.996</v>
      </c>
      <c r="F19" s="34">
        <v>45787.331</v>
      </c>
      <c r="G19" s="35">
        <v>35.960892855960395</v>
      </c>
      <c r="H19" s="36">
        <v>11.497205710820907</v>
      </c>
      <c r="I19" s="36">
        <v>100</v>
      </c>
      <c r="J19" s="37">
        <v>100</v>
      </c>
      <c r="K19" s="15"/>
      <c r="L19" s="15"/>
    </row>
    <row r="20" spans="1:10" ht="29.25" customHeight="1" thickTop="1">
      <c r="A20" s="1776" t="s">
        <v>84</v>
      </c>
      <c r="B20" s="1776"/>
      <c r="C20" s="1776"/>
      <c r="D20" s="1776"/>
      <c r="E20" s="1776"/>
      <c r="F20" s="1776"/>
      <c r="G20" s="1776"/>
      <c r="H20" s="1776"/>
      <c r="I20" s="1776"/>
      <c r="J20" s="1776"/>
    </row>
    <row r="21" spans="1:10" ht="15.75">
      <c r="A21" s="25" t="s">
        <v>85</v>
      </c>
      <c r="B21" s="26"/>
      <c r="C21" s="26"/>
      <c r="D21" s="26"/>
      <c r="E21" s="26"/>
      <c r="F21" s="26"/>
      <c r="G21" s="26"/>
      <c r="H21" s="26"/>
      <c r="I21" s="26"/>
      <c r="J21" s="26"/>
    </row>
    <row r="22" spans="1:10" ht="15.75">
      <c r="A22" s="25" t="s">
        <v>86</v>
      </c>
      <c r="B22" s="26"/>
      <c r="C22" s="26"/>
      <c r="D22" s="26"/>
      <c r="E22" s="26"/>
      <c r="F22" s="26"/>
      <c r="G22" s="27"/>
      <c r="H22" s="26"/>
      <c r="I22" s="26"/>
      <c r="J22" s="26"/>
    </row>
    <row r="30" ht="13.5" customHeight="1"/>
  </sheetData>
  <sheetProtection/>
  <mergeCells count="10">
    <mergeCell ref="B7:C7"/>
    <mergeCell ref="D7:E7"/>
    <mergeCell ref="A20:J20"/>
    <mergeCell ref="A2:J2"/>
    <mergeCell ref="A3:J3"/>
    <mergeCell ref="A4:J4"/>
    <mergeCell ref="A6:A8"/>
    <mergeCell ref="B6:F6"/>
    <mergeCell ref="G6:H7"/>
    <mergeCell ref="I6:J7"/>
  </mergeCells>
  <printOptions/>
  <pageMargins left="1.04" right="0.7" top="0.75" bottom="0.75" header="0.3" footer="0.3"/>
  <pageSetup fitToHeight="1" fitToWidth="1" horizontalDpi="600" verticalDpi="600" orientation="landscape" r:id="rId1"/>
</worksheet>
</file>

<file path=xl/worksheets/sheet24.xml><?xml version="1.0" encoding="utf-8"?>
<worksheet xmlns="http://schemas.openxmlformats.org/spreadsheetml/2006/main" xmlns:r="http://schemas.openxmlformats.org/officeDocument/2006/relationships">
  <sheetPr>
    <pageSetUpPr fitToPage="1"/>
  </sheetPr>
  <dimension ref="A1:K39"/>
  <sheetViews>
    <sheetView view="pageBreakPreview" zoomScaleSheetLayoutView="100" zoomScalePageLayoutView="0" workbookViewId="0" topLeftCell="A10">
      <selection activeCell="E33" sqref="E33:F33"/>
    </sheetView>
  </sheetViews>
  <sheetFormatPr defaultColWidth="9.140625" defaultRowHeight="15"/>
  <cols>
    <col min="1" max="1" width="5.8515625" style="11" customWidth="1"/>
    <col min="2" max="2" width="34.7109375" style="11" customWidth="1"/>
    <col min="3" max="8" width="12.7109375" style="11" customWidth="1"/>
    <col min="9" max="16384" width="9.140625" style="11" customWidth="1"/>
  </cols>
  <sheetData>
    <row r="1" spans="1:8" ht="15.75">
      <c r="A1" s="1795" t="s">
        <v>273</v>
      </c>
      <c r="B1" s="1795"/>
      <c r="C1" s="1795"/>
      <c r="D1" s="1795"/>
      <c r="E1" s="1795"/>
      <c r="F1" s="1795"/>
      <c r="G1" s="1795"/>
      <c r="H1" s="1795"/>
    </row>
    <row r="2" spans="1:8" ht="15.75">
      <c r="A2" s="1796" t="s">
        <v>63</v>
      </c>
      <c r="B2" s="1796"/>
      <c r="C2" s="1796"/>
      <c r="D2" s="1796"/>
      <c r="E2" s="1796"/>
      <c r="F2" s="1796"/>
      <c r="G2" s="1796"/>
      <c r="H2" s="1796"/>
    </row>
    <row r="3" spans="1:8" ht="16.5" thickBot="1">
      <c r="A3" s="1797" t="s">
        <v>64</v>
      </c>
      <c r="B3" s="1797"/>
      <c r="C3" s="1797"/>
      <c r="D3" s="1797"/>
      <c r="E3" s="1797"/>
      <c r="F3" s="1797"/>
      <c r="G3" s="1797"/>
      <c r="H3" s="1797"/>
    </row>
    <row r="4" spans="1:8" ht="16.5" customHeight="1" thickTop="1">
      <c r="A4" s="1793" t="s">
        <v>60</v>
      </c>
      <c r="B4" s="1791" t="s">
        <v>42</v>
      </c>
      <c r="C4" s="251">
        <v>2016</v>
      </c>
      <c r="D4" s="251">
        <v>2016</v>
      </c>
      <c r="E4" s="251">
        <v>2017</v>
      </c>
      <c r="F4" s="251">
        <v>2017</v>
      </c>
      <c r="G4" s="1787" t="s">
        <v>61</v>
      </c>
      <c r="H4" s="1788"/>
    </row>
    <row r="5" spans="1:8" ht="15.75" customHeight="1">
      <c r="A5" s="1794"/>
      <c r="B5" s="1792"/>
      <c r="C5" s="252" t="s">
        <v>58</v>
      </c>
      <c r="D5" s="252" t="s">
        <v>59</v>
      </c>
      <c r="E5" s="252" t="s">
        <v>58</v>
      </c>
      <c r="F5" s="252" t="s">
        <v>59</v>
      </c>
      <c r="G5" s="1789"/>
      <c r="H5" s="1790"/>
    </row>
    <row r="6" spans="1:8" ht="15.75">
      <c r="A6" s="253">
        <v>1</v>
      </c>
      <c r="B6" s="254" t="s">
        <v>43</v>
      </c>
      <c r="C6" s="197">
        <f>SUM(C7:C11)</f>
        <v>116059.10699999999</v>
      </c>
      <c r="D6" s="197">
        <f>SUM(D7:D11)</f>
        <v>116059.09999999999</v>
      </c>
      <c r="E6" s="197">
        <f>SUM(E7:E11)</f>
        <v>110409.30000000002</v>
      </c>
      <c r="F6" s="197">
        <f>SUM(F7:F11)</f>
        <v>120409.20000000001</v>
      </c>
      <c r="G6" s="202">
        <f>D6-C6</f>
        <v>-0.006999999997788109</v>
      </c>
      <c r="H6" s="203">
        <f>F6-E6</f>
        <v>9999.899999999994</v>
      </c>
    </row>
    <row r="7" spans="1:8" ht="15.75">
      <c r="A7" s="255"/>
      <c r="B7" s="256" t="s">
        <v>44</v>
      </c>
      <c r="C7" s="257">
        <v>16099.932</v>
      </c>
      <c r="D7" s="257">
        <v>16019.9</v>
      </c>
      <c r="E7" s="257">
        <v>30457.4</v>
      </c>
      <c r="F7" s="257">
        <v>30457.4</v>
      </c>
      <c r="G7" s="257">
        <f aca="true" t="shared" si="0" ref="G7:G39">D7-C7</f>
        <v>-80.03200000000106</v>
      </c>
      <c r="H7" s="258">
        <f aca="true" t="shared" si="1" ref="H7:H39">F7-E7</f>
        <v>0</v>
      </c>
    </row>
    <row r="8" spans="1:8" ht="15.75">
      <c r="A8" s="255"/>
      <c r="B8" s="256" t="s">
        <v>45</v>
      </c>
      <c r="C8" s="257">
        <v>97899.525</v>
      </c>
      <c r="D8" s="257">
        <v>97904.5</v>
      </c>
      <c r="E8" s="257">
        <v>79538.8</v>
      </c>
      <c r="F8" s="257">
        <v>89468.7</v>
      </c>
      <c r="G8" s="257">
        <f t="shared" si="0"/>
        <v>4.975000000005821</v>
      </c>
      <c r="H8" s="258">
        <f t="shared" si="1"/>
        <v>9929.899999999994</v>
      </c>
    </row>
    <row r="9" spans="1:8" ht="15.75">
      <c r="A9" s="255"/>
      <c r="B9" s="256" t="s">
        <v>46</v>
      </c>
      <c r="C9" s="257">
        <v>444.4</v>
      </c>
      <c r="D9" s="257">
        <v>524.4</v>
      </c>
      <c r="E9" s="257">
        <v>343.1</v>
      </c>
      <c r="F9" s="257">
        <v>483.1</v>
      </c>
      <c r="G9" s="257">
        <f t="shared" si="0"/>
        <v>80</v>
      </c>
      <c r="H9" s="258">
        <f t="shared" si="1"/>
        <v>140</v>
      </c>
    </row>
    <row r="10" spans="1:8" ht="15.75">
      <c r="A10" s="255"/>
      <c r="B10" s="256" t="s">
        <v>47</v>
      </c>
      <c r="C10" s="257">
        <v>111.5</v>
      </c>
      <c r="D10" s="257">
        <v>106.5</v>
      </c>
      <c r="E10" s="257">
        <v>70</v>
      </c>
      <c r="F10" s="257">
        <v>0</v>
      </c>
      <c r="G10" s="257">
        <f t="shared" si="0"/>
        <v>-5</v>
      </c>
      <c r="H10" s="258">
        <f t="shared" si="1"/>
        <v>-70</v>
      </c>
    </row>
    <row r="11" spans="1:8" ht="15.75">
      <c r="A11" s="259"/>
      <c r="B11" s="260" t="s">
        <v>48</v>
      </c>
      <c r="C11" s="261">
        <v>1503.75</v>
      </c>
      <c r="D11" s="261">
        <v>1503.8</v>
      </c>
      <c r="E11" s="261">
        <v>0</v>
      </c>
      <c r="F11" s="261">
        <v>0</v>
      </c>
      <c r="G11" s="261">
        <f t="shared" si="0"/>
        <v>0.049999999999954525</v>
      </c>
      <c r="H11" s="262">
        <f t="shared" si="1"/>
        <v>0</v>
      </c>
    </row>
    <row r="12" spans="1:11" s="270" customFormat="1" ht="15.75">
      <c r="A12" s="253">
        <v>2</v>
      </c>
      <c r="B12" s="254" t="s">
        <v>49</v>
      </c>
      <c r="C12" s="197">
        <f>SUM(C13:C17)</f>
        <v>108900.04999999999</v>
      </c>
      <c r="D12" s="197">
        <f>SUM(D13:D17)</f>
        <v>108900.025</v>
      </c>
      <c r="E12" s="197">
        <f>SUM(E13:E17)</f>
        <v>163900</v>
      </c>
      <c r="F12" s="197">
        <f>SUM(F13:F17)</f>
        <v>178900.1</v>
      </c>
      <c r="G12" s="197">
        <f t="shared" si="0"/>
        <v>-0.024999999994179234</v>
      </c>
      <c r="H12" s="198">
        <f t="shared" si="1"/>
        <v>15000.100000000006</v>
      </c>
      <c r="I12" s="269"/>
      <c r="J12" s="269"/>
      <c r="K12" s="269"/>
    </row>
    <row r="13" spans="1:8" ht="15.75">
      <c r="A13" s="255"/>
      <c r="B13" s="256" t="s">
        <v>44</v>
      </c>
      <c r="C13" s="257">
        <v>0</v>
      </c>
      <c r="D13" s="257">
        <v>0</v>
      </c>
      <c r="E13" s="257">
        <v>8942</v>
      </c>
      <c r="F13" s="257">
        <v>8942</v>
      </c>
      <c r="G13" s="257">
        <f t="shared" si="0"/>
        <v>0</v>
      </c>
      <c r="H13" s="258">
        <f t="shared" si="1"/>
        <v>0</v>
      </c>
    </row>
    <row r="14" spans="1:8" ht="15.75">
      <c r="A14" s="255"/>
      <c r="B14" s="256" t="s">
        <v>45</v>
      </c>
      <c r="C14" s="257">
        <v>79063.5</v>
      </c>
      <c r="D14" s="257">
        <v>79063.5</v>
      </c>
      <c r="E14" s="257">
        <v>123523</v>
      </c>
      <c r="F14" s="257">
        <v>138463</v>
      </c>
      <c r="G14" s="257">
        <f t="shared" si="0"/>
        <v>0</v>
      </c>
      <c r="H14" s="258">
        <f t="shared" si="1"/>
        <v>14940</v>
      </c>
    </row>
    <row r="15" spans="1:8" ht="15.75">
      <c r="A15" s="255"/>
      <c r="B15" s="256" t="s">
        <v>46</v>
      </c>
      <c r="C15" s="257">
        <v>5116.7</v>
      </c>
      <c r="D15" s="257">
        <v>5116.7</v>
      </c>
      <c r="E15" s="257">
        <v>6471.7</v>
      </c>
      <c r="F15" s="257">
        <v>6531.7</v>
      </c>
      <c r="G15" s="257">
        <f t="shared" si="0"/>
        <v>0</v>
      </c>
      <c r="H15" s="258">
        <f t="shared" si="1"/>
        <v>60</v>
      </c>
    </row>
    <row r="16" spans="1:8" ht="15.75">
      <c r="A16" s="255"/>
      <c r="B16" s="256" t="s">
        <v>47</v>
      </c>
      <c r="C16" s="257">
        <v>3733.525</v>
      </c>
      <c r="D16" s="257">
        <v>3733.5</v>
      </c>
      <c r="E16" s="257">
        <v>3948.3</v>
      </c>
      <c r="F16" s="257">
        <v>3948.3</v>
      </c>
      <c r="G16" s="257">
        <f t="shared" si="0"/>
        <v>-0.02500000000009095</v>
      </c>
      <c r="H16" s="258">
        <f t="shared" si="1"/>
        <v>0</v>
      </c>
    </row>
    <row r="17" spans="1:8" ht="15.75">
      <c r="A17" s="259"/>
      <c r="B17" s="260" t="s">
        <v>50</v>
      </c>
      <c r="C17" s="261">
        <v>20986.324999999997</v>
      </c>
      <c r="D17" s="261">
        <v>20986.324999999997</v>
      </c>
      <c r="E17" s="261">
        <v>21015</v>
      </c>
      <c r="F17" s="261">
        <v>21015.1</v>
      </c>
      <c r="G17" s="261">
        <f t="shared" si="0"/>
        <v>0</v>
      </c>
      <c r="H17" s="262">
        <f t="shared" si="1"/>
        <v>0.09999999999854481</v>
      </c>
    </row>
    <row r="18" spans="1:11" s="270" customFormat="1" ht="15.75">
      <c r="A18" s="253">
        <v>3</v>
      </c>
      <c r="B18" s="254" t="s">
        <v>51</v>
      </c>
      <c r="C18" s="197">
        <f>C19+C20+C21+C22+C23</f>
        <v>906.48</v>
      </c>
      <c r="D18" s="197">
        <f>D19+D20+D21+D22+D23</f>
        <v>906.48</v>
      </c>
      <c r="E18" s="197">
        <f>E19+E20+E21+E22+E23</f>
        <v>906.4999999999999</v>
      </c>
      <c r="F18" s="197">
        <f>F19+F20+F21+F22+F23</f>
        <v>906.5</v>
      </c>
      <c r="G18" s="197">
        <f t="shared" si="0"/>
        <v>0</v>
      </c>
      <c r="H18" s="198">
        <f t="shared" si="1"/>
        <v>0</v>
      </c>
      <c r="I18" s="269"/>
      <c r="J18" s="269"/>
      <c r="K18" s="269"/>
    </row>
    <row r="19" spans="1:8" ht="15.75">
      <c r="A19" s="255"/>
      <c r="B19" s="256" t="s">
        <v>44</v>
      </c>
      <c r="C19" s="257">
        <v>1.3</v>
      </c>
      <c r="D19" s="257">
        <v>1.3</v>
      </c>
      <c r="E19" s="257">
        <v>182.4</v>
      </c>
      <c r="F19" s="257">
        <v>182.8</v>
      </c>
      <c r="G19" s="257">
        <f t="shared" si="0"/>
        <v>0</v>
      </c>
      <c r="H19" s="258">
        <f t="shared" si="1"/>
        <v>0.4000000000000057</v>
      </c>
    </row>
    <row r="20" spans="1:8" ht="15.75">
      <c r="A20" s="255"/>
      <c r="B20" s="256" t="s">
        <v>45</v>
      </c>
      <c r="C20" s="257">
        <v>0</v>
      </c>
      <c r="D20" s="257">
        <v>0</v>
      </c>
      <c r="E20" s="257">
        <v>0</v>
      </c>
      <c r="F20" s="257">
        <v>0</v>
      </c>
      <c r="G20" s="257">
        <f t="shared" si="0"/>
        <v>0</v>
      </c>
      <c r="H20" s="258">
        <f t="shared" si="1"/>
        <v>0</v>
      </c>
    </row>
    <row r="21" spans="1:8" ht="15.75">
      <c r="A21" s="255"/>
      <c r="B21" s="256" t="s">
        <v>46</v>
      </c>
      <c r="C21" s="257">
        <v>0</v>
      </c>
      <c r="D21" s="257">
        <v>0</v>
      </c>
      <c r="E21" s="257">
        <v>0</v>
      </c>
      <c r="F21" s="257">
        <v>0</v>
      </c>
      <c r="G21" s="257">
        <f t="shared" si="0"/>
        <v>0</v>
      </c>
      <c r="H21" s="258">
        <f t="shared" si="1"/>
        <v>0</v>
      </c>
    </row>
    <row r="22" spans="1:8" ht="15.75">
      <c r="A22" s="255"/>
      <c r="B22" s="256" t="s">
        <v>47</v>
      </c>
      <c r="C22" s="257">
        <v>0</v>
      </c>
      <c r="D22" s="257">
        <v>0</v>
      </c>
      <c r="E22" s="257">
        <v>0</v>
      </c>
      <c r="F22" s="257">
        <v>0</v>
      </c>
      <c r="G22" s="257">
        <f t="shared" si="0"/>
        <v>0</v>
      </c>
      <c r="H22" s="258">
        <f t="shared" si="1"/>
        <v>0</v>
      </c>
    </row>
    <row r="23" spans="1:8" ht="15.75">
      <c r="A23" s="259"/>
      <c r="B23" s="260" t="s">
        <v>48</v>
      </c>
      <c r="C23" s="261">
        <v>905.1800000000001</v>
      </c>
      <c r="D23" s="261">
        <v>905.1800000000001</v>
      </c>
      <c r="E23" s="261">
        <v>724.0999999999999</v>
      </c>
      <c r="F23" s="261">
        <v>723.7</v>
      </c>
      <c r="G23" s="261">
        <f t="shared" si="0"/>
        <v>0</v>
      </c>
      <c r="H23" s="262">
        <f t="shared" si="1"/>
        <v>-0.3999999999998636</v>
      </c>
    </row>
    <row r="24" spans="1:11" s="270" customFormat="1" ht="15.75">
      <c r="A24" s="253">
        <v>4</v>
      </c>
      <c r="B24" s="254" t="s">
        <v>52</v>
      </c>
      <c r="C24" s="197">
        <f>SUM(C25:C29)</f>
        <v>7806.176</v>
      </c>
      <c r="D24" s="197">
        <f>SUM(D25:D29)</f>
        <v>7806.176</v>
      </c>
      <c r="E24" s="197">
        <f>SUM(E25:E29)</f>
        <v>7965.2</v>
      </c>
      <c r="F24" s="197">
        <f>SUM(F25:F29)</f>
        <v>7965.2</v>
      </c>
      <c r="G24" s="197">
        <f t="shared" si="0"/>
        <v>0</v>
      </c>
      <c r="H24" s="198">
        <f t="shared" si="1"/>
        <v>0</v>
      </c>
      <c r="I24" s="269"/>
      <c r="J24" s="269"/>
      <c r="K24" s="269"/>
    </row>
    <row r="25" spans="1:8" ht="15.75">
      <c r="A25" s="255"/>
      <c r="B25" s="256" t="s">
        <v>53</v>
      </c>
      <c r="C25" s="257">
        <v>307.551</v>
      </c>
      <c r="D25" s="257">
        <v>327.6</v>
      </c>
      <c r="E25" s="257">
        <v>2274.7</v>
      </c>
      <c r="F25" s="257">
        <v>2274.7</v>
      </c>
      <c r="G25" s="257">
        <f t="shared" si="0"/>
        <v>20.049000000000035</v>
      </c>
      <c r="H25" s="258">
        <f t="shared" si="1"/>
        <v>0</v>
      </c>
    </row>
    <row r="26" spans="1:8" ht="15.75">
      <c r="A26" s="255"/>
      <c r="B26" s="256" t="s">
        <v>45</v>
      </c>
      <c r="C26" s="257">
        <v>0</v>
      </c>
      <c r="D26" s="257">
        <v>0</v>
      </c>
      <c r="E26" s="257">
        <v>0</v>
      </c>
      <c r="F26" s="257">
        <v>0</v>
      </c>
      <c r="G26" s="257">
        <f t="shared" si="0"/>
        <v>0</v>
      </c>
      <c r="H26" s="258">
        <f t="shared" si="1"/>
        <v>0</v>
      </c>
    </row>
    <row r="27" spans="1:8" ht="15.75">
      <c r="A27" s="255"/>
      <c r="B27" s="256" t="s">
        <v>46</v>
      </c>
      <c r="C27" s="257">
        <v>0</v>
      </c>
      <c r="D27" s="257">
        <v>0</v>
      </c>
      <c r="E27" s="257">
        <v>0</v>
      </c>
      <c r="F27" s="257">
        <v>0</v>
      </c>
      <c r="G27" s="257">
        <f t="shared" si="0"/>
        <v>0</v>
      </c>
      <c r="H27" s="258">
        <f t="shared" si="1"/>
        <v>0</v>
      </c>
    </row>
    <row r="28" spans="1:8" ht="15.75">
      <c r="A28" s="255"/>
      <c r="B28" s="256" t="s">
        <v>47</v>
      </c>
      <c r="C28" s="257">
        <v>0</v>
      </c>
      <c r="D28" s="257">
        <v>0</v>
      </c>
      <c r="E28" s="257">
        <v>0</v>
      </c>
      <c r="F28" s="257">
        <v>0</v>
      </c>
      <c r="G28" s="257">
        <f t="shared" si="0"/>
        <v>0</v>
      </c>
      <c r="H28" s="258">
        <f t="shared" si="1"/>
        <v>0</v>
      </c>
    </row>
    <row r="29" spans="1:8" ht="15.75">
      <c r="A29" s="259"/>
      <c r="B29" s="260" t="s">
        <v>48</v>
      </c>
      <c r="C29" s="261">
        <v>7498.625</v>
      </c>
      <c r="D29" s="261">
        <v>7478.576</v>
      </c>
      <c r="E29" s="261">
        <v>5690.5</v>
      </c>
      <c r="F29" s="261">
        <v>5690.5</v>
      </c>
      <c r="G29" s="261">
        <f t="shared" si="0"/>
        <v>-20.048999999999978</v>
      </c>
      <c r="H29" s="262">
        <f t="shared" si="1"/>
        <v>0</v>
      </c>
    </row>
    <row r="30" spans="1:8" s="270" customFormat="1" ht="15.75">
      <c r="A30" s="253">
        <v>5</v>
      </c>
      <c r="B30" s="254" t="s">
        <v>54</v>
      </c>
      <c r="C30" s="197">
        <v>486.21</v>
      </c>
      <c r="D30" s="197">
        <v>486.15999999999997</v>
      </c>
      <c r="E30" s="197">
        <v>529.7</v>
      </c>
      <c r="F30" s="197">
        <v>529.6999999999999</v>
      </c>
      <c r="G30" s="197">
        <f t="shared" si="0"/>
        <v>-0.05000000000001137</v>
      </c>
      <c r="H30" s="198">
        <f t="shared" si="1"/>
        <v>0</v>
      </c>
    </row>
    <row r="31" spans="1:8" ht="15.75">
      <c r="A31" s="255"/>
      <c r="B31" s="256" t="s">
        <v>44</v>
      </c>
      <c r="C31" s="257">
        <v>0.01</v>
      </c>
      <c r="D31" s="257">
        <v>0.01</v>
      </c>
      <c r="E31" s="257">
        <v>10</v>
      </c>
      <c r="F31" s="257">
        <v>10</v>
      </c>
      <c r="G31" s="257">
        <f t="shared" si="0"/>
        <v>0</v>
      </c>
      <c r="H31" s="258">
        <f t="shared" si="1"/>
        <v>0</v>
      </c>
    </row>
    <row r="32" spans="1:8" ht="15.75">
      <c r="A32" s="259"/>
      <c r="B32" s="260" t="s">
        <v>55</v>
      </c>
      <c r="C32" s="261">
        <v>486.2</v>
      </c>
      <c r="D32" s="261">
        <v>486.15</v>
      </c>
      <c r="E32" s="261">
        <v>519.7</v>
      </c>
      <c r="F32" s="261">
        <v>519.6999999999999</v>
      </c>
      <c r="G32" s="261">
        <f t="shared" si="0"/>
        <v>-0.05000000000001137</v>
      </c>
      <c r="H32" s="262">
        <f t="shared" si="1"/>
        <v>0</v>
      </c>
    </row>
    <row r="33" spans="1:11" s="270" customFormat="1" ht="15.75">
      <c r="A33" s="253">
        <v>7</v>
      </c>
      <c r="B33" s="254" t="s">
        <v>56</v>
      </c>
      <c r="C33" s="197">
        <f>SUM(C34:C38)</f>
        <v>234158.023</v>
      </c>
      <c r="D33" s="197">
        <f>SUM(D34:D38)</f>
        <v>234157.941</v>
      </c>
      <c r="E33" s="197">
        <f>SUM(E34:E38)</f>
        <v>283710.69999999995</v>
      </c>
      <c r="F33" s="197">
        <f>SUM(F34:F38)</f>
        <v>308710.7</v>
      </c>
      <c r="G33" s="197">
        <f t="shared" si="0"/>
        <v>-0.08199999999487773</v>
      </c>
      <c r="H33" s="198">
        <f t="shared" si="1"/>
        <v>25000.00000000006</v>
      </c>
      <c r="I33" s="269"/>
      <c r="J33" s="269"/>
      <c r="K33" s="269"/>
    </row>
    <row r="34" spans="1:8" ht="15.75">
      <c r="A34" s="263"/>
      <c r="B34" s="256" t="s">
        <v>44</v>
      </c>
      <c r="C34" s="257">
        <f>C7+C13+C19+C25+C31</f>
        <v>16408.792999999998</v>
      </c>
      <c r="D34" s="257">
        <f>D7+D13+D19+D25+D31</f>
        <v>16348.81</v>
      </c>
      <c r="E34" s="257">
        <f>E7+E13+E19+E25+E31</f>
        <v>41866.5</v>
      </c>
      <c r="F34" s="257">
        <f>F7+F13+F19+F25+F31</f>
        <v>41866.9</v>
      </c>
      <c r="G34" s="257">
        <f t="shared" si="0"/>
        <v>-59.982999999998356</v>
      </c>
      <c r="H34" s="258">
        <f t="shared" si="1"/>
        <v>0.4000000000014552</v>
      </c>
    </row>
    <row r="35" spans="1:8" ht="15.75">
      <c r="A35" s="263"/>
      <c r="B35" s="256" t="s">
        <v>45</v>
      </c>
      <c r="C35" s="257">
        <f aca="true" t="shared" si="2" ref="C35:F37">C8+C14+C20+C26</f>
        <v>176963.025</v>
      </c>
      <c r="D35" s="257">
        <f t="shared" si="2"/>
        <v>176968</v>
      </c>
      <c r="E35" s="257">
        <f t="shared" si="2"/>
        <v>203061.8</v>
      </c>
      <c r="F35" s="257">
        <f t="shared" si="2"/>
        <v>227931.7</v>
      </c>
      <c r="G35" s="257">
        <f t="shared" si="0"/>
        <v>4.975000000005821</v>
      </c>
      <c r="H35" s="258">
        <f t="shared" si="1"/>
        <v>24869.900000000023</v>
      </c>
    </row>
    <row r="36" spans="1:8" ht="15.75">
      <c r="A36" s="263"/>
      <c r="B36" s="256" t="s">
        <v>46</v>
      </c>
      <c r="C36" s="257">
        <f t="shared" si="2"/>
        <v>5561.099999999999</v>
      </c>
      <c r="D36" s="257">
        <f t="shared" si="2"/>
        <v>5641.099999999999</v>
      </c>
      <c r="E36" s="257">
        <f t="shared" si="2"/>
        <v>6814.8</v>
      </c>
      <c r="F36" s="257">
        <f t="shared" si="2"/>
        <v>7014.8</v>
      </c>
      <c r="G36" s="257">
        <f t="shared" si="0"/>
        <v>80</v>
      </c>
      <c r="H36" s="258">
        <f t="shared" si="1"/>
        <v>200</v>
      </c>
    </row>
    <row r="37" spans="1:8" ht="15.75">
      <c r="A37" s="263"/>
      <c r="B37" s="256" t="s">
        <v>47</v>
      </c>
      <c r="C37" s="257">
        <f t="shared" si="2"/>
        <v>3845.025</v>
      </c>
      <c r="D37" s="257">
        <f t="shared" si="2"/>
        <v>3840</v>
      </c>
      <c r="E37" s="257">
        <f t="shared" si="2"/>
        <v>4018.3</v>
      </c>
      <c r="F37" s="257">
        <f t="shared" si="2"/>
        <v>3948.3</v>
      </c>
      <c r="G37" s="257">
        <f t="shared" si="0"/>
        <v>-5.025000000000091</v>
      </c>
      <c r="H37" s="258">
        <f t="shared" si="1"/>
        <v>-70</v>
      </c>
    </row>
    <row r="38" spans="1:8" ht="15.75">
      <c r="A38" s="264"/>
      <c r="B38" s="260" t="s">
        <v>48</v>
      </c>
      <c r="C38" s="261">
        <f>C11+C17+C23+C29+C32</f>
        <v>31380.079999999998</v>
      </c>
      <c r="D38" s="261">
        <f>D11+D17+D23+D29+D32</f>
        <v>31360.031</v>
      </c>
      <c r="E38" s="261">
        <f>E11+E17+E23+E29+E32</f>
        <v>27949.3</v>
      </c>
      <c r="F38" s="261">
        <f>F11+F17+F23+F29+F32</f>
        <v>27949</v>
      </c>
      <c r="G38" s="261">
        <f t="shared" si="0"/>
        <v>-20.04899999999907</v>
      </c>
      <c r="H38" s="262">
        <f t="shared" si="1"/>
        <v>-0.2999999999992724</v>
      </c>
    </row>
    <row r="39" spans="1:8" ht="16.5" thickBot="1">
      <c r="A39" s="265">
        <v>7</v>
      </c>
      <c r="B39" s="266" t="s">
        <v>57</v>
      </c>
      <c r="C39" s="267">
        <v>-115018.517</v>
      </c>
      <c r="D39" s="267">
        <v>-172611.5</v>
      </c>
      <c r="E39" s="267">
        <v>-127686.4</v>
      </c>
      <c r="F39" s="267">
        <v>-228942.2</v>
      </c>
      <c r="G39" s="267">
        <f t="shared" si="0"/>
        <v>-57592.98299999999</v>
      </c>
      <c r="H39" s="268">
        <f t="shared" si="1"/>
        <v>-101255.80000000002</v>
      </c>
    </row>
    <row r="40" ht="16.5" thickTop="1"/>
  </sheetData>
  <sheetProtection/>
  <mergeCells count="6">
    <mergeCell ref="G4:H5"/>
    <mergeCell ref="B4:B5"/>
    <mergeCell ref="A4:A5"/>
    <mergeCell ref="A1:H1"/>
    <mergeCell ref="A2:H2"/>
    <mergeCell ref="A3:H3"/>
  </mergeCells>
  <printOptions/>
  <pageMargins left="0.7086614173228347" right="0.7086614173228347" top="0.7480314960629921" bottom="0.7480314960629921" header="0.31496062992125984" footer="0.31496062992125984"/>
  <pageSetup fitToHeight="1" fitToWidth="1" horizontalDpi="600" verticalDpi="600" orientation="portrait" paperSize="9" scale="74" r:id="rId1"/>
</worksheet>
</file>

<file path=xl/worksheets/sheet25.xml><?xml version="1.0" encoding="utf-8"?>
<worksheet xmlns="http://schemas.openxmlformats.org/spreadsheetml/2006/main" xmlns:r="http://schemas.openxmlformats.org/officeDocument/2006/relationships">
  <sheetPr>
    <pageSetUpPr fitToPage="1"/>
  </sheetPr>
  <dimension ref="A1:K38"/>
  <sheetViews>
    <sheetView view="pageBreakPreview" zoomScaleSheetLayoutView="100" zoomScalePageLayoutView="0" workbookViewId="0" topLeftCell="A1">
      <selection activeCell="M22" sqref="M22"/>
    </sheetView>
  </sheetViews>
  <sheetFormatPr defaultColWidth="11.00390625" defaultRowHeight="16.5" customHeight="1"/>
  <cols>
    <col min="1" max="1" width="46.7109375" style="337" bestFit="1" customWidth="1"/>
    <col min="2" max="3" width="12.7109375" style="337" bestFit="1" customWidth="1"/>
    <col min="4" max="4" width="12.00390625" style="337" customWidth="1"/>
    <col min="5" max="5" width="14.00390625" style="337" bestFit="1" customWidth="1"/>
    <col min="6" max="6" width="11.57421875" style="337" bestFit="1" customWidth="1"/>
    <col min="7" max="7" width="2.421875" style="337" bestFit="1" customWidth="1"/>
    <col min="8" max="8" width="11.140625" style="337" bestFit="1" customWidth="1"/>
    <col min="9" max="9" width="10.7109375" style="337" customWidth="1"/>
    <col min="10" max="10" width="2.140625" style="337" customWidth="1"/>
    <col min="11" max="11" width="9.00390625" style="337" bestFit="1" customWidth="1"/>
    <col min="12" max="16384" width="11.00390625" style="271" customWidth="1"/>
  </cols>
  <sheetData>
    <row r="1" spans="1:11" ht="12.75">
      <c r="A1" s="1798" t="s">
        <v>617</v>
      </c>
      <c r="B1" s="1798"/>
      <c r="C1" s="1798"/>
      <c r="D1" s="1798"/>
      <c r="E1" s="1798"/>
      <c r="F1" s="1798"/>
      <c r="G1" s="1798"/>
      <c r="H1" s="1798"/>
      <c r="I1" s="1798"/>
      <c r="J1" s="1798"/>
      <c r="K1" s="1798"/>
    </row>
    <row r="2" spans="1:11" ht="16.5" customHeight="1">
      <c r="A2" s="1799" t="s">
        <v>249</v>
      </c>
      <c r="B2" s="1799"/>
      <c r="C2" s="1799"/>
      <c r="D2" s="1799"/>
      <c r="E2" s="1799"/>
      <c r="F2" s="1799"/>
      <c r="G2" s="1799"/>
      <c r="H2" s="1799"/>
      <c r="I2" s="1799"/>
      <c r="J2" s="1799"/>
      <c r="K2" s="1799"/>
    </row>
    <row r="3" spans="1:11" ht="16.5" customHeight="1" thickBot="1">
      <c r="A3" s="272" t="s">
        <v>188</v>
      </c>
      <c r="B3" s="272"/>
      <c r="C3" s="272"/>
      <c r="D3" s="272"/>
      <c r="E3" s="273"/>
      <c r="F3" s="272"/>
      <c r="G3" s="272"/>
      <c r="H3" s="272"/>
      <c r="I3" s="1800" t="s">
        <v>1</v>
      </c>
      <c r="J3" s="1800"/>
      <c r="K3" s="1800"/>
    </row>
    <row r="4" spans="1:11" ht="16.5" customHeight="1" thickTop="1">
      <c r="A4" s="275"/>
      <c r="B4" s="380">
        <v>2016</v>
      </c>
      <c r="C4" s="381">
        <v>2016</v>
      </c>
      <c r="D4" s="381">
        <v>2017</v>
      </c>
      <c r="E4" s="381">
        <v>2017</v>
      </c>
      <c r="F4" s="1801" t="s">
        <v>276</v>
      </c>
      <c r="G4" s="1801"/>
      <c r="H4" s="1801"/>
      <c r="I4" s="1801"/>
      <c r="J4" s="1801"/>
      <c r="K4" s="1802"/>
    </row>
    <row r="5" spans="1:11" ht="16.5" customHeight="1">
      <c r="A5" s="277" t="s">
        <v>277</v>
      </c>
      <c r="B5" s="383" t="s">
        <v>278</v>
      </c>
      <c r="C5" s="383" t="s">
        <v>279</v>
      </c>
      <c r="D5" s="383" t="s">
        <v>280</v>
      </c>
      <c r="E5" s="383" t="s">
        <v>569</v>
      </c>
      <c r="F5" s="1803" t="s">
        <v>40</v>
      </c>
      <c r="G5" s="1804"/>
      <c r="H5" s="1805"/>
      <c r="I5" s="1804" t="s">
        <v>72</v>
      </c>
      <c r="J5" s="1804"/>
      <c r="K5" s="1806"/>
    </row>
    <row r="6" spans="1:11" ht="16.5" customHeight="1">
      <c r="A6" s="279" t="s">
        <v>188</v>
      </c>
      <c r="B6" s="1358"/>
      <c r="C6" s="1358"/>
      <c r="D6" s="1358"/>
      <c r="E6" s="1359"/>
      <c r="F6" s="280" t="s">
        <v>14</v>
      </c>
      <c r="G6" s="281" t="s">
        <v>188</v>
      </c>
      <c r="H6" s="282" t="s">
        <v>281</v>
      </c>
      <c r="I6" s="280" t="s">
        <v>14</v>
      </c>
      <c r="J6" s="281" t="s">
        <v>188</v>
      </c>
      <c r="K6" s="283" t="s">
        <v>281</v>
      </c>
    </row>
    <row r="7" spans="1:11" ht="16.5" customHeight="1">
      <c r="A7" s="284" t="s">
        <v>282</v>
      </c>
      <c r="B7" s="373">
        <v>956022.0789491922</v>
      </c>
      <c r="C7" s="373">
        <v>954172.6229269032</v>
      </c>
      <c r="D7" s="373">
        <v>1014724.6968192373</v>
      </c>
      <c r="E7" s="373">
        <v>1009602.5864723781</v>
      </c>
      <c r="F7" s="287">
        <v>-2111.4369476315037</v>
      </c>
      <c r="G7" s="288" t="s">
        <v>283</v>
      </c>
      <c r="H7" s="286">
        <v>-0.22085650468996293</v>
      </c>
      <c r="I7" s="285">
        <v>-3286.449408729214</v>
      </c>
      <c r="J7" s="289" t="s">
        <v>284</v>
      </c>
      <c r="K7" s="290">
        <v>-0.32387596547427494</v>
      </c>
    </row>
    <row r="8" spans="1:11" ht="16.5" customHeight="1">
      <c r="A8" s="291" t="s">
        <v>285</v>
      </c>
      <c r="B8" s="1360">
        <v>1069830.7337942338</v>
      </c>
      <c r="C8" s="1360">
        <v>1072797.4763701032</v>
      </c>
      <c r="D8" s="1360">
        <v>1107913.304098466</v>
      </c>
      <c r="E8" s="1360">
        <v>1108464.6669808486</v>
      </c>
      <c r="F8" s="294">
        <v>2966.74257586943</v>
      </c>
      <c r="G8" s="295"/>
      <c r="H8" s="293">
        <v>0.27730952964378375</v>
      </c>
      <c r="I8" s="292">
        <v>551.3628823827021</v>
      </c>
      <c r="J8" s="293"/>
      <c r="K8" s="296">
        <v>0.049765886946484365</v>
      </c>
    </row>
    <row r="9" spans="1:11" ht="16.5" customHeight="1">
      <c r="A9" s="291" t="s">
        <v>286</v>
      </c>
      <c r="B9" s="1360">
        <v>113808.65484504159</v>
      </c>
      <c r="C9" s="1360">
        <v>118624.85344320009</v>
      </c>
      <c r="D9" s="1360">
        <v>93188.60727922863</v>
      </c>
      <c r="E9" s="1360">
        <v>98862.08050847048</v>
      </c>
      <c r="F9" s="294">
        <v>4816.198598158502</v>
      </c>
      <c r="G9" s="295"/>
      <c r="H9" s="293">
        <v>4.231838610794664</v>
      </c>
      <c r="I9" s="292">
        <v>5673.4732292418485</v>
      </c>
      <c r="J9" s="293"/>
      <c r="K9" s="296">
        <v>6.0881618417602885</v>
      </c>
    </row>
    <row r="10" spans="1:11" ht="16.5" customHeight="1">
      <c r="A10" s="297" t="s">
        <v>287</v>
      </c>
      <c r="B10" s="1360">
        <v>109383.40963409159</v>
      </c>
      <c r="C10" s="1360">
        <v>114125.22963406009</v>
      </c>
      <c r="D10" s="1360">
        <v>90339.57506423863</v>
      </c>
      <c r="E10" s="1360">
        <v>96008.09990239047</v>
      </c>
      <c r="F10" s="294">
        <v>4741.819999968502</v>
      </c>
      <c r="G10" s="295"/>
      <c r="H10" s="293">
        <v>4.335044972387308</v>
      </c>
      <c r="I10" s="292">
        <v>5668.524838151847</v>
      </c>
      <c r="J10" s="293"/>
      <c r="K10" s="296">
        <v>6.274686187223125</v>
      </c>
    </row>
    <row r="11" spans="1:11" s="298" customFormat="1" ht="16.5" customHeight="1">
      <c r="A11" s="297" t="s">
        <v>288</v>
      </c>
      <c r="B11" s="1360">
        <v>4425.245210950001</v>
      </c>
      <c r="C11" s="1360">
        <v>4499.623809139999</v>
      </c>
      <c r="D11" s="1360">
        <v>2849.0322149899994</v>
      </c>
      <c r="E11" s="1360">
        <v>2853.9806060799992</v>
      </c>
      <c r="F11" s="294">
        <v>74.37859818999823</v>
      </c>
      <c r="G11" s="295"/>
      <c r="H11" s="293">
        <v>1.6807791352658357</v>
      </c>
      <c r="I11" s="292">
        <v>4.948391089999859</v>
      </c>
      <c r="J11" s="293"/>
      <c r="K11" s="296">
        <v>0.17368673698964227</v>
      </c>
    </row>
    <row r="12" spans="1:11" ht="16.5" customHeight="1">
      <c r="A12" s="284" t="s">
        <v>289</v>
      </c>
      <c r="B12" s="373">
        <v>1288556.493428578</v>
      </c>
      <c r="C12" s="373">
        <v>1294250.6297201416</v>
      </c>
      <c r="D12" s="373">
        <v>1576977.297750168</v>
      </c>
      <c r="E12" s="373">
        <v>1605987.264100893</v>
      </c>
      <c r="F12" s="287">
        <v>5956.11721690619</v>
      </c>
      <c r="G12" s="288" t="s">
        <v>283</v>
      </c>
      <c r="H12" s="286">
        <v>0.4622317490371116</v>
      </c>
      <c r="I12" s="285">
        <v>27174.305412595044</v>
      </c>
      <c r="J12" s="299" t="s">
        <v>284</v>
      </c>
      <c r="K12" s="290">
        <v>1.723189385881706</v>
      </c>
    </row>
    <row r="13" spans="1:11" ht="16.5" customHeight="1">
      <c r="A13" s="291" t="s">
        <v>290</v>
      </c>
      <c r="B13" s="1360">
        <v>1805694.778832036</v>
      </c>
      <c r="C13" s="1360">
        <v>1767404.0268099653</v>
      </c>
      <c r="D13" s="1360">
        <v>2156287.9330056114</v>
      </c>
      <c r="E13" s="1360">
        <v>2100007.831311456</v>
      </c>
      <c r="F13" s="294">
        <v>-38290.75202207081</v>
      </c>
      <c r="G13" s="295"/>
      <c r="H13" s="293">
        <v>-2.1205550611847106</v>
      </c>
      <c r="I13" s="300">
        <v>-56280.101694155484</v>
      </c>
      <c r="J13" s="301"/>
      <c r="K13" s="302">
        <v>-2.610045756538073</v>
      </c>
    </row>
    <row r="14" spans="1:11" ht="16.5" customHeight="1">
      <c r="A14" s="291" t="s">
        <v>291</v>
      </c>
      <c r="B14" s="1360">
        <v>87759.35562527011</v>
      </c>
      <c r="C14" s="1360">
        <v>30186.409557979932</v>
      </c>
      <c r="D14" s="1360">
        <v>128074.70276416997</v>
      </c>
      <c r="E14" s="1360">
        <v>51819.496436480375</v>
      </c>
      <c r="F14" s="294">
        <v>-57572.94606729018</v>
      </c>
      <c r="G14" s="295"/>
      <c r="H14" s="293">
        <v>-65.603200544367</v>
      </c>
      <c r="I14" s="292">
        <v>-76255.2063276896</v>
      </c>
      <c r="J14" s="293"/>
      <c r="K14" s="296">
        <v>-59.539631700806616</v>
      </c>
    </row>
    <row r="15" spans="1:11" ht="16.5" customHeight="1">
      <c r="A15" s="297" t="s">
        <v>292</v>
      </c>
      <c r="B15" s="1360">
        <v>202777.81187425</v>
      </c>
      <c r="C15" s="1360">
        <v>202797.89347425</v>
      </c>
      <c r="D15" s="1360">
        <v>255761.09999525</v>
      </c>
      <c r="E15" s="1360">
        <v>280761.69999525</v>
      </c>
      <c r="F15" s="294">
        <v>20.081600000004983</v>
      </c>
      <c r="G15" s="295"/>
      <c r="H15" s="293">
        <v>0.009903253129320836</v>
      </c>
      <c r="I15" s="292">
        <v>25000.599999999977</v>
      </c>
      <c r="J15" s="293"/>
      <c r="K15" s="296">
        <v>9.774981418387819</v>
      </c>
    </row>
    <row r="16" spans="1:11" ht="16.5" customHeight="1">
      <c r="A16" s="297" t="s">
        <v>293</v>
      </c>
      <c r="B16" s="1360">
        <v>115018.4562489799</v>
      </c>
      <c r="C16" s="1360">
        <v>172611.48391627008</v>
      </c>
      <c r="D16" s="1360">
        <v>127686.39723108003</v>
      </c>
      <c r="E16" s="1360">
        <v>228942.2035587696</v>
      </c>
      <c r="F16" s="294">
        <v>57593.02766729018</v>
      </c>
      <c r="G16" s="295"/>
      <c r="H16" s="293">
        <v>50.07285747482024</v>
      </c>
      <c r="I16" s="292">
        <v>101255.80632768957</v>
      </c>
      <c r="J16" s="293"/>
      <c r="K16" s="296">
        <v>79.30038635551931</v>
      </c>
    </row>
    <row r="17" spans="1:11" ht="16.5" customHeight="1">
      <c r="A17" s="291" t="s">
        <v>294</v>
      </c>
      <c r="B17" s="1360">
        <v>8226.965020291655</v>
      </c>
      <c r="C17" s="1360">
        <v>8427.540923679999</v>
      </c>
      <c r="D17" s="1360">
        <v>9225.882524600001</v>
      </c>
      <c r="E17" s="1360">
        <v>8746.340780750003</v>
      </c>
      <c r="F17" s="294">
        <v>200.57590338834416</v>
      </c>
      <c r="G17" s="295"/>
      <c r="H17" s="293">
        <v>2.438030341609907</v>
      </c>
      <c r="I17" s="292">
        <v>-479.54174384999897</v>
      </c>
      <c r="J17" s="293"/>
      <c r="K17" s="296">
        <v>-5.197787231425755</v>
      </c>
    </row>
    <row r="18" spans="1:11" ht="16.5" customHeight="1">
      <c r="A18" s="297" t="s">
        <v>295</v>
      </c>
      <c r="B18" s="1360">
        <v>17443.58590716651</v>
      </c>
      <c r="C18" s="1360">
        <v>18245.314679930758</v>
      </c>
      <c r="D18" s="1360">
        <v>21834.13667427708</v>
      </c>
      <c r="E18" s="1360">
        <v>22720.281899819583</v>
      </c>
      <c r="F18" s="294">
        <v>801.728772764247</v>
      </c>
      <c r="G18" s="295"/>
      <c r="H18" s="293">
        <v>4.596123624070125</v>
      </c>
      <c r="I18" s="292">
        <v>886.1452255425029</v>
      </c>
      <c r="J18" s="293"/>
      <c r="K18" s="296">
        <v>4.0585310917581445</v>
      </c>
    </row>
    <row r="19" spans="1:11" ht="16.5" customHeight="1">
      <c r="A19" s="297" t="s">
        <v>296</v>
      </c>
      <c r="B19" s="1360">
        <v>3414.3295247600004</v>
      </c>
      <c r="C19" s="1360">
        <v>3414.3671835200003</v>
      </c>
      <c r="D19" s="1360">
        <v>4286.22882429</v>
      </c>
      <c r="E19" s="1360">
        <v>4231.03360349</v>
      </c>
      <c r="F19" s="294">
        <v>0.03765875999988566</v>
      </c>
      <c r="G19" s="295"/>
      <c r="H19" s="293">
        <v>0.0011029620816266341</v>
      </c>
      <c r="I19" s="292">
        <v>-55.19522080000024</v>
      </c>
      <c r="J19" s="293"/>
      <c r="K19" s="296">
        <v>-1.2877338812899974</v>
      </c>
    </row>
    <row r="20" spans="1:11" ht="16.5" customHeight="1">
      <c r="A20" s="297" t="s">
        <v>297</v>
      </c>
      <c r="B20" s="1360">
        <v>14029.25638240651</v>
      </c>
      <c r="C20" s="1360">
        <v>14830.94749641076</v>
      </c>
      <c r="D20" s="1360">
        <v>17547.90784998708</v>
      </c>
      <c r="E20" s="1360">
        <v>18489.248296329584</v>
      </c>
      <c r="F20" s="294">
        <v>801.6911140042503</v>
      </c>
      <c r="G20" s="295"/>
      <c r="H20" s="293">
        <v>5.714423431662542</v>
      </c>
      <c r="I20" s="292">
        <v>941.3404463425031</v>
      </c>
      <c r="J20" s="293"/>
      <c r="K20" s="296">
        <v>5.364402721907365</v>
      </c>
    </row>
    <row r="21" spans="1:11" ht="16.5" customHeight="1">
      <c r="A21" s="291" t="s">
        <v>298</v>
      </c>
      <c r="B21" s="1360">
        <v>1692264.8722793078</v>
      </c>
      <c r="C21" s="1360">
        <v>1710544.7616483746</v>
      </c>
      <c r="D21" s="1360">
        <v>1997153.2110425646</v>
      </c>
      <c r="E21" s="1360">
        <v>2016721.7121944057</v>
      </c>
      <c r="F21" s="294">
        <v>18279.889369066805</v>
      </c>
      <c r="G21" s="303"/>
      <c r="H21" s="293">
        <v>1.0802026129896356</v>
      </c>
      <c r="I21" s="292">
        <v>19568.501151841134</v>
      </c>
      <c r="J21" s="304"/>
      <c r="K21" s="296">
        <v>0.9798197275824362</v>
      </c>
    </row>
    <row r="22" spans="1:11" ht="16.5" customHeight="1">
      <c r="A22" s="291" t="s">
        <v>299</v>
      </c>
      <c r="B22" s="1360">
        <v>517138.28540345817</v>
      </c>
      <c r="C22" s="1360">
        <v>473153.3970898237</v>
      </c>
      <c r="D22" s="1360">
        <v>579310.6352554435</v>
      </c>
      <c r="E22" s="1360">
        <v>494020.567210563</v>
      </c>
      <c r="F22" s="294">
        <v>-44246.869238977</v>
      </c>
      <c r="G22" s="305" t="s">
        <v>283</v>
      </c>
      <c r="H22" s="293">
        <v>-8.556100077652676</v>
      </c>
      <c r="I22" s="292">
        <v>-83454.40710675053</v>
      </c>
      <c r="J22" s="306" t="s">
        <v>284</v>
      </c>
      <c r="K22" s="296">
        <v>-14.405813052258537</v>
      </c>
    </row>
    <row r="23" spans="1:11" ht="16.5" customHeight="1">
      <c r="A23" s="284" t="s">
        <v>300</v>
      </c>
      <c r="B23" s="373">
        <v>2244578.57237777</v>
      </c>
      <c r="C23" s="373">
        <v>2248423.252647045</v>
      </c>
      <c r="D23" s="373">
        <v>2591701.9945694054</v>
      </c>
      <c r="E23" s="373">
        <v>2615589.850573271</v>
      </c>
      <c r="F23" s="287">
        <v>3844.6802692748606</v>
      </c>
      <c r="G23" s="307"/>
      <c r="H23" s="286">
        <v>0.17128739962985745</v>
      </c>
      <c r="I23" s="285">
        <v>23887.8560038656</v>
      </c>
      <c r="J23" s="286"/>
      <c r="K23" s="308">
        <v>0.9217053524641213</v>
      </c>
    </row>
    <row r="24" spans="1:11" ht="16.5" customHeight="1">
      <c r="A24" s="291" t="s">
        <v>301</v>
      </c>
      <c r="B24" s="1360">
        <v>1634481.7499847095</v>
      </c>
      <c r="C24" s="1360">
        <v>1638318.9226639052</v>
      </c>
      <c r="D24" s="1360">
        <v>1623172.4922257666</v>
      </c>
      <c r="E24" s="1360">
        <v>1622250.714815441</v>
      </c>
      <c r="F24" s="294">
        <v>3837.172679195646</v>
      </c>
      <c r="G24" s="295"/>
      <c r="H24" s="293">
        <v>0.23476387419018552</v>
      </c>
      <c r="I24" s="292">
        <v>-921.7774103255942</v>
      </c>
      <c r="J24" s="293"/>
      <c r="K24" s="309">
        <v>-0.05678862935026775</v>
      </c>
    </row>
    <row r="25" spans="1:11" ht="16.5" customHeight="1">
      <c r="A25" s="291" t="s">
        <v>302</v>
      </c>
      <c r="B25" s="1360">
        <v>503287.11484016536</v>
      </c>
      <c r="C25" s="1360">
        <v>494999.5891133015</v>
      </c>
      <c r="D25" s="1360">
        <v>569402.3867268417</v>
      </c>
      <c r="E25" s="1360">
        <v>547796.114989742</v>
      </c>
      <c r="F25" s="294">
        <v>-8287.525726863882</v>
      </c>
      <c r="G25" s="295"/>
      <c r="H25" s="293">
        <v>-1.646679496155161</v>
      </c>
      <c r="I25" s="292">
        <v>-21606.271737099625</v>
      </c>
      <c r="J25" s="293"/>
      <c r="K25" s="309">
        <v>-3.794552365911448</v>
      </c>
    </row>
    <row r="26" spans="1:11" ht="16.5" customHeight="1">
      <c r="A26" s="297" t="s">
        <v>303</v>
      </c>
      <c r="B26" s="1360">
        <v>327482.67803008</v>
      </c>
      <c r="C26" s="1360">
        <v>320886.968950016</v>
      </c>
      <c r="D26" s="1360">
        <v>361745.91183873</v>
      </c>
      <c r="E26" s="1360">
        <v>364748.28399586</v>
      </c>
      <c r="F26" s="294">
        <v>-6595.709080063971</v>
      </c>
      <c r="G26" s="295"/>
      <c r="H26" s="293">
        <v>-2.014063497873967</v>
      </c>
      <c r="I26" s="292">
        <v>3002.372157130041</v>
      </c>
      <c r="J26" s="293"/>
      <c r="K26" s="296">
        <v>0.8299671285486507</v>
      </c>
    </row>
    <row r="27" spans="1:11" ht="16.5" customHeight="1">
      <c r="A27" s="297" t="s">
        <v>304</v>
      </c>
      <c r="B27" s="1360">
        <v>175804.43157376483</v>
      </c>
      <c r="C27" s="1360">
        <v>174112.614776541</v>
      </c>
      <c r="D27" s="1360">
        <v>207656.43750904762</v>
      </c>
      <c r="E27" s="1360">
        <v>183047.85977221292</v>
      </c>
      <c r="F27" s="294">
        <v>-1691.8167972238152</v>
      </c>
      <c r="G27" s="295"/>
      <c r="H27" s="293">
        <v>-0.9623288685495706</v>
      </c>
      <c r="I27" s="292">
        <v>-24608.577736834704</v>
      </c>
      <c r="J27" s="293"/>
      <c r="K27" s="296">
        <v>-11.850621166397746</v>
      </c>
    </row>
    <row r="28" spans="1:11" ht="16.5" customHeight="1">
      <c r="A28" s="297" t="s">
        <v>305</v>
      </c>
      <c r="B28" s="1360">
        <v>1131194.6351445443</v>
      </c>
      <c r="C28" s="1360">
        <v>1143319.3335506036</v>
      </c>
      <c r="D28" s="1360">
        <v>1053770.105498925</v>
      </c>
      <c r="E28" s="1360">
        <v>1074454.599825699</v>
      </c>
      <c r="F28" s="294">
        <v>12124.698406059295</v>
      </c>
      <c r="G28" s="295"/>
      <c r="H28" s="293">
        <v>1.0718490018749072</v>
      </c>
      <c r="I28" s="292">
        <v>20684.49432677403</v>
      </c>
      <c r="J28" s="293"/>
      <c r="K28" s="296">
        <v>1.9629038837632058</v>
      </c>
    </row>
    <row r="29" spans="1:11" ht="16.5" customHeight="1">
      <c r="A29" s="310" t="s">
        <v>306</v>
      </c>
      <c r="B29" s="1361">
        <v>610096.8223930605</v>
      </c>
      <c r="C29" s="1361">
        <v>610104.32998314</v>
      </c>
      <c r="D29" s="1361">
        <v>968529.5023436387</v>
      </c>
      <c r="E29" s="1361">
        <v>993339.1357578299</v>
      </c>
      <c r="F29" s="313">
        <v>7.5075900794472545</v>
      </c>
      <c r="G29" s="312"/>
      <c r="H29" s="312">
        <v>0.0012305571515680539</v>
      </c>
      <c r="I29" s="311">
        <v>24809.633414191194</v>
      </c>
      <c r="J29" s="312"/>
      <c r="K29" s="314">
        <v>2.561577458833941</v>
      </c>
    </row>
    <row r="30" spans="1:11" ht="16.5" customHeight="1" thickBot="1">
      <c r="A30" s="315" t="s">
        <v>307</v>
      </c>
      <c r="B30" s="1362">
        <v>2353961.9820118616</v>
      </c>
      <c r="C30" s="1362">
        <v>2362548.482281105</v>
      </c>
      <c r="D30" s="1362">
        <v>2682041.569633644</v>
      </c>
      <c r="E30" s="1362">
        <v>2711597.9504756615</v>
      </c>
      <c r="F30" s="318">
        <v>8586.500269243494</v>
      </c>
      <c r="G30" s="317"/>
      <c r="H30" s="317">
        <v>0.36476800963050665</v>
      </c>
      <c r="I30" s="316">
        <v>29556.380842017476</v>
      </c>
      <c r="J30" s="317"/>
      <c r="K30" s="319">
        <v>1.102010542142893</v>
      </c>
    </row>
    <row r="31" spans="1:11" ht="16.5" customHeight="1" thickTop="1">
      <c r="A31" s="320" t="s">
        <v>308</v>
      </c>
      <c r="B31" s="321">
        <v>261.9809253425042</v>
      </c>
      <c r="C31" s="272" t="s">
        <v>309</v>
      </c>
      <c r="D31" s="322"/>
      <c r="E31" s="322"/>
      <c r="F31" s="322"/>
      <c r="G31" s="323"/>
      <c r="H31" s="324"/>
      <c r="I31" s="322"/>
      <c r="J31" s="325"/>
      <c r="K31" s="325"/>
    </row>
    <row r="32" spans="1:11" ht="16.5" customHeight="1">
      <c r="A32" s="326" t="s">
        <v>310</v>
      </c>
      <c r="B32" s="321">
        <v>-1835.6609381299902</v>
      </c>
      <c r="C32" s="272" t="s">
        <v>309</v>
      </c>
      <c r="D32" s="322"/>
      <c r="E32" s="322"/>
      <c r="F32" s="322"/>
      <c r="G32" s="323"/>
      <c r="H32" s="324"/>
      <c r="I32" s="322"/>
      <c r="J32" s="325"/>
      <c r="K32" s="325"/>
    </row>
    <row r="33" spans="1:11" ht="16.5" customHeight="1">
      <c r="A33" s="327" t="s">
        <v>311</v>
      </c>
      <c r="B33" s="272"/>
      <c r="C33" s="272"/>
      <c r="D33" s="322"/>
      <c r="E33" s="322"/>
      <c r="F33" s="322"/>
      <c r="G33" s="323"/>
      <c r="H33" s="324"/>
      <c r="I33" s="322"/>
      <c r="J33" s="325"/>
      <c r="K33" s="325"/>
    </row>
    <row r="34" spans="1:11" ht="16.5" customHeight="1">
      <c r="A34" s="328" t="s">
        <v>312</v>
      </c>
      <c r="B34" s="272"/>
      <c r="C34" s="272"/>
      <c r="D34" s="322"/>
      <c r="E34" s="322"/>
      <c r="F34" s="322"/>
      <c r="G34" s="323"/>
      <c r="H34" s="324"/>
      <c r="I34" s="322"/>
      <c r="J34" s="325"/>
      <c r="K34" s="325"/>
    </row>
    <row r="35" spans="1:11" ht="16.5" customHeight="1">
      <c r="A35" s="329" t="s">
        <v>313</v>
      </c>
      <c r="B35" s="330">
        <v>0.9199970076590531</v>
      </c>
      <c r="C35" s="331">
        <v>0.9504592943962993</v>
      </c>
      <c r="D35" s="331">
        <v>0.8667896718995387</v>
      </c>
      <c r="E35" s="331">
        <v>0.934189412735676</v>
      </c>
      <c r="F35" s="332">
        <v>0.030462286737246158</v>
      </c>
      <c r="G35" s="333"/>
      <c r="H35" s="332">
        <v>3.311128893207808</v>
      </c>
      <c r="I35" s="332">
        <v>0.06739974083613731</v>
      </c>
      <c r="J35" s="332"/>
      <c r="K35" s="332">
        <v>7.775789562470579</v>
      </c>
    </row>
    <row r="36" spans="1:11" ht="16.5" customHeight="1">
      <c r="A36" s="329" t="s">
        <v>314</v>
      </c>
      <c r="B36" s="330">
        <v>2.9877941928571294</v>
      </c>
      <c r="C36" s="331">
        <v>3.145771191488444</v>
      </c>
      <c r="D36" s="331">
        <v>2.4709224702419132</v>
      </c>
      <c r="E36" s="331">
        <v>2.7665209758047413</v>
      </c>
      <c r="F36" s="332">
        <v>0.15797699863131465</v>
      </c>
      <c r="G36" s="333"/>
      <c r="H36" s="332">
        <v>5.2874123327834175</v>
      </c>
      <c r="I36" s="332">
        <v>0.2955985055628281</v>
      </c>
      <c r="J36" s="332"/>
      <c r="K36" s="332">
        <v>11.963082983088814</v>
      </c>
    </row>
    <row r="37" spans="1:11" ht="16.5" customHeight="1">
      <c r="A37" s="329" t="s">
        <v>315</v>
      </c>
      <c r="B37" s="334">
        <v>4.103036833555704</v>
      </c>
      <c r="C37" s="335">
        <v>4.3172455598260955</v>
      </c>
      <c r="D37" s="335">
        <v>3.94529523216046</v>
      </c>
      <c r="E37" s="335">
        <v>4.46052149623258</v>
      </c>
      <c r="F37" s="332">
        <v>0.21420872627039156</v>
      </c>
      <c r="G37" s="333"/>
      <c r="H37" s="332">
        <v>5.22073612692279</v>
      </c>
      <c r="I37" s="332">
        <v>0.5152262640721204</v>
      </c>
      <c r="J37" s="332"/>
      <c r="K37" s="332">
        <v>13.05925751442384</v>
      </c>
    </row>
    <row r="38" spans="1:11" ht="16.5" customHeight="1">
      <c r="A38" s="336"/>
      <c r="B38" s="272"/>
      <c r="C38" s="272"/>
      <c r="D38" s="272"/>
      <c r="E38" s="272"/>
      <c r="F38" s="272"/>
      <c r="G38" s="272"/>
      <c r="H38" s="272"/>
      <c r="I38" s="272"/>
      <c r="J38" s="272"/>
      <c r="K38" s="272"/>
    </row>
  </sheetData>
  <sheetProtection/>
  <mergeCells count="6">
    <mergeCell ref="A1:K1"/>
    <mergeCell ref="A2:K2"/>
    <mergeCell ref="I3:K3"/>
    <mergeCell ref="F4:K4"/>
    <mergeCell ref="F5:H5"/>
    <mergeCell ref="I5:K5"/>
  </mergeCells>
  <printOptions/>
  <pageMargins left="1.12" right="0.7086614173228347" top="0.7480314960629921" bottom="0.7480314960629921" header="0.31496062992125984" footer="0.31496062992125984"/>
  <pageSetup fitToHeight="1" fitToWidth="1" horizontalDpi="600" verticalDpi="600" orientation="landscape" paperSize="9" scale="83" r:id="rId1"/>
</worksheet>
</file>

<file path=xl/worksheets/sheet26.xml><?xml version="1.0" encoding="utf-8"?>
<worksheet xmlns="http://schemas.openxmlformats.org/spreadsheetml/2006/main" xmlns:r="http://schemas.openxmlformats.org/officeDocument/2006/relationships">
  <sheetPr>
    <pageSetUpPr fitToPage="1"/>
  </sheetPr>
  <dimension ref="A1:K56"/>
  <sheetViews>
    <sheetView view="pageBreakPreview" zoomScaleSheetLayoutView="100" zoomScalePageLayoutView="0" workbookViewId="0" topLeftCell="A1">
      <selection activeCell="C42" sqref="C42"/>
    </sheetView>
  </sheetViews>
  <sheetFormatPr defaultColWidth="11.00390625" defaultRowHeight="16.5" customHeight="1"/>
  <cols>
    <col min="1" max="1" width="46.7109375" style="337" bestFit="1" customWidth="1"/>
    <col min="2" max="3" width="12.7109375" style="337" bestFit="1" customWidth="1"/>
    <col min="4" max="4" width="12.00390625" style="337" customWidth="1"/>
    <col min="5" max="5" width="14.00390625" style="337" bestFit="1" customWidth="1"/>
    <col min="6" max="6" width="11.57421875" style="337" bestFit="1" customWidth="1"/>
    <col min="7" max="7" width="2.421875" style="337" customWidth="1"/>
    <col min="8" max="8" width="11.140625" style="337" bestFit="1" customWidth="1"/>
    <col min="9" max="9" width="10.7109375" style="337" customWidth="1"/>
    <col min="10" max="10" width="2.140625" style="337" customWidth="1"/>
    <col min="11" max="11" width="9.00390625" style="337" bestFit="1" customWidth="1"/>
    <col min="12" max="16384" width="11.00390625" style="271" customWidth="1"/>
  </cols>
  <sheetData>
    <row r="1" spans="1:11" ht="12.75">
      <c r="A1" s="1798" t="s">
        <v>618</v>
      </c>
      <c r="B1" s="1798"/>
      <c r="C1" s="1798"/>
      <c r="D1" s="1798"/>
      <c r="E1" s="1798"/>
      <c r="F1" s="1798"/>
      <c r="G1" s="1798"/>
      <c r="H1" s="1798"/>
      <c r="I1" s="1798"/>
      <c r="J1" s="1798"/>
      <c r="K1" s="1798"/>
    </row>
    <row r="2" spans="1:11" ht="16.5" customHeight="1">
      <c r="A2" s="1807" t="s">
        <v>250</v>
      </c>
      <c r="B2" s="1807"/>
      <c r="C2" s="1807"/>
      <c r="D2" s="1807"/>
      <c r="E2" s="1807"/>
      <c r="F2" s="1807"/>
      <c r="G2" s="1807"/>
      <c r="H2" s="1807"/>
      <c r="I2" s="1807"/>
      <c r="J2" s="1807"/>
      <c r="K2" s="1807"/>
    </row>
    <row r="3" spans="5:11" ht="16.5" customHeight="1" thickBot="1">
      <c r="E3" s="338"/>
      <c r="I3" s="1800" t="s">
        <v>1</v>
      </c>
      <c r="J3" s="1800"/>
      <c r="K3" s="1800"/>
    </row>
    <row r="4" spans="1:11" ht="13.5" thickTop="1">
      <c r="A4" s="275"/>
      <c r="B4" s="1367">
        <v>2016</v>
      </c>
      <c r="C4" s="1367">
        <v>2016</v>
      </c>
      <c r="D4" s="1367">
        <v>2017</v>
      </c>
      <c r="E4" s="1367">
        <v>2017</v>
      </c>
      <c r="F4" s="1808" t="s">
        <v>276</v>
      </c>
      <c r="G4" s="1809"/>
      <c r="H4" s="1809"/>
      <c r="I4" s="1809"/>
      <c r="J4" s="1809"/>
      <c r="K4" s="1810"/>
    </row>
    <row r="5" spans="1:11" ht="12.75">
      <c r="A5" s="339" t="s">
        <v>316</v>
      </c>
      <c r="B5" s="1368" t="s">
        <v>278</v>
      </c>
      <c r="C5" s="383" t="s">
        <v>279</v>
      </c>
      <c r="D5" s="383" t="s">
        <v>280</v>
      </c>
      <c r="E5" s="383" t="s">
        <v>569</v>
      </c>
      <c r="F5" s="1803" t="s">
        <v>40</v>
      </c>
      <c r="G5" s="1804"/>
      <c r="H5" s="1805"/>
      <c r="I5" s="1803" t="s">
        <v>72</v>
      </c>
      <c r="J5" s="1804"/>
      <c r="K5" s="1806"/>
    </row>
    <row r="6" spans="1:11" ht="12.75">
      <c r="A6" s="339"/>
      <c r="B6" s="1369"/>
      <c r="C6" s="1369"/>
      <c r="D6" s="1370"/>
      <c r="E6" s="1370"/>
      <c r="F6" s="341" t="s">
        <v>14</v>
      </c>
      <c r="G6" s="342" t="s">
        <v>188</v>
      </c>
      <c r="H6" s="343" t="s">
        <v>281</v>
      </c>
      <c r="I6" s="340" t="s">
        <v>14</v>
      </c>
      <c r="J6" s="342" t="s">
        <v>188</v>
      </c>
      <c r="K6" s="344" t="s">
        <v>281</v>
      </c>
    </row>
    <row r="7" spans="1:11" ht="16.5" customHeight="1">
      <c r="A7" s="284" t="s">
        <v>317</v>
      </c>
      <c r="B7" s="373">
        <v>917630.90047061</v>
      </c>
      <c r="C7" s="373">
        <v>912304.3478811899</v>
      </c>
      <c r="D7" s="373">
        <v>955657.7397106799</v>
      </c>
      <c r="E7" s="373">
        <v>948668.5647485901</v>
      </c>
      <c r="F7" s="287">
        <v>-5326.552589420113</v>
      </c>
      <c r="G7" s="345"/>
      <c r="H7" s="286">
        <v>-0.5804678751215083</v>
      </c>
      <c r="I7" s="285">
        <v>-6989.174962089746</v>
      </c>
      <c r="J7" s="346"/>
      <c r="K7" s="290">
        <v>-0.7313470787361258</v>
      </c>
    </row>
    <row r="8" spans="1:11" ht="16.5" customHeight="1">
      <c r="A8" s="297" t="s">
        <v>318</v>
      </c>
      <c r="B8" s="1360">
        <v>28206.181776740003</v>
      </c>
      <c r="C8" s="1360">
        <v>28402.56207007</v>
      </c>
      <c r="D8" s="1360">
        <v>25929.43822699</v>
      </c>
      <c r="E8" s="1360">
        <v>27149.501736330003</v>
      </c>
      <c r="F8" s="294">
        <v>196.38029332999577</v>
      </c>
      <c r="G8" s="347"/>
      <c r="H8" s="293">
        <v>0.6962313966647523</v>
      </c>
      <c r="I8" s="292">
        <v>1220.0635093400015</v>
      </c>
      <c r="J8" s="293"/>
      <c r="K8" s="296">
        <v>4.705321799336304</v>
      </c>
    </row>
    <row r="9" spans="1:11" ht="16.5" customHeight="1">
      <c r="A9" s="297" t="s">
        <v>319</v>
      </c>
      <c r="B9" s="1360">
        <v>29.838400000000004</v>
      </c>
      <c r="C9" s="1360">
        <v>30.0106</v>
      </c>
      <c r="D9" s="1360">
        <v>170.62933999999998</v>
      </c>
      <c r="E9" s="1360">
        <v>171.50161</v>
      </c>
      <c r="F9" s="294">
        <v>0.17219999999999658</v>
      </c>
      <c r="G9" s="347"/>
      <c r="H9" s="293">
        <v>0.5771086921550638</v>
      </c>
      <c r="I9" s="292">
        <v>0.8722700000000145</v>
      </c>
      <c r="J9" s="293"/>
      <c r="K9" s="296">
        <v>0.5112075097987336</v>
      </c>
    </row>
    <row r="10" spans="1:11" ht="16.5" customHeight="1">
      <c r="A10" s="297" t="s">
        <v>320</v>
      </c>
      <c r="B10" s="1360">
        <v>2384.0881600000002</v>
      </c>
      <c r="C10" s="1360">
        <v>2397.84694</v>
      </c>
      <c r="D10" s="1360">
        <v>2291.30828</v>
      </c>
      <c r="E10" s="1360">
        <v>2303.02162</v>
      </c>
      <c r="F10" s="294">
        <v>13.75877999999966</v>
      </c>
      <c r="G10" s="347"/>
      <c r="H10" s="293">
        <v>0.577108692155061</v>
      </c>
      <c r="I10" s="292">
        <v>11.71333999999979</v>
      </c>
      <c r="J10" s="293"/>
      <c r="K10" s="296">
        <v>0.5112075097987159</v>
      </c>
    </row>
    <row r="11" spans="1:11" ht="16.5" customHeight="1">
      <c r="A11" s="297" t="s">
        <v>321</v>
      </c>
      <c r="B11" s="1360">
        <v>887010.79213387</v>
      </c>
      <c r="C11" s="1360">
        <v>881473.92827112</v>
      </c>
      <c r="D11" s="1360">
        <v>927266.3638636898</v>
      </c>
      <c r="E11" s="1360">
        <v>919044.5397822601</v>
      </c>
      <c r="F11" s="294">
        <v>-5536.863862750004</v>
      </c>
      <c r="G11" s="347"/>
      <c r="H11" s="293">
        <v>-0.624216064996238</v>
      </c>
      <c r="I11" s="292">
        <v>-8221.824081429746</v>
      </c>
      <c r="J11" s="293"/>
      <c r="K11" s="296">
        <v>-0.8866733876953583</v>
      </c>
    </row>
    <row r="12" spans="1:11" ht="16.5" customHeight="1">
      <c r="A12" s="284" t="s">
        <v>322</v>
      </c>
      <c r="B12" s="373">
        <v>16408.71187425</v>
      </c>
      <c r="C12" s="373">
        <v>16348.79347425</v>
      </c>
      <c r="D12" s="373">
        <v>41866.49999525001</v>
      </c>
      <c r="E12" s="373">
        <v>41866.89999525</v>
      </c>
      <c r="F12" s="287">
        <v>-59.918399999998655</v>
      </c>
      <c r="G12" s="345"/>
      <c r="H12" s="286">
        <v>-0.36516211911812474</v>
      </c>
      <c r="I12" s="285">
        <v>0.39999999999417923</v>
      </c>
      <c r="J12" s="286"/>
      <c r="K12" s="290">
        <v>0.0009554178162482211</v>
      </c>
    </row>
    <row r="13" spans="1:11" ht="16.5" customHeight="1">
      <c r="A13" s="297" t="s">
        <v>323</v>
      </c>
      <c r="B13" s="1360">
        <v>16099.85087425</v>
      </c>
      <c r="C13" s="1360">
        <v>16019.93247425</v>
      </c>
      <c r="D13" s="1360">
        <v>30457.402599250003</v>
      </c>
      <c r="E13" s="1360">
        <v>30457.402599250003</v>
      </c>
      <c r="F13" s="294">
        <v>-79.91840000000047</v>
      </c>
      <c r="G13" s="347"/>
      <c r="H13" s="293">
        <v>-0.4963921754568638</v>
      </c>
      <c r="I13" s="292">
        <v>0</v>
      </c>
      <c r="J13" s="293"/>
      <c r="K13" s="296">
        <v>0</v>
      </c>
    </row>
    <row r="14" spans="1:11" ht="16.5" customHeight="1">
      <c r="A14" s="297" t="s">
        <v>324</v>
      </c>
      <c r="B14" s="1360">
        <v>0</v>
      </c>
      <c r="C14" s="1360">
        <v>0</v>
      </c>
      <c r="D14" s="1360">
        <v>8942</v>
      </c>
      <c r="E14" s="1360">
        <v>8942</v>
      </c>
      <c r="F14" s="294">
        <v>0</v>
      </c>
      <c r="G14" s="347"/>
      <c r="H14" s="293"/>
      <c r="I14" s="292">
        <v>0</v>
      </c>
      <c r="J14" s="293"/>
      <c r="K14" s="296">
        <v>0</v>
      </c>
    </row>
    <row r="15" spans="1:11" ht="16.5" customHeight="1">
      <c r="A15" s="297" t="s">
        <v>325</v>
      </c>
      <c r="B15" s="1360">
        <v>308.861</v>
      </c>
      <c r="C15" s="1360">
        <v>328.861</v>
      </c>
      <c r="D15" s="1360">
        <v>2467.097396000001</v>
      </c>
      <c r="E15" s="1360">
        <v>2467.4973960000007</v>
      </c>
      <c r="F15" s="294">
        <v>20</v>
      </c>
      <c r="G15" s="347"/>
      <c r="H15" s="293">
        <v>6.475404793742169</v>
      </c>
      <c r="I15" s="292">
        <v>0.3999999999996362</v>
      </c>
      <c r="J15" s="293"/>
      <c r="K15" s="296">
        <v>0.016213385034906665</v>
      </c>
    </row>
    <row r="16" spans="1:11" ht="16.5" customHeight="1">
      <c r="A16" s="297" t="s">
        <v>326</v>
      </c>
      <c r="B16" s="1360">
        <v>0</v>
      </c>
      <c r="C16" s="1360">
        <v>0</v>
      </c>
      <c r="D16" s="1360">
        <v>0</v>
      </c>
      <c r="E16" s="1360">
        <v>0</v>
      </c>
      <c r="F16" s="294">
        <v>0</v>
      </c>
      <c r="G16" s="347"/>
      <c r="H16" s="293"/>
      <c r="I16" s="292">
        <v>0</v>
      </c>
      <c r="J16" s="293"/>
      <c r="K16" s="296"/>
    </row>
    <row r="17" spans="1:11" ht="16.5" customHeight="1">
      <c r="A17" s="348" t="s">
        <v>327</v>
      </c>
      <c r="B17" s="373">
        <v>31</v>
      </c>
      <c r="C17" s="373">
        <v>31</v>
      </c>
      <c r="D17" s="373">
        <v>31</v>
      </c>
      <c r="E17" s="373">
        <v>31</v>
      </c>
      <c r="F17" s="287">
        <v>0</v>
      </c>
      <c r="G17" s="345"/>
      <c r="H17" s="286">
        <v>0</v>
      </c>
      <c r="I17" s="285">
        <v>0</v>
      </c>
      <c r="J17" s="286"/>
      <c r="K17" s="290">
        <v>0</v>
      </c>
    </row>
    <row r="18" spans="1:11" ht="16.5" customHeight="1">
      <c r="A18" s="284" t="s">
        <v>328</v>
      </c>
      <c r="B18" s="373">
        <v>2423.7671835200003</v>
      </c>
      <c r="C18" s="373">
        <v>2423.7671835200003</v>
      </c>
      <c r="D18" s="373">
        <v>3448.5718692200003</v>
      </c>
      <c r="E18" s="373">
        <v>3448.5718692200003</v>
      </c>
      <c r="F18" s="287">
        <v>0</v>
      </c>
      <c r="G18" s="345"/>
      <c r="H18" s="286">
        <v>0</v>
      </c>
      <c r="I18" s="285">
        <v>0</v>
      </c>
      <c r="J18" s="286"/>
      <c r="K18" s="290">
        <v>0</v>
      </c>
    </row>
    <row r="19" spans="1:11" ht="16.5" customHeight="1">
      <c r="A19" s="297" t="s">
        <v>329</v>
      </c>
      <c r="B19" s="1360">
        <v>2407.7671835200003</v>
      </c>
      <c r="C19" s="1360">
        <v>2407.7671835200003</v>
      </c>
      <c r="D19" s="1360">
        <v>3432.5718692200003</v>
      </c>
      <c r="E19" s="1360">
        <v>3432.5718692200003</v>
      </c>
      <c r="F19" s="294">
        <v>0</v>
      </c>
      <c r="G19" s="347"/>
      <c r="H19" s="293">
        <v>0</v>
      </c>
      <c r="I19" s="292">
        <v>0</v>
      </c>
      <c r="J19" s="293"/>
      <c r="K19" s="296">
        <v>0</v>
      </c>
    </row>
    <row r="20" spans="1:11" ht="16.5" customHeight="1">
      <c r="A20" s="297" t="s">
        <v>330</v>
      </c>
      <c r="B20" s="1360">
        <v>16</v>
      </c>
      <c r="C20" s="1360">
        <v>16</v>
      </c>
      <c r="D20" s="1360">
        <v>16</v>
      </c>
      <c r="E20" s="1360">
        <v>16</v>
      </c>
      <c r="F20" s="294">
        <v>0</v>
      </c>
      <c r="G20" s="347"/>
      <c r="H20" s="293">
        <v>0</v>
      </c>
      <c r="I20" s="292">
        <v>0</v>
      </c>
      <c r="J20" s="293"/>
      <c r="K20" s="296">
        <v>0</v>
      </c>
    </row>
    <row r="21" spans="1:11" ht="16.5" customHeight="1">
      <c r="A21" s="284" t="s">
        <v>331</v>
      </c>
      <c r="B21" s="373">
        <v>6710.15287789</v>
      </c>
      <c r="C21" s="373">
        <v>5719.09675539</v>
      </c>
      <c r="D21" s="373">
        <v>6937.2709147099995</v>
      </c>
      <c r="E21" s="373">
        <v>8306.02698479</v>
      </c>
      <c r="F21" s="287">
        <v>-991.0561225000001</v>
      </c>
      <c r="G21" s="345"/>
      <c r="H21" s="286">
        <v>-14.769501388940585</v>
      </c>
      <c r="I21" s="285">
        <v>1368.7560700800004</v>
      </c>
      <c r="J21" s="286"/>
      <c r="K21" s="290">
        <v>19.730468752166626</v>
      </c>
    </row>
    <row r="22" spans="1:11" ht="16.5" customHeight="1">
      <c r="A22" s="297" t="s">
        <v>332</v>
      </c>
      <c r="B22" s="1360">
        <v>5910.15287789</v>
      </c>
      <c r="C22" s="1360">
        <v>5719.09675539</v>
      </c>
      <c r="D22" s="1360">
        <v>6937.2709147099995</v>
      </c>
      <c r="E22" s="1360">
        <v>8306.02698479</v>
      </c>
      <c r="F22" s="294">
        <v>-191.05612250000013</v>
      </c>
      <c r="G22" s="347"/>
      <c r="H22" s="293">
        <v>-3.2326764881961836</v>
      </c>
      <c r="I22" s="292">
        <v>1368.7560700800004</v>
      </c>
      <c r="J22" s="293"/>
      <c r="K22" s="296">
        <v>19.730468752166626</v>
      </c>
    </row>
    <row r="23" spans="1:11" ht="16.5" customHeight="1">
      <c r="A23" s="297" t="s">
        <v>333</v>
      </c>
      <c r="B23" s="1360">
        <v>800</v>
      </c>
      <c r="C23" s="1360">
        <v>0</v>
      </c>
      <c r="D23" s="1360">
        <v>0</v>
      </c>
      <c r="E23" s="1360">
        <v>0</v>
      </c>
      <c r="F23" s="294">
        <v>-800</v>
      </c>
      <c r="G23" s="347"/>
      <c r="H23" s="293">
        <v>-100</v>
      </c>
      <c r="I23" s="292">
        <v>0</v>
      </c>
      <c r="J23" s="293"/>
      <c r="K23" s="296"/>
    </row>
    <row r="24" spans="1:11" ht="16.5" customHeight="1">
      <c r="A24" s="284" t="s">
        <v>334</v>
      </c>
      <c r="B24" s="373">
        <v>4449.79700387</v>
      </c>
      <c r="C24" s="373">
        <v>4448.3929905800005</v>
      </c>
      <c r="D24" s="373">
        <v>4137.12268912</v>
      </c>
      <c r="E24" s="373">
        <v>4123.11322283</v>
      </c>
      <c r="F24" s="287">
        <v>-1.4040132899990567</v>
      </c>
      <c r="G24" s="345"/>
      <c r="H24" s="286">
        <v>-0.031552299774079196</v>
      </c>
      <c r="I24" s="285">
        <v>-14.009466290000091</v>
      </c>
      <c r="J24" s="286"/>
      <c r="K24" s="290">
        <v>-0.3386282530813709</v>
      </c>
    </row>
    <row r="25" spans="1:11" ht="16.5" customHeight="1">
      <c r="A25" s="284" t="s">
        <v>335</v>
      </c>
      <c r="B25" s="373">
        <v>33875.37749902</v>
      </c>
      <c r="C25" s="373">
        <v>33829.04739633</v>
      </c>
      <c r="D25" s="373">
        <v>36601.222259999995</v>
      </c>
      <c r="E25" s="373">
        <v>31369.861510260005</v>
      </c>
      <c r="F25" s="287">
        <v>-46.330102690000786</v>
      </c>
      <c r="G25" s="345"/>
      <c r="H25" s="286">
        <v>-0.13676630671153728</v>
      </c>
      <c r="I25" s="285">
        <v>-5231.36074973999</v>
      </c>
      <c r="J25" s="286"/>
      <c r="K25" s="290">
        <v>-14.292858070636438</v>
      </c>
    </row>
    <row r="26" spans="1:11" ht="16.5" customHeight="1">
      <c r="A26" s="349" t="s">
        <v>336</v>
      </c>
      <c r="B26" s="1371">
        <v>981529.70690916</v>
      </c>
      <c r="C26" s="1371">
        <v>975104.44568126</v>
      </c>
      <c r="D26" s="1371">
        <v>1048679.42743898</v>
      </c>
      <c r="E26" s="1371">
        <v>1037814.0383309402</v>
      </c>
      <c r="F26" s="352">
        <v>-6425.261227900046</v>
      </c>
      <c r="G26" s="353"/>
      <c r="H26" s="351">
        <v>-0.6546170923479446</v>
      </c>
      <c r="I26" s="350">
        <v>-10865.389108039788</v>
      </c>
      <c r="J26" s="351"/>
      <c r="K26" s="354">
        <v>-1.0361020559518908</v>
      </c>
    </row>
    <row r="27" spans="1:11" ht="16.5" customHeight="1">
      <c r="A27" s="284" t="s">
        <v>337</v>
      </c>
      <c r="B27" s="373">
        <v>547052.99109699</v>
      </c>
      <c r="C27" s="373">
        <v>520800.40884624</v>
      </c>
      <c r="D27" s="373">
        <v>656909.5193289701</v>
      </c>
      <c r="E27" s="373">
        <v>586386.5587874502</v>
      </c>
      <c r="F27" s="287">
        <v>-26252.582250749925</v>
      </c>
      <c r="G27" s="345"/>
      <c r="H27" s="286">
        <v>-4.798910284377819</v>
      </c>
      <c r="I27" s="285">
        <v>-70522.96054151992</v>
      </c>
      <c r="J27" s="286"/>
      <c r="K27" s="290">
        <v>-10.735566842380177</v>
      </c>
    </row>
    <row r="28" spans="1:11" ht="16.5" customHeight="1">
      <c r="A28" s="297" t="s">
        <v>338</v>
      </c>
      <c r="B28" s="1360">
        <v>327482.67803008</v>
      </c>
      <c r="C28" s="1360">
        <v>320886.968950016</v>
      </c>
      <c r="D28" s="1360">
        <v>361745.91183873</v>
      </c>
      <c r="E28" s="1360">
        <v>364748.28399586</v>
      </c>
      <c r="F28" s="294">
        <v>-6595.709080063971</v>
      </c>
      <c r="G28" s="347"/>
      <c r="H28" s="293">
        <v>-2.014063497873967</v>
      </c>
      <c r="I28" s="292">
        <v>3002.372157130041</v>
      </c>
      <c r="J28" s="293"/>
      <c r="K28" s="296">
        <v>0.8299671285486507</v>
      </c>
    </row>
    <row r="29" spans="1:11" ht="16.5" customHeight="1">
      <c r="A29" s="297" t="s">
        <v>339</v>
      </c>
      <c r="B29" s="1360">
        <v>55901.05182258001</v>
      </c>
      <c r="C29" s="1360">
        <v>48907.132303784005</v>
      </c>
      <c r="D29" s="1360">
        <v>63082.48879302001</v>
      </c>
      <c r="E29" s="1360">
        <v>54997.19412889</v>
      </c>
      <c r="F29" s="294">
        <v>-6993.919518796007</v>
      </c>
      <c r="G29" s="347"/>
      <c r="H29" s="293">
        <v>-12.51124851996249</v>
      </c>
      <c r="I29" s="292">
        <v>-8085.294664130015</v>
      </c>
      <c r="J29" s="293"/>
      <c r="K29" s="296">
        <v>-12.8170191424417</v>
      </c>
    </row>
    <row r="30" spans="1:11" ht="16.5" customHeight="1">
      <c r="A30" s="297" t="s">
        <v>340</v>
      </c>
      <c r="B30" s="1360">
        <v>134715.85834726001</v>
      </c>
      <c r="C30" s="1360">
        <v>110986.51935999999</v>
      </c>
      <c r="D30" s="1360">
        <v>194425.91190588006</v>
      </c>
      <c r="E30" s="1360">
        <v>131976.30786807014</v>
      </c>
      <c r="F30" s="294">
        <v>-23729.338987260024</v>
      </c>
      <c r="G30" s="347"/>
      <c r="H30" s="293">
        <v>-17.614362019720343</v>
      </c>
      <c r="I30" s="292">
        <v>-62449.60403780991</v>
      </c>
      <c r="J30" s="293"/>
      <c r="K30" s="296">
        <v>-32.12000058307107</v>
      </c>
    </row>
    <row r="31" spans="1:11" ht="16.5" customHeight="1">
      <c r="A31" s="297" t="s">
        <v>341</v>
      </c>
      <c r="B31" s="1360">
        <v>13738.88305825</v>
      </c>
      <c r="C31" s="1360">
        <v>13718.089818229999</v>
      </c>
      <c r="D31" s="1360">
        <v>12364.73573455</v>
      </c>
      <c r="E31" s="1360">
        <v>12768.18016389</v>
      </c>
      <c r="F31" s="294">
        <v>-20.793240020000667</v>
      </c>
      <c r="G31" s="347"/>
      <c r="H31" s="293">
        <v>-0.15134592769908342</v>
      </c>
      <c r="I31" s="292">
        <v>403.44442933999926</v>
      </c>
      <c r="J31" s="293"/>
      <c r="K31" s="296">
        <v>3.2628633397532303</v>
      </c>
    </row>
    <row r="32" spans="1:11" ht="16.5" customHeight="1">
      <c r="A32" s="297" t="s">
        <v>342</v>
      </c>
      <c r="B32" s="1360">
        <v>5551.38263457</v>
      </c>
      <c r="C32" s="1360">
        <v>4345.8817796700005</v>
      </c>
      <c r="D32" s="1360">
        <v>4802.4487722700005</v>
      </c>
      <c r="E32" s="1360">
        <v>4377.885195399999</v>
      </c>
      <c r="F32" s="294">
        <v>-1205.5008548999995</v>
      </c>
      <c r="G32" s="347"/>
      <c r="H32" s="293">
        <v>-21.715326329570782</v>
      </c>
      <c r="I32" s="292">
        <v>-424.56357687000127</v>
      </c>
      <c r="J32" s="293"/>
      <c r="K32" s="296">
        <v>-8.84056440792226</v>
      </c>
    </row>
    <row r="33" spans="1:11" ht="16.5" customHeight="1">
      <c r="A33" s="297" t="s">
        <v>343</v>
      </c>
      <c r="B33" s="1360">
        <v>9663.13720425</v>
      </c>
      <c r="C33" s="1360">
        <v>21955.816634539995</v>
      </c>
      <c r="D33" s="1360">
        <v>20488.02228452</v>
      </c>
      <c r="E33" s="1360">
        <v>17518.707435339995</v>
      </c>
      <c r="F33" s="294">
        <v>12292.679430289994</v>
      </c>
      <c r="G33" s="347"/>
      <c r="H33" s="293">
        <v>127.21209655269594</v>
      </c>
      <c r="I33" s="292">
        <v>-2969.3148491800057</v>
      </c>
      <c r="J33" s="293"/>
      <c r="K33" s="296">
        <v>-14.492930591077652</v>
      </c>
    </row>
    <row r="34" spans="1:11" ht="16.5" customHeight="1">
      <c r="A34" s="284" t="s">
        <v>344</v>
      </c>
      <c r="B34" s="373">
        <v>115018.4562489799</v>
      </c>
      <c r="C34" s="373">
        <v>172611.48391627008</v>
      </c>
      <c r="D34" s="373">
        <v>127686.39723108003</v>
      </c>
      <c r="E34" s="373">
        <v>228942.2035587696</v>
      </c>
      <c r="F34" s="287">
        <v>57593.02766729018</v>
      </c>
      <c r="G34" s="345"/>
      <c r="H34" s="286">
        <v>50.07285747482024</v>
      </c>
      <c r="I34" s="285">
        <v>101255.80632768957</v>
      </c>
      <c r="J34" s="286"/>
      <c r="K34" s="290">
        <v>79.30038635551931</v>
      </c>
    </row>
    <row r="35" spans="1:11" ht="16.5" customHeight="1">
      <c r="A35" s="284" t="s">
        <v>345</v>
      </c>
      <c r="B35" s="373">
        <v>0</v>
      </c>
      <c r="C35" s="373">
        <v>21450</v>
      </c>
      <c r="D35" s="373">
        <v>14400</v>
      </c>
      <c r="E35" s="373">
        <v>37150</v>
      </c>
      <c r="F35" s="287">
        <v>21450</v>
      </c>
      <c r="G35" s="345"/>
      <c r="H35" s="286"/>
      <c r="I35" s="285">
        <v>22750</v>
      </c>
      <c r="J35" s="286"/>
      <c r="K35" s="290">
        <v>157.98611111111111</v>
      </c>
    </row>
    <row r="36" spans="1:11" ht="16.5" customHeight="1">
      <c r="A36" s="284" t="s">
        <v>346</v>
      </c>
      <c r="B36" s="373">
        <v>0</v>
      </c>
      <c r="C36" s="373">
        <v>0</v>
      </c>
      <c r="D36" s="373">
        <v>0</v>
      </c>
      <c r="E36" s="373">
        <v>0</v>
      </c>
      <c r="F36" s="287">
        <v>0</v>
      </c>
      <c r="G36" s="345"/>
      <c r="H36" s="286"/>
      <c r="I36" s="285">
        <v>0</v>
      </c>
      <c r="J36" s="286"/>
      <c r="K36" s="290"/>
    </row>
    <row r="37" spans="1:11" ht="16.5" customHeight="1">
      <c r="A37" s="284" t="s">
        <v>347</v>
      </c>
      <c r="B37" s="373">
        <v>49080</v>
      </c>
      <c r="C37" s="373">
        <v>49080</v>
      </c>
      <c r="D37" s="373">
        <v>0</v>
      </c>
      <c r="E37" s="373">
        <v>0</v>
      </c>
      <c r="F37" s="287">
        <v>0</v>
      </c>
      <c r="G37" s="345"/>
      <c r="H37" s="286"/>
      <c r="I37" s="285">
        <v>0</v>
      </c>
      <c r="J37" s="286"/>
      <c r="K37" s="290"/>
    </row>
    <row r="38" spans="1:11" ht="16.5" customHeight="1">
      <c r="A38" s="284" t="s">
        <v>348</v>
      </c>
      <c r="B38" s="373">
        <v>4425.245210950001</v>
      </c>
      <c r="C38" s="373">
        <v>4499.623809139999</v>
      </c>
      <c r="D38" s="373">
        <v>2849.0322149899994</v>
      </c>
      <c r="E38" s="373">
        <v>2853.9806060799992</v>
      </c>
      <c r="F38" s="287">
        <v>74.37859818999823</v>
      </c>
      <c r="G38" s="345"/>
      <c r="H38" s="286">
        <v>1.6807791352658357</v>
      </c>
      <c r="I38" s="285">
        <v>4.948391089999859</v>
      </c>
      <c r="J38" s="286"/>
      <c r="K38" s="290">
        <v>0.17368673698964227</v>
      </c>
    </row>
    <row r="39" spans="1:11" ht="16.5" customHeight="1">
      <c r="A39" s="297" t="s">
        <v>349</v>
      </c>
      <c r="B39" s="1360">
        <v>3.194330950000763</v>
      </c>
      <c r="C39" s="1360">
        <v>52.05288913999939</v>
      </c>
      <c r="D39" s="1360">
        <v>235.10543498999976</v>
      </c>
      <c r="E39" s="1360">
        <v>226.69123607999992</v>
      </c>
      <c r="F39" s="294">
        <v>48.858558189998625</v>
      </c>
      <c r="G39" s="347"/>
      <c r="H39" s="293">
        <v>1529.5396424089042</v>
      </c>
      <c r="I39" s="292">
        <v>-8.41419890999984</v>
      </c>
      <c r="J39" s="293"/>
      <c r="K39" s="296">
        <v>-3.5789044648660457</v>
      </c>
    </row>
    <row r="40" spans="1:11" ht="16.5" customHeight="1">
      <c r="A40" s="297" t="s">
        <v>350</v>
      </c>
      <c r="B40" s="1360">
        <v>0</v>
      </c>
      <c r="C40" s="1360">
        <v>0</v>
      </c>
      <c r="D40" s="1360">
        <v>0</v>
      </c>
      <c r="E40" s="1360">
        <v>0</v>
      </c>
      <c r="F40" s="294">
        <v>0</v>
      </c>
      <c r="G40" s="347"/>
      <c r="H40" s="293"/>
      <c r="I40" s="292">
        <v>0</v>
      </c>
      <c r="J40" s="293"/>
      <c r="K40" s="296"/>
    </row>
    <row r="41" spans="1:11" ht="16.5" customHeight="1">
      <c r="A41" s="297" t="s">
        <v>351</v>
      </c>
      <c r="B41" s="1360">
        <v>0</v>
      </c>
      <c r="C41" s="1360">
        <v>0</v>
      </c>
      <c r="D41" s="1360">
        <v>0</v>
      </c>
      <c r="E41" s="1360">
        <v>0</v>
      </c>
      <c r="F41" s="294">
        <v>0</v>
      </c>
      <c r="G41" s="347"/>
      <c r="H41" s="293"/>
      <c r="I41" s="292">
        <v>0</v>
      </c>
      <c r="J41" s="293"/>
      <c r="K41" s="296"/>
    </row>
    <row r="42" spans="1:11" ht="16.5" customHeight="1">
      <c r="A42" s="297" t="s">
        <v>352</v>
      </c>
      <c r="B42" s="1360">
        <v>0</v>
      </c>
      <c r="C42" s="1360">
        <v>0</v>
      </c>
      <c r="D42" s="1360">
        <v>0</v>
      </c>
      <c r="E42" s="1360">
        <v>0</v>
      </c>
      <c r="F42" s="294">
        <v>0</v>
      </c>
      <c r="G42" s="347"/>
      <c r="H42" s="293"/>
      <c r="I42" s="292">
        <v>0</v>
      </c>
      <c r="J42" s="293"/>
      <c r="K42" s="296"/>
    </row>
    <row r="43" spans="1:11" ht="16.5" customHeight="1">
      <c r="A43" s="297" t="s">
        <v>353</v>
      </c>
      <c r="B43" s="1360">
        <v>0</v>
      </c>
      <c r="C43" s="1360">
        <v>0</v>
      </c>
      <c r="D43" s="1360">
        <v>0</v>
      </c>
      <c r="E43" s="1360">
        <v>0</v>
      </c>
      <c r="F43" s="294">
        <v>0</v>
      </c>
      <c r="G43" s="347"/>
      <c r="H43" s="293"/>
      <c r="I43" s="292">
        <v>0</v>
      </c>
      <c r="J43" s="303"/>
      <c r="K43" s="296"/>
    </row>
    <row r="44" spans="1:11" ht="16.5" customHeight="1">
      <c r="A44" s="297" t="s">
        <v>354</v>
      </c>
      <c r="B44" s="1360">
        <v>1010.02984</v>
      </c>
      <c r="C44" s="1360">
        <v>1015.85881</v>
      </c>
      <c r="D44" s="1360">
        <v>153.42302</v>
      </c>
      <c r="E44" s="1360">
        <v>154.20733</v>
      </c>
      <c r="F44" s="294">
        <v>5.828969999999913</v>
      </c>
      <c r="G44" s="347"/>
      <c r="H44" s="293">
        <v>0.5771086921550668</v>
      </c>
      <c r="I44" s="292">
        <v>0.784310000000005</v>
      </c>
      <c r="J44" s="303"/>
      <c r="K44" s="296">
        <v>0.5112075097987283</v>
      </c>
    </row>
    <row r="45" spans="1:11" ht="16.5" customHeight="1">
      <c r="A45" s="297" t="s">
        <v>355</v>
      </c>
      <c r="B45" s="1360">
        <v>3412.0210399999996</v>
      </c>
      <c r="C45" s="1360">
        <v>3431.7121099999995</v>
      </c>
      <c r="D45" s="1360">
        <v>2460.5037599999996</v>
      </c>
      <c r="E45" s="1360">
        <v>2473.0820399999993</v>
      </c>
      <c r="F45" s="294">
        <v>19.691069999999854</v>
      </c>
      <c r="G45" s="347"/>
      <c r="H45" s="293">
        <v>0.5771086921550711</v>
      </c>
      <c r="I45" s="292">
        <v>12.578279999999722</v>
      </c>
      <c r="J45" s="303"/>
      <c r="K45" s="296">
        <v>0.5112075097987139</v>
      </c>
    </row>
    <row r="46" spans="1:11" ht="16.5" customHeight="1">
      <c r="A46" s="297" t="s">
        <v>356</v>
      </c>
      <c r="B46" s="1360">
        <v>0</v>
      </c>
      <c r="C46" s="1360">
        <v>0</v>
      </c>
      <c r="D46" s="1360">
        <v>0</v>
      </c>
      <c r="E46" s="1360">
        <v>0</v>
      </c>
      <c r="F46" s="294">
        <v>0</v>
      </c>
      <c r="G46" s="347"/>
      <c r="H46" s="293"/>
      <c r="I46" s="292">
        <v>0</v>
      </c>
      <c r="J46" s="293"/>
      <c r="K46" s="296"/>
    </row>
    <row r="47" spans="1:11" ht="16.5" customHeight="1">
      <c r="A47" s="284" t="s">
        <v>357</v>
      </c>
      <c r="B47" s="373">
        <v>139195.62153613003</v>
      </c>
      <c r="C47" s="373">
        <v>145187.97747953003</v>
      </c>
      <c r="D47" s="373">
        <v>128664.14382493</v>
      </c>
      <c r="E47" s="373">
        <v>122948.10184047</v>
      </c>
      <c r="F47" s="287">
        <v>5992.355943400005</v>
      </c>
      <c r="G47" s="345"/>
      <c r="H47" s="286">
        <v>4.3049888188075025</v>
      </c>
      <c r="I47" s="285">
        <v>-5716.0419844599965</v>
      </c>
      <c r="J47" s="355"/>
      <c r="K47" s="290">
        <v>-4.442606785801698</v>
      </c>
    </row>
    <row r="48" spans="1:11" ht="16.5" customHeight="1" thickBot="1">
      <c r="A48" s="315" t="s">
        <v>358</v>
      </c>
      <c r="B48" s="1362">
        <v>126757.38752072005</v>
      </c>
      <c r="C48" s="1362">
        <v>61474.94633468997</v>
      </c>
      <c r="D48" s="1362">
        <v>118170.2964036201</v>
      </c>
      <c r="E48" s="1362">
        <v>59533.219621780096</v>
      </c>
      <c r="F48" s="318">
        <v>-65282.441186030075</v>
      </c>
      <c r="G48" s="356"/>
      <c r="H48" s="317">
        <v>-51.50188281953891</v>
      </c>
      <c r="I48" s="316">
        <v>-58637.076781840005</v>
      </c>
      <c r="J48" s="357"/>
      <c r="K48" s="319">
        <v>-49.62082567818936</v>
      </c>
    </row>
    <row r="49" spans="1:11" ht="16.5" customHeight="1" thickTop="1">
      <c r="A49" s="327" t="s">
        <v>311</v>
      </c>
      <c r="B49" s="272"/>
      <c r="C49" s="272"/>
      <c r="D49" s="322"/>
      <c r="E49" s="322"/>
      <c r="F49" s="322"/>
      <c r="G49" s="322"/>
      <c r="H49" s="322"/>
      <c r="I49" s="322"/>
      <c r="J49" s="322"/>
      <c r="K49" s="322"/>
    </row>
    <row r="50" spans="1:11" ht="16.5" customHeight="1">
      <c r="A50" s="358" t="s">
        <v>312</v>
      </c>
      <c r="B50" s="272"/>
      <c r="C50" s="272"/>
      <c r="D50" s="322"/>
      <c r="E50" s="322"/>
      <c r="F50" s="322"/>
      <c r="G50" s="322"/>
      <c r="H50" s="322"/>
      <c r="I50" s="322"/>
      <c r="J50" s="322"/>
      <c r="K50" s="322"/>
    </row>
    <row r="51" spans="1:11" ht="16.5" customHeight="1">
      <c r="A51" s="329" t="s">
        <v>359</v>
      </c>
      <c r="B51" s="332">
        <v>913205.65525966</v>
      </c>
      <c r="C51" s="332">
        <v>907804.72407205</v>
      </c>
      <c r="D51" s="332">
        <v>952808.7074956899</v>
      </c>
      <c r="E51" s="332">
        <v>945814.5841425101</v>
      </c>
      <c r="F51" s="332">
        <v>-5676.400525110033</v>
      </c>
      <c r="G51" s="359" t="s">
        <v>283</v>
      </c>
      <c r="H51" s="332">
        <v>-0.6215906014616184</v>
      </c>
      <c r="I51" s="332">
        <v>-5153.937094469784</v>
      </c>
      <c r="J51" s="359" t="s">
        <v>284</v>
      </c>
      <c r="K51" s="332">
        <v>-0.5409204443582499</v>
      </c>
    </row>
    <row r="52" spans="1:11" ht="16.5" customHeight="1">
      <c r="A52" s="329" t="s">
        <v>360</v>
      </c>
      <c r="B52" s="332">
        <v>-366152.65886728</v>
      </c>
      <c r="C52" s="332">
        <v>-387004.3099304201</v>
      </c>
      <c r="D52" s="332">
        <v>-295899.1497313301</v>
      </c>
      <c r="E52" s="332">
        <v>-359428.0514386697</v>
      </c>
      <c r="F52" s="332">
        <v>-20576.181725640068</v>
      </c>
      <c r="G52" s="359" t="s">
        <v>283</v>
      </c>
      <c r="H52" s="332">
        <v>5.619563651208758</v>
      </c>
      <c r="I52" s="332">
        <v>-65369.087966049556</v>
      </c>
      <c r="J52" s="359" t="s">
        <v>284</v>
      </c>
      <c r="K52" s="332">
        <v>22.091678203672853</v>
      </c>
    </row>
    <row r="53" spans="1:11" ht="16.5" customHeight="1">
      <c r="A53" s="329" t="s">
        <v>361</v>
      </c>
      <c r="B53" s="332">
        <v>281157.6315578301</v>
      </c>
      <c r="C53" s="332">
        <v>243363.87641789002</v>
      </c>
      <c r="D53" s="332">
        <v>224633.2179685501</v>
      </c>
      <c r="E53" s="332">
        <v>188261.45995199008</v>
      </c>
      <c r="F53" s="332">
        <v>-38069.224477440075</v>
      </c>
      <c r="G53" s="359" t="s">
        <v>283</v>
      </c>
      <c r="H53" s="332">
        <v>-13.540171136919604</v>
      </c>
      <c r="I53" s="332">
        <v>-34531.57175785003</v>
      </c>
      <c r="J53" s="359" t="s">
        <v>284</v>
      </c>
      <c r="K53" s="332">
        <v>-15.372424466039854</v>
      </c>
    </row>
    <row r="54" spans="1:11" ht="16.5" customHeight="1">
      <c r="A54" s="320" t="s">
        <v>308</v>
      </c>
      <c r="B54" s="360">
        <v>275.4693375000079</v>
      </c>
      <c r="C54" s="361" t="s">
        <v>309</v>
      </c>
      <c r="D54" s="332"/>
      <c r="E54" s="332"/>
      <c r="F54" s="332"/>
      <c r="G54" s="332"/>
      <c r="H54" s="332"/>
      <c r="I54" s="332"/>
      <c r="J54" s="332"/>
      <c r="K54" s="332"/>
    </row>
    <row r="55" spans="1:11" ht="16.5" customHeight="1">
      <c r="A55" s="326" t="s">
        <v>310</v>
      </c>
      <c r="B55" s="360">
        <v>-1840.1862587099931</v>
      </c>
      <c r="C55" s="329" t="s">
        <v>309</v>
      </c>
      <c r="D55" s="332"/>
      <c r="E55" s="332"/>
      <c r="F55" s="332"/>
      <c r="G55" s="332"/>
      <c r="H55" s="332"/>
      <c r="I55" s="332"/>
      <c r="J55" s="332"/>
      <c r="K55" s="332"/>
    </row>
    <row r="56" spans="1:11" ht="16.5" customHeight="1">
      <c r="A56" s="362"/>
      <c r="B56" s="272"/>
      <c r="C56" s="272"/>
      <c r="D56" s="272"/>
      <c r="E56" s="272"/>
      <c r="F56" s="272"/>
      <c r="G56" s="272"/>
      <c r="H56" s="272"/>
      <c r="I56" s="272"/>
      <c r="J56" s="272"/>
      <c r="K56" s="272"/>
    </row>
  </sheetData>
  <sheetProtection/>
  <mergeCells count="6">
    <mergeCell ref="A1:K1"/>
    <mergeCell ref="A2:K2"/>
    <mergeCell ref="I3:K3"/>
    <mergeCell ref="F4:K4"/>
    <mergeCell ref="F5:H5"/>
    <mergeCell ref="I5:K5"/>
  </mergeCells>
  <printOptions/>
  <pageMargins left="0.7" right="0.7" top="0.75" bottom="0.75" header="0.3" footer="0.3"/>
  <pageSetup fitToHeight="1" fitToWidth="1" horizontalDpi="600" verticalDpi="600" orientation="portrait" scale="62" r:id="rId1"/>
</worksheet>
</file>

<file path=xl/worksheets/sheet27.xml><?xml version="1.0" encoding="utf-8"?>
<worksheet xmlns="http://schemas.openxmlformats.org/spreadsheetml/2006/main" xmlns:r="http://schemas.openxmlformats.org/officeDocument/2006/relationships">
  <sheetPr>
    <pageSetUpPr fitToPage="1"/>
  </sheetPr>
  <dimension ref="A1:I46"/>
  <sheetViews>
    <sheetView view="pageBreakPreview" zoomScaleSheetLayoutView="100" zoomScalePageLayoutView="0" workbookViewId="0" topLeftCell="A1">
      <selection activeCell="C12" sqref="C12"/>
    </sheetView>
  </sheetViews>
  <sheetFormatPr defaultColWidth="11.00390625" defaultRowHeight="16.5" customHeight="1"/>
  <cols>
    <col min="1" max="1" width="46.7109375" style="337" bestFit="1" customWidth="1"/>
    <col min="2" max="2" width="14.8515625" style="337" bestFit="1" customWidth="1"/>
    <col min="3" max="3" width="14.7109375" style="337" bestFit="1" customWidth="1"/>
    <col min="4" max="4" width="12.00390625" style="337" customWidth="1"/>
    <col min="5" max="5" width="14.7109375" style="337" bestFit="1" customWidth="1"/>
    <col min="6" max="6" width="11.7109375" style="337" bestFit="1" customWidth="1"/>
    <col min="7" max="7" width="11.28125" style="337" bestFit="1" customWidth="1"/>
    <col min="8" max="8" width="10.7109375" style="337" customWidth="1"/>
    <col min="9" max="9" width="9.140625" style="337" bestFit="1" customWidth="1"/>
    <col min="10" max="16384" width="11.00390625" style="271" customWidth="1"/>
  </cols>
  <sheetData>
    <row r="1" spans="1:9" ht="12.75">
      <c r="A1" s="1798" t="s">
        <v>619</v>
      </c>
      <c r="B1" s="1798"/>
      <c r="C1" s="1798"/>
      <c r="D1" s="1798"/>
      <c r="E1" s="1798"/>
      <c r="F1" s="1798"/>
      <c r="G1" s="1798"/>
      <c r="H1" s="1798"/>
      <c r="I1" s="1798"/>
    </row>
    <row r="2" spans="1:9" ht="15.75">
      <c r="A2" s="1807" t="s">
        <v>251</v>
      </c>
      <c r="B2" s="1807"/>
      <c r="C2" s="1807"/>
      <c r="D2" s="1807"/>
      <c r="E2" s="1807"/>
      <c r="F2" s="1807"/>
      <c r="G2" s="1807"/>
      <c r="H2" s="1807"/>
      <c r="I2" s="1807"/>
    </row>
    <row r="3" spans="2:9" ht="16.5" customHeight="1" thickBot="1">
      <c r="B3" s="272"/>
      <c r="C3" s="272"/>
      <c r="D3" s="272"/>
      <c r="E3" s="272"/>
      <c r="H3" s="1800" t="s">
        <v>1</v>
      </c>
      <c r="I3" s="1800"/>
    </row>
    <row r="4" spans="1:9" ht="13.5" thickTop="1">
      <c r="A4" s="275"/>
      <c r="B4" s="1367">
        <v>2016</v>
      </c>
      <c r="C4" s="1367">
        <v>2016</v>
      </c>
      <c r="D4" s="1367">
        <v>2017</v>
      </c>
      <c r="E4" s="1367">
        <v>2017</v>
      </c>
      <c r="F4" s="1813" t="s">
        <v>276</v>
      </c>
      <c r="G4" s="1814"/>
      <c r="H4" s="1814"/>
      <c r="I4" s="1815"/>
    </row>
    <row r="5" spans="1:9" ht="12.75">
      <c r="A5" s="339" t="s">
        <v>316</v>
      </c>
      <c r="B5" s="1372" t="s">
        <v>278</v>
      </c>
      <c r="C5" s="1372" t="s">
        <v>279</v>
      </c>
      <c r="D5" s="1372" t="s">
        <v>280</v>
      </c>
      <c r="E5" s="1372" t="s">
        <v>569</v>
      </c>
      <c r="F5" s="1811" t="s">
        <v>40</v>
      </c>
      <c r="G5" s="1811"/>
      <c r="H5" s="1811" t="s">
        <v>72</v>
      </c>
      <c r="I5" s="1812"/>
    </row>
    <row r="6" spans="1:9" ht="12.75">
      <c r="A6" s="339"/>
      <c r="B6" s="1372"/>
      <c r="C6" s="1372"/>
      <c r="D6" s="1372"/>
      <c r="E6" s="1372"/>
      <c r="F6" s="1369" t="s">
        <v>14</v>
      </c>
      <c r="G6" s="1374" t="s">
        <v>281</v>
      </c>
      <c r="H6" s="1369" t="s">
        <v>14</v>
      </c>
      <c r="I6" s="1375" t="s">
        <v>281</v>
      </c>
    </row>
    <row r="7" spans="1:9" ht="16.5" customHeight="1">
      <c r="A7" s="284" t="s">
        <v>362</v>
      </c>
      <c r="B7" s="373">
        <v>2016816.1615412112</v>
      </c>
      <c r="C7" s="373">
        <v>2019705.6913098048</v>
      </c>
      <c r="D7" s="373">
        <v>2299807.59813133</v>
      </c>
      <c r="E7" s="373">
        <v>2329330.9878227925</v>
      </c>
      <c r="F7" s="373">
        <v>2889.5297685936093</v>
      </c>
      <c r="G7" s="373">
        <v>0.14327184716655025</v>
      </c>
      <c r="H7" s="373">
        <v>29523.389691462275</v>
      </c>
      <c r="I7" s="308">
        <v>1.2837330268606384</v>
      </c>
    </row>
    <row r="8" spans="1:9" ht="16.5" customHeight="1">
      <c r="A8" s="291" t="s">
        <v>363</v>
      </c>
      <c r="B8" s="1360">
        <v>183460.31188456566</v>
      </c>
      <c r="C8" s="1360">
        <v>172057.43530346785</v>
      </c>
      <c r="D8" s="1360">
        <v>199047.1881787549</v>
      </c>
      <c r="E8" s="1360">
        <v>182100.6149455113</v>
      </c>
      <c r="F8" s="1360">
        <v>-11402.876581097808</v>
      </c>
      <c r="G8" s="1360">
        <v>-6.215445980639435</v>
      </c>
      <c r="H8" s="1360">
        <v>-16946.573233243602</v>
      </c>
      <c r="I8" s="1376">
        <v>-8.513847087367385</v>
      </c>
    </row>
    <row r="9" spans="1:9" ht="16.5" customHeight="1">
      <c r="A9" s="291" t="s">
        <v>364</v>
      </c>
      <c r="B9" s="1360">
        <v>166141.29436951483</v>
      </c>
      <c r="C9" s="1360">
        <v>152156.79814200103</v>
      </c>
      <c r="D9" s="1360">
        <v>187168.41522452762</v>
      </c>
      <c r="E9" s="1360">
        <v>165529.1523368729</v>
      </c>
      <c r="F9" s="1360">
        <v>-13984.496227513795</v>
      </c>
      <c r="G9" s="1360">
        <v>-8.417230815844542</v>
      </c>
      <c r="H9" s="1360">
        <v>-21639.26288765471</v>
      </c>
      <c r="I9" s="1376">
        <v>-11.56138596445143</v>
      </c>
    </row>
    <row r="10" spans="1:9" ht="16.5" customHeight="1">
      <c r="A10" s="291" t="s">
        <v>365</v>
      </c>
      <c r="B10" s="1360">
        <v>17319.01751505083</v>
      </c>
      <c r="C10" s="1360">
        <v>19900.637161466817</v>
      </c>
      <c r="D10" s="1360">
        <v>11878.772954227281</v>
      </c>
      <c r="E10" s="1360">
        <v>16571.462608638387</v>
      </c>
      <c r="F10" s="1360">
        <v>2581.6196464159875</v>
      </c>
      <c r="G10" s="1360">
        <v>14.906270775305067</v>
      </c>
      <c r="H10" s="1360">
        <v>4692.689654411106</v>
      </c>
      <c r="I10" s="1376">
        <v>39.50483499005784</v>
      </c>
    </row>
    <row r="11" spans="1:9" ht="16.5" customHeight="1">
      <c r="A11" s="291" t="s">
        <v>366</v>
      </c>
      <c r="B11" s="1360">
        <v>873679.5572420476</v>
      </c>
      <c r="C11" s="1360">
        <v>884539.1654553697</v>
      </c>
      <c r="D11" s="1360">
        <v>814153.0111638465</v>
      </c>
      <c r="E11" s="1360">
        <v>821449.2960872679</v>
      </c>
      <c r="F11" s="1360">
        <v>10859.60821332212</v>
      </c>
      <c r="G11" s="1360">
        <v>1.2429738252778566</v>
      </c>
      <c r="H11" s="1360">
        <v>7296.284923421452</v>
      </c>
      <c r="I11" s="1376">
        <v>0.8961810400960479</v>
      </c>
    </row>
    <row r="12" spans="1:9" ht="16.5" customHeight="1">
      <c r="A12" s="291" t="s">
        <v>364</v>
      </c>
      <c r="B12" s="1360">
        <v>858549.9495652544</v>
      </c>
      <c r="C12" s="1360">
        <v>869112.632399129</v>
      </c>
      <c r="D12" s="1360">
        <v>800517.321352416</v>
      </c>
      <c r="E12" s="1360">
        <v>808284.5257458796</v>
      </c>
      <c r="F12" s="1360">
        <v>10562.682833874598</v>
      </c>
      <c r="G12" s="1360">
        <v>1.2302933381130876</v>
      </c>
      <c r="H12" s="1360">
        <v>7767.204393463675</v>
      </c>
      <c r="I12" s="1376">
        <v>0.9702731204293676</v>
      </c>
    </row>
    <row r="13" spans="1:9" ht="16.5" customHeight="1">
      <c r="A13" s="291" t="s">
        <v>365</v>
      </c>
      <c r="B13" s="1360">
        <v>15129.60767679329</v>
      </c>
      <c r="C13" s="1360">
        <v>15426.533056240754</v>
      </c>
      <c r="D13" s="1360">
        <v>13635.689811430475</v>
      </c>
      <c r="E13" s="1360">
        <v>13164.770341388265</v>
      </c>
      <c r="F13" s="1360">
        <v>296.92537944746437</v>
      </c>
      <c r="G13" s="1360">
        <v>1.9625451352774108</v>
      </c>
      <c r="H13" s="1360">
        <v>-470.9194700422104</v>
      </c>
      <c r="I13" s="1376">
        <v>-3.453580101590825</v>
      </c>
    </row>
    <row r="14" spans="1:9" ht="16.5" customHeight="1">
      <c r="A14" s="291" t="s">
        <v>367</v>
      </c>
      <c r="B14" s="1360">
        <v>615861.4263951353</v>
      </c>
      <c r="C14" s="1360">
        <v>616015.2438700385</v>
      </c>
      <c r="D14" s="1360">
        <v>993425.797170136</v>
      </c>
      <c r="E14" s="1360">
        <v>1006957.5574425607</v>
      </c>
      <c r="F14" s="1360">
        <v>153.81747490318958</v>
      </c>
      <c r="G14" s="1360">
        <v>0.024975987829525245</v>
      </c>
      <c r="H14" s="1360">
        <v>13531.760272424668</v>
      </c>
      <c r="I14" s="1376">
        <v>1.3621309524044092</v>
      </c>
    </row>
    <row r="15" spans="1:9" ht="16.5" customHeight="1">
      <c r="A15" s="291" t="s">
        <v>364</v>
      </c>
      <c r="B15" s="1360">
        <v>594160.03697258</v>
      </c>
      <c r="C15" s="1360">
        <v>593781.485023</v>
      </c>
      <c r="D15" s="1360">
        <v>947689.9085188502</v>
      </c>
      <c r="E15" s="1360">
        <v>970767.1858492399</v>
      </c>
      <c r="F15" s="1360">
        <v>-378.5519495799672</v>
      </c>
      <c r="G15" s="1360">
        <v>-0.06371211896188789</v>
      </c>
      <c r="H15" s="1360">
        <v>23077.277330389712</v>
      </c>
      <c r="I15" s="1376">
        <v>2.4351084804160585</v>
      </c>
    </row>
    <row r="16" spans="1:9" ht="16.5" customHeight="1">
      <c r="A16" s="291" t="s">
        <v>365</v>
      </c>
      <c r="B16" s="1360">
        <v>21701.38942255532</v>
      </c>
      <c r="C16" s="1360">
        <v>22233.758847038553</v>
      </c>
      <c r="D16" s="1360">
        <v>45735.88865128578</v>
      </c>
      <c r="E16" s="1360">
        <v>36190.371593320786</v>
      </c>
      <c r="F16" s="1360">
        <v>532.3694244832332</v>
      </c>
      <c r="G16" s="1360">
        <v>2.4531582476922673</v>
      </c>
      <c r="H16" s="1360">
        <v>-9545.517057964993</v>
      </c>
      <c r="I16" s="1376">
        <v>-20.870955696837957</v>
      </c>
    </row>
    <row r="17" spans="1:9" ht="16.5" customHeight="1">
      <c r="A17" s="291" t="s">
        <v>368</v>
      </c>
      <c r="B17" s="1360">
        <v>327878.080598982</v>
      </c>
      <c r="C17" s="1360">
        <v>330771.0017207887</v>
      </c>
      <c r="D17" s="1360">
        <v>272342.00779380416</v>
      </c>
      <c r="E17" s="1360">
        <v>296251.5694388625</v>
      </c>
      <c r="F17" s="1360">
        <v>2892.921121806721</v>
      </c>
      <c r="G17" s="1360">
        <v>0.8823161086345895</v>
      </c>
      <c r="H17" s="1360">
        <v>23909.561645058333</v>
      </c>
      <c r="I17" s="1376">
        <v>8.779241160313674</v>
      </c>
    </row>
    <row r="18" spans="1:9" ht="16.5" customHeight="1">
      <c r="A18" s="291" t="s">
        <v>364</v>
      </c>
      <c r="B18" s="1360">
        <v>272644.68557928986</v>
      </c>
      <c r="C18" s="1360">
        <v>274206.7011514747</v>
      </c>
      <c r="D18" s="1360">
        <v>253252.78414650908</v>
      </c>
      <c r="E18" s="1360">
        <v>266170.07407981943</v>
      </c>
      <c r="F18" s="1360">
        <v>1562.0155721848714</v>
      </c>
      <c r="G18" s="1360">
        <v>0.5729125322454194</v>
      </c>
      <c r="H18" s="1360">
        <v>12917.289933310356</v>
      </c>
      <c r="I18" s="1376">
        <v>5.100551994657474</v>
      </c>
    </row>
    <row r="19" spans="1:9" ht="16.5" customHeight="1">
      <c r="A19" s="291" t="s">
        <v>365</v>
      </c>
      <c r="B19" s="1360">
        <v>55233.39501969215</v>
      </c>
      <c r="C19" s="1360">
        <v>56564.30056931397</v>
      </c>
      <c r="D19" s="1360">
        <v>19089.223647295097</v>
      </c>
      <c r="E19" s="1360">
        <v>30081.495359043045</v>
      </c>
      <c r="F19" s="1360">
        <v>1330.9055496218207</v>
      </c>
      <c r="G19" s="1360">
        <v>2.409603011271203</v>
      </c>
      <c r="H19" s="1360">
        <v>10992.271711747948</v>
      </c>
      <c r="I19" s="1376">
        <v>57.5836498898452</v>
      </c>
    </row>
    <row r="20" spans="1:9" ht="16.5" customHeight="1">
      <c r="A20" s="291" t="s">
        <v>369</v>
      </c>
      <c r="B20" s="1360">
        <v>15936.785420480495</v>
      </c>
      <c r="C20" s="1360">
        <v>16322.844960139993</v>
      </c>
      <c r="D20" s="1360">
        <v>20839.593824788502</v>
      </c>
      <c r="E20" s="1360">
        <v>22571.949908589995</v>
      </c>
      <c r="F20" s="1360">
        <v>386.0595396594981</v>
      </c>
      <c r="G20" s="1360">
        <v>2.4224429800213647</v>
      </c>
      <c r="H20" s="1360">
        <v>1732.3560838014928</v>
      </c>
      <c r="I20" s="1376">
        <v>8.312811172648054</v>
      </c>
    </row>
    <row r="21" spans="1:9" ht="16.5" customHeight="1">
      <c r="A21" s="284" t="s">
        <v>370</v>
      </c>
      <c r="B21" s="373">
        <v>6710.15287789</v>
      </c>
      <c r="C21" s="373">
        <v>5719.09675539</v>
      </c>
      <c r="D21" s="373">
        <v>6937.2709147099995</v>
      </c>
      <c r="E21" s="373">
        <v>8306.02698479</v>
      </c>
      <c r="F21" s="373">
        <v>-991.0561225000001</v>
      </c>
      <c r="G21" s="373">
        <v>-14.769501388940585</v>
      </c>
      <c r="H21" s="373">
        <v>1368.7560700800004</v>
      </c>
      <c r="I21" s="308">
        <v>19.730468752166626</v>
      </c>
    </row>
    <row r="22" spans="1:9" ht="16.5" customHeight="1">
      <c r="A22" s="284" t="s">
        <v>371</v>
      </c>
      <c r="B22" s="373">
        <v>0</v>
      </c>
      <c r="C22" s="373">
        <v>0</v>
      </c>
      <c r="D22" s="373">
        <v>0</v>
      </c>
      <c r="E22" s="373">
        <v>0</v>
      </c>
      <c r="F22" s="373">
        <v>0</v>
      </c>
      <c r="G22" s="373"/>
      <c r="H22" s="373">
        <v>0</v>
      </c>
      <c r="I22" s="308"/>
    </row>
    <row r="23" spans="1:9" ht="16.5" customHeight="1">
      <c r="A23" s="363" t="s">
        <v>372</v>
      </c>
      <c r="B23" s="373">
        <v>473138.97003565606</v>
      </c>
      <c r="C23" s="373">
        <v>479397.7171773537</v>
      </c>
      <c r="D23" s="373">
        <v>580781.957624715</v>
      </c>
      <c r="E23" s="373">
        <v>605135.9206872426</v>
      </c>
      <c r="F23" s="373">
        <v>6258.747141697619</v>
      </c>
      <c r="G23" s="373">
        <v>1.3228137055009346</v>
      </c>
      <c r="H23" s="373">
        <v>24353.96306252759</v>
      </c>
      <c r="I23" s="308">
        <v>4.19330572219057</v>
      </c>
    </row>
    <row r="24" spans="1:9" ht="16.5" customHeight="1">
      <c r="A24" s="364" t="s">
        <v>373</v>
      </c>
      <c r="B24" s="1360">
        <v>164981.37356090997</v>
      </c>
      <c r="C24" s="1360">
        <v>166546.48855872997</v>
      </c>
      <c r="D24" s="1360">
        <v>226966.58346701006</v>
      </c>
      <c r="E24" s="1360">
        <v>230897.45758391</v>
      </c>
      <c r="F24" s="1360">
        <v>1565.1149978199974</v>
      </c>
      <c r="G24" s="1360">
        <v>0.9486616361829282</v>
      </c>
      <c r="H24" s="1360">
        <v>3930.8741168999404</v>
      </c>
      <c r="I24" s="1376">
        <v>1.7319175611026896</v>
      </c>
    </row>
    <row r="25" spans="1:9" ht="16.5" customHeight="1">
      <c r="A25" s="364" t="s">
        <v>374</v>
      </c>
      <c r="B25" s="1360">
        <v>107709.11948957611</v>
      </c>
      <c r="C25" s="1360">
        <v>150465.07574705713</v>
      </c>
      <c r="D25" s="1360">
        <v>139321.839339001</v>
      </c>
      <c r="E25" s="1360">
        <v>185801.12705738228</v>
      </c>
      <c r="F25" s="1360">
        <v>42755.95625748101</v>
      </c>
      <c r="G25" s="1360">
        <v>39.69576249448298</v>
      </c>
      <c r="H25" s="1360">
        <v>46479.287718381296</v>
      </c>
      <c r="I25" s="1376">
        <v>33.361092517079726</v>
      </c>
    </row>
    <row r="26" spans="1:9" ht="16.5" customHeight="1">
      <c r="A26" s="364" t="s">
        <v>375</v>
      </c>
      <c r="B26" s="1360">
        <v>200448.47698516998</v>
      </c>
      <c r="C26" s="1360">
        <v>162386.15287156662</v>
      </c>
      <c r="D26" s="1360">
        <v>214493.53481870407</v>
      </c>
      <c r="E26" s="1360">
        <v>188437.33604595042</v>
      </c>
      <c r="F26" s="1360">
        <v>-38062.32411360336</v>
      </c>
      <c r="G26" s="1360">
        <v>-18.988582345985783</v>
      </c>
      <c r="H26" s="1360">
        <v>-26056.198772753647</v>
      </c>
      <c r="I26" s="1376">
        <v>-12.147778157871786</v>
      </c>
    </row>
    <row r="27" spans="1:9" ht="16.5" customHeight="1">
      <c r="A27" s="365" t="s">
        <v>376</v>
      </c>
      <c r="B27" s="1373">
        <v>2496665.2844547573</v>
      </c>
      <c r="C27" s="1373">
        <v>2504822.5052425484</v>
      </c>
      <c r="D27" s="1373">
        <v>2887526.8266707556</v>
      </c>
      <c r="E27" s="1373">
        <v>2942772.9354948252</v>
      </c>
      <c r="F27" s="1373">
        <v>8157.22078779107</v>
      </c>
      <c r="G27" s="1373">
        <v>0.32672464501273796</v>
      </c>
      <c r="H27" s="1373">
        <v>55246.10882406961</v>
      </c>
      <c r="I27" s="1377">
        <v>1.9132673786365115</v>
      </c>
    </row>
    <row r="28" spans="1:9" ht="16.5" customHeight="1">
      <c r="A28" s="284" t="s">
        <v>377</v>
      </c>
      <c r="B28" s="373">
        <v>356855.5489521408</v>
      </c>
      <c r="C28" s="373">
        <v>336016.9969033427</v>
      </c>
      <c r="D28" s="373">
        <v>420686.9554661151</v>
      </c>
      <c r="E28" s="373">
        <v>359423.922284992</v>
      </c>
      <c r="F28" s="373">
        <v>-20838.55204879807</v>
      </c>
      <c r="G28" s="373">
        <v>-5.839492228714875</v>
      </c>
      <c r="H28" s="373">
        <v>-61263.033181123086</v>
      </c>
      <c r="I28" s="308">
        <v>-14.562617733950065</v>
      </c>
    </row>
    <row r="29" spans="1:9" ht="16.5" customHeight="1">
      <c r="A29" s="291" t="s">
        <v>378</v>
      </c>
      <c r="B29" s="1360">
        <v>55901.05182258001</v>
      </c>
      <c r="C29" s="1360">
        <v>48907.132303784005</v>
      </c>
      <c r="D29" s="1360">
        <v>63082.48879302001</v>
      </c>
      <c r="E29" s="1360">
        <v>54997.19412889</v>
      </c>
      <c r="F29" s="1360">
        <v>-6993.919518796007</v>
      </c>
      <c r="G29" s="1360">
        <v>-12.51124851996249</v>
      </c>
      <c r="H29" s="1360">
        <v>-8085.294664130015</v>
      </c>
      <c r="I29" s="1376">
        <v>-12.8170191424417</v>
      </c>
    </row>
    <row r="30" spans="1:9" ht="16.5" customHeight="1">
      <c r="A30" s="291" t="s">
        <v>379</v>
      </c>
      <c r="B30" s="1360">
        <v>154006.12404008</v>
      </c>
      <c r="C30" s="1360">
        <v>129050.4909579</v>
      </c>
      <c r="D30" s="1360">
        <v>211593.09641270005</v>
      </c>
      <c r="E30" s="1360">
        <v>149122.37322736013</v>
      </c>
      <c r="F30" s="1360">
        <v>-24955.633082180007</v>
      </c>
      <c r="G30" s="1360">
        <v>-16.204312158187502</v>
      </c>
      <c r="H30" s="1360">
        <v>-62470.72318533991</v>
      </c>
      <c r="I30" s="1376">
        <v>-29.52398931933696</v>
      </c>
    </row>
    <row r="31" spans="1:9" ht="16.5" customHeight="1">
      <c r="A31" s="291" t="s">
        <v>380</v>
      </c>
      <c r="B31" s="1360">
        <v>999.9180362600001</v>
      </c>
      <c r="C31" s="1360">
        <v>990.6614515762498</v>
      </c>
      <c r="D31" s="1360">
        <v>1092.81113144775</v>
      </c>
      <c r="E31" s="1360">
        <v>1678.5200363387503</v>
      </c>
      <c r="F31" s="1360">
        <v>-9.256584683750361</v>
      </c>
      <c r="G31" s="1360">
        <v>-0.9257343450242006</v>
      </c>
      <c r="H31" s="1360">
        <v>585.7089048910002</v>
      </c>
      <c r="I31" s="1376">
        <v>53.59653539720595</v>
      </c>
    </row>
    <row r="32" spans="1:9" ht="16.5" customHeight="1">
      <c r="A32" s="291" t="s">
        <v>381</v>
      </c>
      <c r="B32" s="1360">
        <v>145881.64549061077</v>
      </c>
      <c r="C32" s="1360">
        <v>156473.34646367247</v>
      </c>
      <c r="D32" s="1360">
        <v>144752.85440258734</v>
      </c>
      <c r="E32" s="1360">
        <v>153032.30167592314</v>
      </c>
      <c r="F32" s="1360">
        <v>10591.7009730617</v>
      </c>
      <c r="G32" s="1360">
        <v>7.260475392528666</v>
      </c>
      <c r="H32" s="1360">
        <v>8279.447273335798</v>
      </c>
      <c r="I32" s="1376">
        <v>5.7197126146534965</v>
      </c>
    </row>
    <row r="33" spans="1:9" ht="16.5" customHeight="1">
      <c r="A33" s="291" t="s">
        <v>382</v>
      </c>
      <c r="B33" s="1360">
        <v>66.80956261</v>
      </c>
      <c r="C33" s="1360">
        <v>595.3657264099999</v>
      </c>
      <c r="D33" s="1360">
        <v>165.70472636</v>
      </c>
      <c r="E33" s="1360">
        <v>593.5332164800001</v>
      </c>
      <c r="F33" s="1360">
        <v>528.5561637999999</v>
      </c>
      <c r="G33" s="1360">
        <v>791.1384884906971</v>
      </c>
      <c r="H33" s="1360">
        <v>427.8284901200001</v>
      </c>
      <c r="I33" s="1376">
        <v>258.18725845545646</v>
      </c>
    </row>
    <row r="34" spans="1:9" ht="16.5" customHeight="1">
      <c r="A34" s="348" t="s">
        <v>383</v>
      </c>
      <c r="B34" s="373">
        <v>1902718.228816129</v>
      </c>
      <c r="C34" s="373">
        <v>1919792.67765155</v>
      </c>
      <c r="D34" s="373">
        <v>2240901.0345368525</v>
      </c>
      <c r="E34" s="373">
        <v>2284565.730302922</v>
      </c>
      <c r="F34" s="373">
        <v>17074.448835420888</v>
      </c>
      <c r="G34" s="373">
        <v>0.8973713804195068</v>
      </c>
      <c r="H34" s="373">
        <v>43664.69576606946</v>
      </c>
      <c r="I34" s="308">
        <v>1.9485329826309818</v>
      </c>
    </row>
    <row r="35" spans="1:9" ht="16.5" customHeight="1">
      <c r="A35" s="291" t="s">
        <v>384</v>
      </c>
      <c r="B35" s="1360">
        <v>186369.1</v>
      </c>
      <c r="C35" s="1360">
        <v>186449.1</v>
      </c>
      <c r="D35" s="1360">
        <v>213894.59999999998</v>
      </c>
      <c r="E35" s="1360">
        <v>238894.8</v>
      </c>
      <c r="F35" s="1360">
        <v>80</v>
      </c>
      <c r="G35" s="1360">
        <v>0.04292557081619217</v>
      </c>
      <c r="H35" s="1360">
        <v>25000.20000000001</v>
      </c>
      <c r="I35" s="1376">
        <v>11.688093107539888</v>
      </c>
    </row>
    <row r="36" spans="1:9" ht="16.5" customHeight="1">
      <c r="A36" s="291" t="s">
        <v>385</v>
      </c>
      <c r="B36" s="1360">
        <v>8195.965020291655</v>
      </c>
      <c r="C36" s="1360">
        <v>8396.540923679999</v>
      </c>
      <c r="D36" s="1360">
        <v>9194.882524600001</v>
      </c>
      <c r="E36" s="1360">
        <v>8715.340780750003</v>
      </c>
      <c r="F36" s="1360">
        <v>200.57590338834416</v>
      </c>
      <c r="G36" s="1360">
        <v>2.4472518232051534</v>
      </c>
      <c r="H36" s="1360">
        <v>-479.54174384999897</v>
      </c>
      <c r="I36" s="1376">
        <v>-5.215311262183419</v>
      </c>
    </row>
    <row r="37" spans="1:9" ht="16.5" customHeight="1">
      <c r="A37" s="297" t="s">
        <v>386</v>
      </c>
      <c r="B37" s="1360">
        <v>15019.81872364651</v>
      </c>
      <c r="C37" s="1360">
        <v>15821.54749641076</v>
      </c>
      <c r="D37" s="1360">
        <v>18385.56480505708</v>
      </c>
      <c r="E37" s="1360">
        <v>19271.710030599585</v>
      </c>
      <c r="F37" s="1360">
        <v>801.7287727642506</v>
      </c>
      <c r="G37" s="1360">
        <v>5.337805918403301</v>
      </c>
      <c r="H37" s="1360">
        <v>886.1452255425029</v>
      </c>
      <c r="I37" s="1376">
        <v>4.819787887608229</v>
      </c>
    </row>
    <row r="38" spans="1:9" ht="16.5" customHeight="1">
      <c r="A38" s="371" t="s">
        <v>387</v>
      </c>
      <c r="B38" s="1360">
        <v>1006.56234124</v>
      </c>
      <c r="C38" s="1360">
        <v>1006.6</v>
      </c>
      <c r="D38" s="1360">
        <v>853.6569550700001</v>
      </c>
      <c r="E38" s="1360">
        <v>798.4617342700001</v>
      </c>
      <c r="F38" s="1360">
        <v>0.03765875999999935</v>
      </c>
      <c r="G38" s="1360">
        <v>0.0037413241542105504</v>
      </c>
      <c r="H38" s="1360">
        <v>-55.195220800000016</v>
      </c>
      <c r="I38" s="1376">
        <v>-6.465737843777538</v>
      </c>
    </row>
    <row r="39" spans="1:9" ht="16.5" customHeight="1">
      <c r="A39" s="371" t="s">
        <v>388</v>
      </c>
      <c r="B39" s="1360">
        <v>14013.25638240651</v>
      </c>
      <c r="C39" s="1360">
        <v>14814.94749641076</v>
      </c>
      <c r="D39" s="1360">
        <v>17531.90784998708</v>
      </c>
      <c r="E39" s="1360">
        <v>18473.248296329584</v>
      </c>
      <c r="F39" s="1360">
        <v>801.6911140042503</v>
      </c>
      <c r="G39" s="1360">
        <v>5.720948023264348</v>
      </c>
      <c r="H39" s="1360">
        <v>941.3404463425031</v>
      </c>
      <c r="I39" s="1376">
        <v>5.36929839237774</v>
      </c>
    </row>
    <row r="40" spans="1:9" ht="16.5" customHeight="1">
      <c r="A40" s="291" t="s">
        <v>389</v>
      </c>
      <c r="B40" s="1360">
        <v>1687815.075275438</v>
      </c>
      <c r="C40" s="1360">
        <v>1706096.3686577945</v>
      </c>
      <c r="D40" s="1360">
        <v>1993016.0883534446</v>
      </c>
      <c r="E40" s="1360">
        <v>2012598.5989715757</v>
      </c>
      <c r="F40" s="1360">
        <v>18281.29338235664</v>
      </c>
      <c r="G40" s="1360">
        <v>1.0831336708716908</v>
      </c>
      <c r="H40" s="1360">
        <v>19582.510618131142</v>
      </c>
      <c r="I40" s="1376">
        <v>0.9825565750605395</v>
      </c>
    </row>
    <row r="41" spans="1:9" ht="16.5" customHeight="1">
      <c r="A41" s="297" t="s">
        <v>390</v>
      </c>
      <c r="B41" s="1360">
        <v>1656838.759521269</v>
      </c>
      <c r="C41" s="1360">
        <v>1668584.7160175627</v>
      </c>
      <c r="D41" s="1360">
        <v>1959002.3911765886</v>
      </c>
      <c r="E41" s="1360">
        <v>1966649.1634652917</v>
      </c>
      <c r="F41" s="1360">
        <v>11745.956496293657</v>
      </c>
      <c r="G41" s="1360">
        <v>0.7089378147869718</v>
      </c>
      <c r="H41" s="1360">
        <v>7646.772288703127</v>
      </c>
      <c r="I41" s="1376">
        <v>0.3903401202134536</v>
      </c>
    </row>
    <row r="42" spans="1:9" ht="16.5" customHeight="1">
      <c r="A42" s="297" t="s">
        <v>391</v>
      </c>
      <c r="B42" s="1360">
        <v>30976.315754168936</v>
      </c>
      <c r="C42" s="1360">
        <v>37511.652640231885</v>
      </c>
      <c r="D42" s="1360">
        <v>34013.69717685603</v>
      </c>
      <c r="E42" s="1360">
        <v>45949.435506283895</v>
      </c>
      <c r="F42" s="1360">
        <v>6535.336886062949</v>
      </c>
      <c r="G42" s="1360">
        <v>21.097850815855637</v>
      </c>
      <c r="H42" s="1360">
        <v>11935.738329427862</v>
      </c>
      <c r="I42" s="1376">
        <v>35.090976048170695</v>
      </c>
    </row>
    <row r="43" spans="1:9" ht="16.5" customHeight="1">
      <c r="A43" s="291" t="s">
        <v>392</v>
      </c>
      <c r="B43" s="1360">
        <v>5318.269796753</v>
      </c>
      <c r="C43" s="1360">
        <v>3029.1205736644997</v>
      </c>
      <c r="D43" s="1360">
        <v>6409.898853751</v>
      </c>
      <c r="E43" s="1360">
        <v>5085.280519996801</v>
      </c>
      <c r="F43" s="1360">
        <v>-2289.1492230885005</v>
      </c>
      <c r="G43" s="1360">
        <v>-43.04311948382368</v>
      </c>
      <c r="H43" s="1360">
        <v>-1324.6183337541997</v>
      </c>
      <c r="I43" s="1376">
        <v>-20.665198686856783</v>
      </c>
    </row>
    <row r="44" spans="1:9" ht="16.5" customHeight="1">
      <c r="A44" s="372" t="s">
        <v>393</v>
      </c>
      <c r="B44" s="373">
        <v>49080</v>
      </c>
      <c r="C44" s="373">
        <v>49080</v>
      </c>
      <c r="D44" s="373">
        <v>0</v>
      </c>
      <c r="E44" s="373">
        <v>0</v>
      </c>
      <c r="F44" s="373">
        <v>0</v>
      </c>
      <c r="G44" s="373">
        <v>0</v>
      </c>
      <c r="H44" s="373">
        <v>0</v>
      </c>
      <c r="I44" s="308"/>
    </row>
    <row r="45" spans="1:9" s="375" customFormat="1" ht="16.5" customHeight="1" thickBot="1">
      <c r="A45" s="374" t="s">
        <v>394</v>
      </c>
      <c r="B45" s="1362">
        <v>188011.506627418</v>
      </c>
      <c r="C45" s="1362">
        <v>199932.83077900985</v>
      </c>
      <c r="D45" s="1362">
        <v>225938.83561146175</v>
      </c>
      <c r="E45" s="1362">
        <v>298783.2802121897</v>
      </c>
      <c r="F45" s="1362">
        <v>11921.324151591834</v>
      </c>
      <c r="G45" s="1362">
        <v>6.340741779818986</v>
      </c>
      <c r="H45" s="1362">
        <v>72844.44460072796</v>
      </c>
      <c r="I45" s="1378">
        <v>32.2407807420924</v>
      </c>
    </row>
    <row r="46" spans="1:9" ht="16.5" customHeight="1" thickTop="1">
      <c r="A46" s="327" t="s">
        <v>311</v>
      </c>
      <c r="B46" s="376"/>
      <c r="C46" s="272"/>
      <c r="D46" s="322"/>
      <c r="E46" s="322"/>
      <c r="F46" s="292"/>
      <c r="G46" s="292"/>
      <c r="H46" s="292"/>
      <c r="I46" s="292"/>
    </row>
  </sheetData>
  <sheetProtection/>
  <mergeCells count="6">
    <mergeCell ref="F5:G5"/>
    <mergeCell ref="H5:I5"/>
    <mergeCell ref="A1:I1"/>
    <mergeCell ref="A2:I2"/>
    <mergeCell ref="H3:I3"/>
    <mergeCell ref="F4:I4"/>
  </mergeCells>
  <printOptions/>
  <pageMargins left="0.7" right="0.7" top="0.75" bottom="0.75" header="0.3" footer="0.3"/>
  <pageSetup fitToHeight="1" fitToWidth="1" horizontalDpi="600" verticalDpi="600" orientation="portrait" scale="61" r:id="rId1"/>
</worksheet>
</file>

<file path=xl/worksheets/sheet28.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
      <selection activeCell="C15" sqref="C15"/>
    </sheetView>
  </sheetViews>
  <sheetFormatPr defaultColWidth="11.00390625" defaultRowHeight="16.5" customHeight="1"/>
  <cols>
    <col min="1" max="1" width="46.7109375" style="337" bestFit="1" customWidth="1"/>
    <col min="2" max="2" width="13.7109375" style="337" bestFit="1" customWidth="1"/>
    <col min="3" max="3" width="14.140625" style="337" bestFit="1" customWidth="1"/>
    <col min="4" max="4" width="12.00390625" style="337" customWidth="1"/>
    <col min="5" max="5" width="14.7109375" style="337" bestFit="1" customWidth="1"/>
    <col min="6" max="6" width="11.7109375" style="337" bestFit="1" customWidth="1"/>
    <col min="7" max="7" width="2.421875" style="337" bestFit="1" customWidth="1"/>
    <col min="8" max="8" width="11.28125" style="337" bestFit="1" customWidth="1"/>
    <col min="9" max="9" width="10.7109375" style="337" customWidth="1"/>
    <col min="10" max="10" width="2.140625" style="337" customWidth="1"/>
    <col min="11" max="11" width="9.140625" style="337" bestFit="1" customWidth="1"/>
    <col min="12" max="16384" width="11.00390625" style="271" customWidth="1"/>
  </cols>
  <sheetData>
    <row r="1" spans="1:11" s="337" customFormat="1" ht="12.75">
      <c r="A1" s="1798" t="s">
        <v>620</v>
      </c>
      <c r="B1" s="1798"/>
      <c r="C1" s="1798"/>
      <c r="D1" s="1798"/>
      <c r="E1" s="1798"/>
      <c r="F1" s="1798"/>
      <c r="G1" s="1798"/>
      <c r="H1" s="1798"/>
      <c r="I1" s="1798"/>
      <c r="J1" s="1798"/>
      <c r="K1" s="1798"/>
    </row>
    <row r="2" spans="1:11" s="337" customFormat="1" ht="15.75">
      <c r="A2" s="1807" t="s">
        <v>252</v>
      </c>
      <c r="B2" s="1807"/>
      <c r="C2" s="1807"/>
      <c r="D2" s="1807"/>
      <c r="E2" s="1807"/>
      <c r="F2" s="1807"/>
      <c r="G2" s="1807"/>
      <c r="H2" s="1807"/>
      <c r="I2" s="1807"/>
      <c r="J2" s="1807"/>
      <c r="K2" s="1807"/>
    </row>
    <row r="3" spans="2:11" s="337" customFormat="1" ht="16.5" customHeight="1" thickBot="1">
      <c r="B3" s="272"/>
      <c r="C3" s="272"/>
      <c r="D3" s="272"/>
      <c r="E3" s="272"/>
      <c r="I3" s="1800" t="s">
        <v>1</v>
      </c>
      <c r="J3" s="1800"/>
      <c r="K3" s="1800"/>
    </row>
    <row r="4" spans="1:11" s="337" customFormat="1" ht="13.5" thickTop="1">
      <c r="A4" s="275"/>
      <c r="B4" s="1367">
        <v>2016</v>
      </c>
      <c r="C4" s="1367">
        <v>2016</v>
      </c>
      <c r="D4" s="1367">
        <v>2017</v>
      </c>
      <c r="E4" s="1367">
        <v>2017</v>
      </c>
      <c r="F4" s="1813" t="s">
        <v>276</v>
      </c>
      <c r="G4" s="1814"/>
      <c r="H4" s="1814"/>
      <c r="I4" s="1814"/>
      <c r="J4" s="1814"/>
      <c r="K4" s="1815"/>
    </row>
    <row r="5" spans="1:11" s="337" customFormat="1" ht="12.75">
      <c r="A5" s="339" t="s">
        <v>316</v>
      </c>
      <c r="B5" s="1372" t="s">
        <v>278</v>
      </c>
      <c r="C5" s="1372" t="s">
        <v>279</v>
      </c>
      <c r="D5" s="1372" t="s">
        <v>280</v>
      </c>
      <c r="E5" s="1372" t="s">
        <v>569</v>
      </c>
      <c r="F5" s="1803" t="s">
        <v>40</v>
      </c>
      <c r="G5" s="1804"/>
      <c r="H5" s="1805"/>
      <c r="I5" s="1816" t="s">
        <v>72</v>
      </c>
      <c r="J5" s="1816"/>
      <c r="K5" s="1817"/>
    </row>
    <row r="6" spans="1:11" s="337" customFormat="1" ht="12.75">
      <c r="A6" s="339"/>
      <c r="B6" s="1372"/>
      <c r="C6" s="1372"/>
      <c r="D6" s="1372"/>
      <c r="E6" s="1372"/>
      <c r="F6" s="341" t="s">
        <v>14</v>
      </c>
      <c r="G6" s="342" t="s">
        <v>188</v>
      </c>
      <c r="H6" s="343" t="s">
        <v>281</v>
      </c>
      <c r="I6" s="340" t="s">
        <v>14</v>
      </c>
      <c r="J6" s="342" t="s">
        <v>188</v>
      </c>
      <c r="K6" s="344" t="s">
        <v>281</v>
      </c>
    </row>
    <row r="7" spans="1:11" s="337" customFormat="1" ht="16.5" customHeight="1">
      <c r="A7" s="284" t="s">
        <v>362</v>
      </c>
      <c r="B7" s="373">
        <v>1753430.639797833</v>
      </c>
      <c r="C7" s="373">
        <v>1758748.6555802603</v>
      </c>
      <c r="D7" s="373">
        <v>2080385.6646142392</v>
      </c>
      <c r="E7" s="373">
        <v>2100170.107803885</v>
      </c>
      <c r="F7" s="287">
        <v>5318.015782427276</v>
      </c>
      <c r="G7" s="345"/>
      <c r="H7" s="286">
        <v>0.3032920528319519</v>
      </c>
      <c r="I7" s="285">
        <v>19784.44318964565</v>
      </c>
      <c r="J7" s="346"/>
      <c r="K7" s="290">
        <v>0.9509988232549291</v>
      </c>
    </row>
    <row r="8" spans="1:11" s="337" customFormat="1" ht="16.5" customHeight="1">
      <c r="A8" s="291" t="s">
        <v>363</v>
      </c>
      <c r="B8" s="1360">
        <v>175087.20586657317</v>
      </c>
      <c r="C8" s="1360">
        <v>164976.02956424272</v>
      </c>
      <c r="D8" s="1360">
        <v>191702.31867643047</v>
      </c>
      <c r="E8" s="1360">
        <v>175013.67345557842</v>
      </c>
      <c r="F8" s="294">
        <v>-10111.176302330452</v>
      </c>
      <c r="G8" s="347"/>
      <c r="H8" s="293">
        <v>-5.774937267566979</v>
      </c>
      <c r="I8" s="292">
        <v>-16688.64522085205</v>
      </c>
      <c r="J8" s="293"/>
      <c r="K8" s="296">
        <v>-8.705499931391229</v>
      </c>
    </row>
    <row r="9" spans="1:11" s="337" customFormat="1" ht="16.5" customHeight="1">
      <c r="A9" s="291" t="s">
        <v>364</v>
      </c>
      <c r="B9" s="1360">
        <v>157821.02541387235</v>
      </c>
      <c r="C9" s="1360">
        <v>145150.4759263359</v>
      </c>
      <c r="D9" s="1360">
        <v>179874.8418402132</v>
      </c>
      <c r="E9" s="1360">
        <v>158484.26881305003</v>
      </c>
      <c r="F9" s="294">
        <v>-12670.549487536453</v>
      </c>
      <c r="G9" s="347"/>
      <c r="H9" s="293">
        <v>-8.028429326389816</v>
      </c>
      <c r="I9" s="292">
        <v>-21390.573027163162</v>
      </c>
      <c r="J9" s="293"/>
      <c r="K9" s="296">
        <v>-11.891920408838986</v>
      </c>
    </row>
    <row r="10" spans="1:11" s="337" customFormat="1" ht="16.5" customHeight="1">
      <c r="A10" s="291" t="s">
        <v>365</v>
      </c>
      <c r="B10" s="1360">
        <v>17266.180452700828</v>
      </c>
      <c r="C10" s="1360">
        <v>19825.553637906814</v>
      </c>
      <c r="D10" s="1360">
        <v>11827.476836217282</v>
      </c>
      <c r="E10" s="1360">
        <v>16529.404642528385</v>
      </c>
      <c r="F10" s="294">
        <v>2559.3731852059864</v>
      </c>
      <c r="G10" s="347"/>
      <c r="H10" s="293">
        <v>14.82304202841597</v>
      </c>
      <c r="I10" s="292">
        <v>4701.927806311103</v>
      </c>
      <c r="J10" s="293"/>
      <c r="K10" s="296">
        <v>39.75427617759677</v>
      </c>
    </row>
    <row r="11" spans="1:11" s="337" customFormat="1" ht="16.5" customHeight="1">
      <c r="A11" s="291" t="s">
        <v>366</v>
      </c>
      <c r="B11" s="1360">
        <v>698691.2071865237</v>
      </c>
      <c r="C11" s="1360">
        <v>707239.8269652327</v>
      </c>
      <c r="D11" s="1360">
        <v>703028.0716518592</v>
      </c>
      <c r="E11" s="1360">
        <v>708720.6793208778</v>
      </c>
      <c r="F11" s="294">
        <v>8548.61977870902</v>
      </c>
      <c r="G11" s="347"/>
      <c r="H11" s="293">
        <v>1.223519015379117</v>
      </c>
      <c r="I11" s="292">
        <v>5692.607669018558</v>
      </c>
      <c r="J11" s="293"/>
      <c r="K11" s="296">
        <v>0.809726936741375</v>
      </c>
    </row>
    <row r="12" spans="1:11" s="337" customFormat="1" ht="16.5" customHeight="1">
      <c r="A12" s="291" t="s">
        <v>364</v>
      </c>
      <c r="B12" s="1360">
        <v>683588.6654231404</v>
      </c>
      <c r="C12" s="1360">
        <v>691956.677166462</v>
      </c>
      <c r="D12" s="1360">
        <v>689422.4912556687</v>
      </c>
      <c r="E12" s="1360">
        <v>695583.7650176795</v>
      </c>
      <c r="F12" s="294">
        <v>8368.01174332155</v>
      </c>
      <c r="G12" s="347"/>
      <c r="H12" s="293">
        <v>1.2241296801113228</v>
      </c>
      <c r="I12" s="292">
        <v>6161.273762010853</v>
      </c>
      <c r="J12" s="293"/>
      <c r="K12" s="296">
        <v>0.8936862142093907</v>
      </c>
    </row>
    <row r="13" spans="1:11" s="337" customFormat="1" ht="16.5" customHeight="1">
      <c r="A13" s="291" t="s">
        <v>365</v>
      </c>
      <c r="B13" s="1360">
        <v>15102.541763383291</v>
      </c>
      <c r="C13" s="1360">
        <v>15283.149798770753</v>
      </c>
      <c r="D13" s="1360">
        <v>13605.580396190475</v>
      </c>
      <c r="E13" s="1360">
        <v>13136.914303198264</v>
      </c>
      <c r="F13" s="294">
        <v>180.60803538746222</v>
      </c>
      <c r="G13" s="347"/>
      <c r="H13" s="293">
        <v>1.1958784038945915</v>
      </c>
      <c r="I13" s="292">
        <v>-468.6660929922109</v>
      </c>
      <c r="J13" s="293"/>
      <c r="K13" s="296">
        <v>-3.444660788770438</v>
      </c>
    </row>
    <row r="14" spans="1:11" s="337" customFormat="1" ht="16.5" customHeight="1">
      <c r="A14" s="291" t="s">
        <v>367</v>
      </c>
      <c r="B14" s="1360">
        <v>523230.7096633454</v>
      </c>
      <c r="C14" s="1360">
        <v>522900.7931135185</v>
      </c>
      <c r="D14" s="1360">
        <v>879821.7634856759</v>
      </c>
      <c r="E14" s="1360">
        <v>882204.3017092807</v>
      </c>
      <c r="F14" s="294">
        <v>-329.916549826914</v>
      </c>
      <c r="G14" s="347"/>
      <c r="H14" s="293">
        <v>-0.06305374354635784</v>
      </c>
      <c r="I14" s="292">
        <v>2382.538223604788</v>
      </c>
      <c r="J14" s="293"/>
      <c r="K14" s="296">
        <v>0.2707978277515725</v>
      </c>
    </row>
    <row r="15" spans="1:11" s="337" customFormat="1" ht="16.5" customHeight="1">
      <c r="A15" s="291" t="s">
        <v>364</v>
      </c>
      <c r="B15" s="1360">
        <v>501530.3872407901</v>
      </c>
      <c r="C15" s="1360">
        <v>500668.10026647995</v>
      </c>
      <c r="D15" s="1360">
        <v>834086.9033343901</v>
      </c>
      <c r="E15" s="1360">
        <v>846014.9561159599</v>
      </c>
      <c r="F15" s="294">
        <v>-862.2869743101764</v>
      </c>
      <c r="G15" s="347"/>
      <c r="H15" s="293">
        <v>-0.17193115237824727</v>
      </c>
      <c r="I15" s="292">
        <v>11928.052781569771</v>
      </c>
      <c r="J15" s="293"/>
      <c r="K15" s="296">
        <v>1.4300731415258474</v>
      </c>
    </row>
    <row r="16" spans="1:11" s="337" customFormat="1" ht="16.5" customHeight="1">
      <c r="A16" s="291" t="s">
        <v>365</v>
      </c>
      <c r="B16" s="1360">
        <v>21700.32242255532</v>
      </c>
      <c r="C16" s="1360">
        <v>22232.692847038554</v>
      </c>
      <c r="D16" s="1360">
        <v>45734.86015128578</v>
      </c>
      <c r="E16" s="1360">
        <v>36189.34559332079</v>
      </c>
      <c r="F16" s="294">
        <v>532.3704244832334</v>
      </c>
      <c r="G16" s="347"/>
      <c r="H16" s="293">
        <v>2.4532834771610923</v>
      </c>
      <c r="I16" s="292">
        <v>-9545.51455796499</v>
      </c>
      <c r="J16" s="293"/>
      <c r="K16" s="296">
        <v>-20.871419583200872</v>
      </c>
    </row>
    <row r="17" spans="1:11" s="337" customFormat="1" ht="16.5" customHeight="1">
      <c r="A17" s="291" t="s">
        <v>368</v>
      </c>
      <c r="B17" s="1360">
        <v>340707.8000872903</v>
      </c>
      <c r="C17" s="1360">
        <v>347544.70446404634</v>
      </c>
      <c r="D17" s="1360">
        <v>285228.6626381053</v>
      </c>
      <c r="E17" s="1360">
        <v>311904.892668328</v>
      </c>
      <c r="F17" s="294">
        <v>6836.904376756051</v>
      </c>
      <c r="G17" s="347"/>
      <c r="H17" s="293">
        <v>2.0066767990061916</v>
      </c>
      <c r="I17" s="292">
        <v>26676.230030222738</v>
      </c>
      <c r="J17" s="293"/>
      <c r="K17" s="296">
        <v>9.352576905662955</v>
      </c>
    </row>
    <row r="18" spans="1:11" s="337" customFormat="1" ht="16.5" customHeight="1">
      <c r="A18" s="291" t="s">
        <v>364</v>
      </c>
      <c r="B18" s="1360">
        <v>285473.8590607489</v>
      </c>
      <c r="C18" s="1360">
        <v>290979.8563223616</v>
      </c>
      <c r="D18" s="1360">
        <v>266139.3556889212</v>
      </c>
      <c r="E18" s="1360">
        <v>281823.2736121815</v>
      </c>
      <c r="F18" s="294">
        <v>5505.997261612734</v>
      </c>
      <c r="G18" s="347"/>
      <c r="H18" s="293">
        <v>1.9287220482212548</v>
      </c>
      <c r="I18" s="292">
        <v>15683.917923260306</v>
      </c>
      <c r="J18" s="293"/>
      <c r="K18" s="296">
        <v>5.8931223766816965</v>
      </c>
    </row>
    <row r="19" spans="1:11" s="337" customFormat="1" ht="16.5" customHeight="1">
      <c r="A19" s="291" t="s">
        <v>365</v>
      </c>
      <c r="B19" s="1360">
        <v>55233.941026541404</v>
      </c>
      <c r="C19" s="1360">
        <v>56564.84814168471</v>
      </c>
      <c r="D19" s="1360">
        <v>19089.306949184098</v>
      </c>
      <c r="E19" s="1360">
        <v>30081.61905614655</v>
      </c>
      <c r="F19" s="294">
        <v>1330.907115143309</v>
      </c>
      <c r="G19" s="347"/>
      <c r="H19" s="293">
        <v>2.4095820258485126</v>
      </c>
      <c r="I19" s="292">
        <v>10992.31210696245</v>
      </c>
      <c r="J19" s="293"/>
      <c r="K19" s="296">
        <v>57.583610218139825</v>
      </c>
    </row>
    <row r="20" spans="1:11" s="337" customFormat="1" ht="16.5" customHeight="1">
      <c r="A20" s="291" t="s">
        <v>369</v>
      </c>
      <c r="B20" s="1360">
        <v>15713.716994100498</v>
      </c>
      <c r="C20" s="1360">
        <v>16087.301473219995</v>
      </c>
      <c r="D20" s="1360">
        <v>20604.848162168502</v>
      </c>
      <c r="E20" s="1360">
        <v>22326.560649819996</v>
      </c>
      <c r="F20" s="294">
        <v>373.5844791194977</v>
      </c>
      <c r="G20" s="347"/>
      <c r="H20" s="293">
        <v>2.377441818888268</v>
      </c>
      <c r="I20" s="292">
        <v>1721.7124876514936</v>
      </c>
      <c r="J20" s="293"/>
      <c r="K20" s="296">
        <v>8.355861077455746</v>
      </c>
    </row>
    <row r="21" spans="1:11" s="337" customFormat="1" ht="16.5" customHeight="1">
      <c r="A21" s="284" t="s">
        <v>370</v>
      </c>
      <c r="B21" s="373">
        <v>6516.2528778900005</v>
      </c>
      <c r="C21" s="373">
        <v>5524.59675539</v>
      </c>
      <c r="D21" s="373">
        <v>6243.61051961</v>
      </c>
      <c r="E21" s="373">
        <v>7495.41701668</v>
      </c>
      <c r="F21" s="287">
        <v>-991.6561225000005</v>
      </c>
      <c r="G21" s="345"/>
      <c r="H21" s="286">
        <v>-15.218195811042623</v>
      </c>
      <c r="I21" s="285">
        <v>1251.8064970700007</v>
      </c>
      <c r="J21" s="286"/>
      <c r="K21" s="290">
        <v>20.04940079363236</v>
      </c>
    </row>
    <row r="22" spans="1:11" s="337" customFormat="1" ht="16.5" customHeight="1">
      <c r="A22" s="284" t="s">
        <v>371</v>
      </c>
      <c r="B22" s="373">
        <v>0</v>
      </c>
      <c r="C22" s="373">
        <v>0</v>
      </c>
      <c r="D22" s="373">
        <v>0</v>
      </c>
      <c r="E22" s="373">
        <v>0</v>
      </c>
      <c r="F22" s="287">
        <v>0</v>
      </c>
      <c r="G22" s="345"/>
      <c r="H22" s="286"/>
      <c r="I22" s="285">
        <v>0</v>
      </c>
      <c r="J22" s="286"/>
      <c r="K22" s="290"/>
    </row>
    <row r="23" spans="1:11" s="337" customFormat="1" ht="16.5" customHeight="1">
      <c r="A23" s="363" t="s">
        <v>372</v>
      </c>
      <c r="B23" s="373">
        <v>381269.3672828939</v>
      </c>
      <c r="C23" s="373">
        <v>386519.3375273313</v>
      </c>
      <c r="D23" s="373">
        <v>496399.10076305363</v>
      </c>
      <c r="E23" s="373">
        <v>517149.3203525634</v>
      </c>
      <c r="F23" s="287">
        <v>5249.970244437398</v>
      </c>
      <c r="G23" s="345"/>
      <c r="H23" s="286">
        <v>1.376971426225813</v>
      </c>
      <c r="I23" s="285">
        <v>20750.21958950977</v>
      </c>
      <c r="J23" s="286"/>
      <c r="K23" s="290">
        <v>4.180148505026096</v>
      </c>
    </row>
    <row r="24" spans="1:11" s="337" customFormat="1" ht="16.5" customHeight="1">
      <c r="A24" s="364" t="s">
        <v>373</v>
      </c>
      <c r="B24" s="1360">
        <v>122538.92297315999</v>
      </c>
      <c r="C24" s="1360">
        <v>124088.82410115999</v>
      </c>
      <c r="D24" s="1360">
        <v>186759.51443042</v>
      </c>
      <c r="E24" s="1360">
        <v>189475.29555342</v>
      </c>
      <c r="F24" s="294">
        <v>1549.9011279999977</v>
      </c>
      <c r="G24" s="347"/>
      <c r="H24" s="293">
        <v>1.2648235274105326</v>
      </c>
      <c r="I24" s="292">
        <v>2715.7811229999934</v>
      </c>
      <c r="J24" s="293"/>
      <c r="K24" s="296">
        <v>1.4541594473955421</v>
      </c>
    </row>
    <row r="25" spans="1:11" s="337" customFormat="1" ht="16.5" customHeight="1">
      <c r="A25" s="364" t="s">
        <v>374</v>
      </c>
      <c r="B25" s="1360">
        <v>88058.10644962231</v>
      </c>
      <c r="C25" s="1360">
        <v>118951.05939671853</v>
      </c>
      <c r="D25" s="1360">
        <v>121570.39214395515</v>
      </c>
      <c r="E25" s="1360">
        <v>157009.04291443288</v>
      </c>
      <c r="F25" s="294">
        <v>30892.952947096215</v>
      </c>
      <c r="G25" s="347"/>
      <c r="H25" s="293">
        <v>35.08246337862142</v>
      </c>
      <c r="I25" s="292">
        <v>35438.65077047773</v>
      </c>
      <c r="J25" s="293"/>
      <c r="K25" s="296">
        <v>29.15072506183394</v>
      </c>
    </row>
    <row r="26" spans="1:11" s="337" customFormat="1" ht="16.5" customHeight="1">
      <c r="A26" s="364" t="s">
        <v>375</v>
      </c>
      <c r="B26" s="1360">
        <v>170672.3378601116</v>
      </c>
      <c r="C26" s="1360">
        <v>143479.45402945278</v>
      </c>
      <c r="D26" s="1360">
        <v>188069.19418867846</v>
      </c>
      <c r="E26" s="1360">
        <v>170664.98188471046</v>
      </c>
      <c r="F26" s="294">
        <v>-27192.88383065883</v>
      </c>
      <c r="G26" s="347"/>
      <c r="H26" s="293">
        <v>-15.93280092814277</v>
      </c>
      <c r="I26" s="292">
        <v>-17404.212303968</v>
      </c>
      <c r="J26" s="293"/>
      <c r="K26" s="296">
        <v>-9.254153706059594</v>
      </c>
    </row>
    <row r="27" spans="1:11" s="337" customFormat="1" ht="16.5" customHeight="1">
      <c r="A27" s="365" t="s">
        <v>376</v>
      </c>
      <c r="B27" s="1373">
        <v>2141216.259958617</v>
      </c>
      <c r="C27" s="1373">
        <v>2150792.589862982</v>
      </c>
      <c r="D27" s="1373">
        <v>2583028.3758969028</v>
      </c>
      <c r="E27" s="1373">
        <v>2624814.845173128</v>
      </c>
      <c r="F27" s="368">
        <v>9576.329904364888</v>
      </c>
      <c r="G27" s="369"/>
      <c r="H27" s="367">
        <v>0.4472378658543331</v>
      </c>
      <c r="I27" s="366">
        <v>41786.469276225194</v>
      </c>
      <c r="J27" s="367"/>
      <c r="K27" s="370">
        <v>1.6177317162346587</v>
      </c>
    </row>
    <row r="28" spans="1:11" s="337" customFormat="1" ht="16.5" customHeight="1">
      <c r="A28" s="284" t="s">
        <v>377</v>
      </c>
      <c r="B28" s="373">
        <v>328336.9859457548</v>
      </c>
      <c r="C28" s="373">
        <v>309199.25904103665</v>
      </c>
      <c r="D28" s="373">
        <v>395624.4780108512</v>
      </c>
      <c r="E28" s="373">
        <v>334998.74641596805</v>
      </c>
      <c r="F28" s="287">
        <v>-19137.726904718147</v>
      </c>
      <c r="G28" s="345"/>
      <c r="H28" s="286">
        <v>-5.828684468669615</v>
      </c>
      <c r="I28" s="285">
        <v>-60625.73159488314</v>
      </c>
      <c r="J28" s="286"/>
      <c r="K28" s="290">
        <v>-15.32405980026855</v>
      </c>
    </row>
    <row r="29" spans="1:11" s="337" customFormat="1" ht="16.5" customHeight="1">
      <c r="A29" s="291" t="s">
        <v>378</v>
      </c>
      <c r="B29" s="1360">
        <v>47060.55054304001</v>
      </c>
      <c r="C29" s="1360">
        <v>40588.314172324</v>
      </c>
      <c r="D29" s="1360">
        <v>55471.97603244</v>
      </c>
      <c r="E29" s="1360">
        <v>47991.37094432</v>
      </c>
      <c r="F29" s="294">
        <v>-6472.236370716011</v>
      </c>
      <c r="G29" s="347"/>
      <c r="H29" s="293">
        <v>-13.75299756596923</v>
      </c>
      <c r="I29" s="292">
        <v>-7480.605088119999</v>
      </c>
      <c r="J29" s="293"/>
      <c r="K29" s="296">
        <v>-13.485376983407518</v>
      </c>
    </row>
    <row r="30" spans="1:11" s="337" customFormat="1" ht="16.5" customHeight="1">
      <c r="A30" s="291" t="s">
        <v>395</v>
      </c>
      <c r="B30" s="1360">
        <v>134715.85834726001</v>
      </c>
      <c r="C30" s="1360">
        <v>110986.51935999999</v>
      </c>
      <c r="D30" s="1360">
        <v>194425.91190588006</v>
      </c>
      <c r="E30" s="1360">
        <v>131976.30786807014</v>
      </c>
      <c r="F30" s="294">
        <v>-23729.338987260024</v>
      </c>
      <c r="G30" s="347"/>
      <c r="H30" s="293">
        <v>-17.614362019720343</v>
      </c>
      <c r="I30" s="292">
        <v>-62449.60403780991</v>
      </c>
      <c r="J30" s="293"/>
      <c r="K30" s="296">
        <v>-32.12000058307107</v>
      </c>
    </row>
    <row r="31" spans="1:11" s="337" customFormat="1" ht="16.5" customHeight="1">
      <c r="A31" s="291" t="s">
        <v>380</v>
      </c>
      <c r="B31" s="1360">
        <v>928.1082171900001</v>
      </c>
      <c r="C31" s="1360">
        <v>928.1196086762498</v>
      </c>
      <c r="D31" s="1360">
        <v>996.72497615775</v>
      </c>
      <c r="E31" s="1360">
        <v>1582.3181108587503</v>
      </c>
      <c r="F31" s="294">
        <v>0.011391486249635818</v>
      </c>
      <c r="G31" s="347"/>
      <c r="H31" s="293">
        <v>0.0012273877160710216</v>
      </c>
      <c r="I31" s="292">
        <v>585.5931347010003</v>
      </c>
      <c r="J31" s="293"/>
      <c r="K31" s="296">
        <v>58.75172677606499</v>
      </c>
    </row>
    <row r="32" spans="1:11" s="337" customFormat="1" ht="16.5" customHeight="1">
      <c r="A32" s="291" t="s">
        <v>381</v>
      </c>
      <c r="B32" s="1360">
        <v>145568.34853165474</v>
      </c>
      <c r="C32" s="1360">
        <v>156101.20217362643</v>
      </c>
      <c r="D32" s="1360">
        <v>144564.82237001334</v>
      </c>
      <c r="E32" s="1360">
        <v>152856.76909271916</v>
      </c>
      <c r="F32" s="294">
        <v>10532.853641971684</v>
      </c>
      <c r="G32" s="347"/>
      <c r="H32" s="293">
        <v>7.23567571399716</v>
      </c>
      <c r="I32" s="292">
        <v>8291.94672270582</v>
      </c>
      <c r="J32" s="293"/>
      <c r="K32" s="296">
        <v>5.735798368348975</v>
      </c>
    </row>
    <row r="33" spans="1:11" s="337" customFormat="1" ht="16.5" customHeight="1">
      <c r="A33" s="291" t="s">
        <v>382</v>
      </c>
      <c r="B33" s="1360">
        <v>64.12030661</v>
      </c>
      <c r="C33" s="1360">
        <v>595.1037264099999</v>
      </c>
      <c r="D33" s="1360">
        <v>165.04272636</v>
      </c>
      <c r="E33" s="1360">
        <v>591.9804</v>
      </c>
      <c r="F33" s="294">
        <v>530.9834197999999</v>
      </c>
      <c r="G33" s="347"/>
      <c r="H33" s="293">
        <v>828.1049294252584</v>
      </c>
      <c r="I33" s="292">
        <v>426.93767364000007</v>
      </c>
      <c r="J33" s="293"/>
      <c r="K33" s="296">
        <v>258.68311985391034</v>
      </c>
    </row>
    <row r="34" spans="1:11" s="337" customFormat="1" ht="16.5" customHeight="1">
      <c r="A34" s="348" t="s">
        <v>383</v>
      </c>
      <c r="B34" s="373">
        <v>1594927.4625929503</v>
      </c>
      <c r="C34" s="373">
        <v>1612087.0476644072</v>
      </c>
      <c r="D34" s="373">
        <v>1970122.3306548186</v>
      </c>
      <c r="E34" s="373">
        <v>2005781.353882649</v>
      </c>
      <c r="F34" s="287">
        <v>17159.58507145685</v>
      </c>
      <c r="G34" s="345"/>
      <c r="H34" s="286">
        <v>1.0758849837320932</v>
      </c>
      <c r="I34" s="285">
        <v>35659.02322783042</v>
      </c>
      <c r="J34" s="286"/>
      <c r="K34" s="290">
        <v>1.8099903073520447</v>
      </c>
    </row>
    <row r="35" spans="1:11" s="337" customFormat="1" ht="16.5" customHeight="1">
      <c r="A35" s="291" t="s">
        <v>384</v>
      </c>
      <c r="B35" s="1360">
        <v>176963</v>
      </c>
      <c r="C35" s="1360">
        <v>176968</v>
      </c>
      <c r="D35" s="1360">
        <v>203061.8</v>
      </c>
      <c r="E35" s="1360">
        <v>227931.7</v>
      </c>
      <c r="F35" s="294">
        <v>5</v>
      </c>
      <c r="G35" s="347"/>
      <c r="H35" s="293">
        <v>0.0028254493877251175</v>
      </c>
      <c r="I35" s="292">
        <v>24869.900000000023</v>
      </c>
      <c r="J35" s="293"/>
      <c r="K35" s="296">
        <v>12.247453730834664</v>
      </c>
    </row>
    <row r="36" spans="1:11" s="337" customFormat="1" ht="16.5" customHeight="1">
      <c r="A36" s="291" t="s">
        <v>385</v>
      </c>
      <c r="B36" s="1360">
        <v>7875.826974799999</v>
      </c>
      <c r="C36" s="1360">
        <v>8074.4</v>
      </c>
      <c r="D36" s="1360">
        <v>8874.38229782</v>
      </c>
      <c r="E36" s="1360">
        <v>8432.84344935</v>
      </c>
      <c r="F36" s="294">
        <v>198.5730252000003</v>
      </c>
      <c r="G36" s="347"/>
      <c r="H36" s="293">
        <v>2.5212974565765256</v>
      </c>
      <c r="I36" s="292">
        <v>-441.5388484699997</v>
      </c>
      <c r="J36" s="293"/>
      <c r="K36" s="296">
        <v>-4.975431907846297</v>
      </c>
    </row>
    <row r="37" spans="1:11" s="337" customFormat="1" ht="16.5" customHeight="1">
      <c r="A37" s="297" t="s">
        <v>386</v>
      </c>
      <c r="B37" s="1360">
        <v>15311.150437202248</v>
      </c>
      <c r="C37" s="1360">
        <v>16308.460526690624</v>
      </c>
      <c r="D37" s="1360">
        <v>16701.31077427489</v>
      </c>
      <c r="E37" s="1360">
        <v>17119.647902127388</v>
      </c>
      <c r="F37" s="294">
        <v>997.3100894883755</v>
      </c>
      <c r="G37" s="347"/>
      <c r="H37" s="293">
        <v>6.513619558365534</v>
      </c>
      <c r="I37" s="292">
        <v>418.33712785249736</v>
      </c>
      <c r="J37" s="293"/>
      <c r="K37" s="296">
        <v>2.504816139921569</v>
      </c>
    </row>
    <row r="38" spans="1:11" s="337" customFormat="1" ht="16.5" customHeight="1">
      <c r="A38" s="371" t="s">
        <v>387</v>
      </c>
      <c r="B38" s="1360">
        <v>1006.56234124</v>
      </c>
      <c r="C38" s="1360">
        <v>1006.6</v>
      </c>
      <c r="D38" s="1360">
        <v>853.6569550700001</v>
      </c>
      <c r="E38" s="1360">
        <v>798.4617342700001</v>
      </c>
      <c r="F38" s="294">
        <v>0.03765875999999935</v>
      </c>
      <c r="G38" s="347"/>
      <c r="H38" s="293">
        <v>0.0037413241542105504</v>
      </c>
      <c r="I38" s="292">
        <v>-55.195220800000016</v>
      </c>
      <c r="J38" s="293"/>
      <c r="K38" s="296">
        <v>-6.465737843777538</v>
      </c>
    </row>
    <row r="39" spans="1:11" s="337" customFormat="1" ht="16.5" customHeight="1">
      <c r="A39" s="371" t="s">
        <v>388</v>
      </c>
      <c r="B39" s="1360">
        <v>14304.588095962248</v>
      </c>
      <c r="C39" s="1360">
        <v>15301.860526690623</v>
      </c>
      <c r="D39" s="1360">
        <v>15847.65381920489</v>
      </c>
      <c r="E39" s="1360">
        <v>16321.186167857388</v>
      </c>
      <c r="F39" s="294">
        <v>997.2724307283752</v>
      </c>
      <c r="G39" s="347"/>
      <c r="H39" s="293">
        <v>6.971696242060091</v>
      </c>
      <c r="I39" s="292">
        <v>473.5323486524976</v>
      </c>
      <c r="J39" s="293"/>
      <c r="K39" s="296">
        <v>2.988028095860159</v>
      </c>
    </row>
    <row r="40" spans="1:11" s="337" customFormat="1" ht="16.5" customHeight="1">
      <c r="A40" s="291" t="s">
        <v>389</v>
      </c>
      <c r="B40" s="1360">
        <v>1389459.215384195</v>
      </c>
      <c r="C40" s="1360">
        <v>1407707.0665640521</v>
      </c>
      <c r="D40" s="1360">
        <v>1735074.9387289728</v>
      </c>
      <c r="E40" s="1360">
        <v>1747211.8820111747</v>
      </c>
      <c r="F40" s="294">
        <v>18247.85117985704</v>
      </c>
      <c r="G40" s="347"/>
      <c r="H40" s="293">
        <v>1.3133059954416426</v>
      </c>
      <c r="I40" s="292">
        <v>12136.943282201886</v>
      </c>
      <c r="J40" s="293"/>
      <c r="K40" s="296">
        <v>0.6995054225780467</v>
      </c>
    </row>
    <row r="41" spans="1:11" s="337" customFormat="1" ht="16.5" customHeight="1">
      <c r="A41" s="297" t="s">
        <v>390</v>
      </c>
      <c r="B41" s="1360">
        <v>1367279.7512012066</v>
      </c>
      <c r="C41" s="1360">
        <v>1380050.3533057037</v>
      </c>
      <c r="D41" s="1360">
        <v>1708985.2290884757</v>
      </c>
      <c r="E41" s="1360">
        <v>1710611.2970599295</v>
      </c>
      <c r="F41" s="294">
        <v>12770.602104497142</v>
      </c>
      <c r="G41" s="347"/>
      <c r="H41" s="293">
        <v>0.9340153025214984</v>
      </c>
      <c r="I41" s="292">
        <v>1626.0679714537691</v>
      </c>
      <c r="J41" s="293"/>
      <c r="K41" s="296">
        <v>0.09514815832089243</v>
      </c>
    </row>
    <row r="42" spans="1:11" s="337" customFormat="1" ht="16.5" customHeight="1">
      <c r="A42" s="297" t="s">
        <v>391</v>
      </c>
      <c r="B42" s="1360">
        <v>22179.46418298842</v>
      </c>
      <c r="C42" s="1360">
        <v>27656.71325834832</v>
      </c>
      <c r="D42" s="1360">
        <v>26089.70964049703</v>
      </c>
      <c r="E42" s="1360">
        <v>36600.584951245204</v>
      </c>
      <c r="F42" s="294">
        <v>5477.249075359901</v>
      </c>
      <c r="G42" s="347"/>
      <c r="H42" s="293">
        <v>24.695137042854867</v>
      </c>
      <c r="I42" s="292">
        <v>10510.875310748175</v>
      </c>
      <c r="J42" s="293"/>
      <c r="K42" s="296">
        <v>40.287436907434795</v>
      </c>
    </row>
    <row r="43" spans="1:11" s="337" customFormat="1" ht="16.5" customHeight="1">
      <c r="A43" s="310" t="s">
        <v>392</v>
      </c>
      <c r="B43" s="1361">
        <v>5318.269796753</v>
      </c>
      <c r="C43" s="1361">
        <v>3029.1205736644997</v>
      </c>
      <c r="D43" s="1361">
        <v>6409.898853751</v>
      </c>
      <c r="E43" s="1361">
        <v>5085.280519996801</v>
      </c>
      <c r="F43" s="313">
        <v>-2289.1492230885005</v>
      </c>
      <c r="G43" s="377"/>
      <c r="H43" s="312">
        <v>-43.04311948382368</v>
      </c>
      <c r="I43" s="311">
        <v>-1324.6183337541997</v>
      </c>
      <c r="J43" s="312"/>
      <c r="K43" s="314">
        <v>-20.665198686856783</v>
      </c>
    </row>
    <row r="44" spans="1:11" s="337" customFormat="1" ht="16.5" customHeight="1">
      <c r="A44" s="372" t="s">
        <v>393</v>
      </c>
      <c r="B44" s="1361">
        <v>49020</v>
      </c>
      <c r="C44" s="1361">
        <v>49020</v>
      </c>
      <c r="D44" s="1361">
        <v>0</v>
      </c>
      <c r="E44" s="1361">
        <v>0</v>
      </c>
      <c r="F44" s="313">
        <v>0</v>
      </c>
      <c r="G44" s="345"/>
      <c r="H44" s="373"/>
      <c r="I44" s="311">
        <v>0</v>
      </c>
      <c r="J44" s="286"/>
      <c r="K44" s="290"/>
    </row>
    <row r="45" spans="1:11" s="337" customFormat="1" ht="16.5" customHeight="1" thickBot="1">
      <c r="A45" s="374" t="s">
        <v>394</v>
      </c>
      <c r="B45" s="1362">
        <v>168931.81505315704</v>
      </c>
      <c r="C45" s="1362">
        <v>180486.28320663536</v>
      </c>
      <c r="D45" s="1362">
        <v>217281.56618032465</v>
      </c>
      <c r="E45" s="1362">
        <v>284034.7422074874</v>
      </c>
      <c r="F45" s="318">
        <v>11554.468153478316</v>
      </c>
      <c r="G45" s="356"/>
      <c r="H45" s="317">
        <v>6.839722967424769</v>
      </c>
      <c r="I45" s="316">
        <v>66753.17602716276</v>
      </c>
      <c r="J45" s="317"/>
      <c r="K45" s="319">
        <v>30.72196928650794</v>
      </c>
    </row>
    <row r="46" spans="1:11" s="337" customFormat="1" ht="16.5" customHeight="1" thickTop="1">
      <c r="A46" s="327" t="s">
        <v>311</v>
      </c>
      <c r="B46" s="376"/>
      <c r="C46" s="272"/>
      <c r="D46" s="322"/>
      <c r="E46" s="322"/>
      <c r="F46" s="292"/>
      <c r="G46" s="292"/>
      <c r="H46" s="292"/>
      <c r="I46" s="292"/>
      <c r="J46" s="292"/>
      <c r="K46" s="292"/>
    </row>
  </sheetData>
  <sheetProtection/>
  <mergeCells count="6">
    <mergeCell ref="A1:K1"/>
    <mergeCell ref="A2:K2"/>
    <mergeCell ref="I3:K3"/>
    <mergeCell ref="F4:K4"/>
    <mergeCell ref="F5:H5"/>
    <mergeCell ref="I5:K5"/>
  </mergeCells>
  <printOptions/>
  <pageMargins left="0.7" right="0.7" top="0.75" bottom="0.75" header="0.3" footer="0.3"/>
  <pageSetup fitToHeight="1" fitToWidth="1" horizontalDpi="600" verticalDpi="600" orientation="portrait" scale="60" r:id="rId1"/>
</worksheet>
</file>

<file path=xl/worksheets/sheet29.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
      <selection activeCell="B21" sqref="B21"/>
    </sheetView>
  </sheetViews>
  <sheetFormatPr defaultColWidth="11.00390625" defaultRowHeight="16.5" customHeight="1"/>
  <cols>
    <col min="1" max="1" width="46.7109375" style="337" bestFit="1" customWidth="1"/>
    <col min="2" max="2" width="13.00390625" style="337" bestFit="1" customWidth="1"/>
    <col min="3" max="3" width="13.7109375" style="337" bestFit="1" customWidth="1"/>
    <col min="4" max="4" width="12.00390625" style="337" customWidth="1"/>
    <col min="5" max="5" width="14.140625" style="337" bestFit="1" customWidth="1"/>
    <col min="6" max="6" width="11.7109375" style="337" bestFit="1" customWidth="1"/>
    <col min="7" max="7" width="2.421875" style="337" bestFit="1" customWidth="1"/>
    <col min="8" max="8" width="11.28125" style="337" bestFit="1" customWidth="1"/>
    <col min="9" max="9" width="10.7109375" style="337" customWidth="1"/>
    <col min="10" max="10" width="2.140625" style="337" customWidth="1"/>
    <col min="11" max="11" width="9.140625" style="337" bestFit="1" customWidth="1"/>
    <col min="12" max="16384" width="11.00390625" style="271" customWidth="1"/>
  </cols>
  <sheetData>
    <row r="1" spans="1:11" s="337" customFormat="1" ht="12.75">
      <c r="A1" s="1798" t="s">
        <v>621</v>
      </c>
      <c r="B1" s="1798"/>
      <c r="C1" s="1798"/>
      <c r="D1" s="1798"/>
      <c r="E1" s="1798"/>
      <c r="F1" s="1798"/>
      <c r="G1" s="1798"/>
      <c r="H1" s="1798"/>
      <c r="I1" s="1798"/>
      <c r="J1" s="1798"/>
      <c r="K1" s="1798"/>
    </row>
    <row r="2" spans="1:11" s="337" customFormat="1" ht="15.75">
      <c r="A2" s="1807" t="s">
        <v>253</v>
      </c>
      <c r="B2" s="1807"/>
      <c r="C2" s="1807"/>
      <c r="D2" s="1807"/>
      <c r="E2" s="1807"/>
      <c r="F2" s="1807"/>
      <c r="G2" s="1807"/>
      <c r="H2" s="1807"/>
      <c r="I2" s="1807"/>
      <c r="J2" s="1807"/>
      <c r="K2" s="1807"/>
    </row>
    <row r="3" spans="1:11" s="337" customFormat="1" ht="16.5" customHeight="1" thickBot="1">
      <c r="A3" s="320"/>
      <c r="B3" s="376"/>
      <c r="C3" s="272"/>
      <c r="D3" s="272"/>
      <c r="E3" s="272"/>
      <c r="F3" s="272"/>
      <c r="G3" s="272"/>
      <c r="H3" s="272"/>
      <c r="I3" s="1800" t="s">
        <v>1</v>
      </c>
      <c r="J3" s="1800"/>
      <c r="K3" s="1800"/>
    </row>
    <row r="4" spans="1:11" s="337" customFormat="1" ht="13.5" thickTop="1">
      <c r="A4" s="275"/>
      <c r="B4" s="1379">
        <v>2016</v>
      </c>
      <c r="C4" s="1379">
        <v>2016</v>
      </c>
      <c r="D4" s="1379">
        <v>2017</v>
      </c>
      <c r="E4" s="1379">
        <v>2017</v>
      </c>
      <c r="F4" s="1818" t="s">
        <v>276</v>
      </c>
      <c r="G4" s="1819"/>
      <c r="H4" s="1819"/>
      <c r="I4" s="1819"/>
      <c r="J4" s="1819"/>
      <c r="K4" s="1820"/>
    </row>
    <row r="5" spans="1:11" s="337" customFormat="1" ht="12.75">
      <c r="A5" s="339" t="s">
        <v>316</v>
      </c>
      <c r="B5" s="1372" t="s">
        <v>278</v>
      </c>
      <c r="C5" s="1372" t="s">
        <v>279</v>
      </c>
      <c r="D5" s="1372" t="s">
        <v>280</v>
      </c>
      <c r="E5" s="1372" t="s">
        <v>569</v>
      </c>
      <c r="F5" s="1803" t="s">
        <v>40</v>
      </c>
      <c r="G5" s="1804"/>
      <c r="H5" s="1805"/>
      <c r="I5" s="1804" t="s">
        <v>72</v>
      </c>
      <c r="J5" s="1804"/>
      <c r="K5" s="1806"/>
    </row>
    <row r="6" spans="1:11" s="337" customFormat="1" ht="12.75">
      <c r="A6" s="339"/>
      <c r="B6" s="1372"/>
      <c r="C6" s="1372"/>
      <c r="D6" s="1372"/>
      <c r="E6" s="1372"/>
      <c r="F6" s="341" t="s">
        <v>14</v>
      </c>
      <c r="G6" s="342" t="s">
        <v>188</v>
      </c>
      <c r="H6" s="343" t="s">
        <v>281</v>
      </c>
      <c r="I6" s="340" t="s">
        <v>14</v>
      </c>
      <c r="J6" s="342" t="s">
        <v>188</v>
      </c>
      <c r="K6" s="344" t="s">
        <v>281</v>
      </c>
    </row>
    <row r="7" spans="1:11" s="337" customFormat="1" ht="16.5" customHeight="1">
      <c r="A7" s="284" t="s">
        <v>362</v>
      </c>
      <c r="B7" s="373">
        <v>268895.3912011067</v>
      </c>
      <c r="C7" s="373">
        <v>268096.34041313845</v>
      </c>
      <c r="D7" s="373">
        <v>221028.05011192398</v>
      </c>
      <c r="E7" s="373">
        <v>233844.7673178405</v>
      </c>
      <c r="F7" s="287">
        <v>-799.05078796827</v>
      </c>
      <c r="G7" s="345"/>
      <c r="H7" s="286">
        <v>-0.29716046243822025</v>
      </c>
      <c r="I7" s="285">
        <v>12816.717205916531</v>
      </c>
      <c r="J7" s="346"/>
      <c r="K7" s="290">
        <v>5.7986835604921705</v>
      </c>
    </row>
    <row r="8" spans="1:11" s="337" customFormat="1" ht="16.5" customHeight="1">
      <c r="A8" s="291" t="s">
        <v>363</v>
      </c>
      <c r="B8" s="1360">
        <v>7238.34461965747</v>
      </c>
      <c r="C8" s="1360">
        <v>5532.792969385098</v>
      </c>
      <c r="D8" s="1360">
        <v>5588.462673344489</v>
      </c>
      <c r="E8" s="1360">
        <v>4646.337015547901</v>
      </c>
      <c r="F8" s="294">
        <v>-1705.5516502723713</v>
      </c>
      <c r="G8" s="347"/>
      <c r="H8" s="293">
        <v>-23.56273070558888</v>
      </c>
      <c r="I8" s="292">
        <v>-942.1256577965887</v>
      </c>
      <c r="J8" s="293"/>
      <c r="K8" s="296">
        <v>-16.858404768278806</v>
      </c>
    </row>
    <row r="9" spans="1:11" s="337" customFormat="1" ht="16.5" customHeight="1">
      <c r="A9" s="291" t="s">
        <v>364</v>
      </c>
      <c r="B9" s="1360">
        <v>7185.50541030747</v>
      </c>
      <c r="C9" s="1360">
        <v>5457.7073098250985</v>
      </c>
      <c r="D9" s="1360">
        <v>5537.16449333449</v>
      </c>
      <c r="E9" s="1360">
        <v>4604.2769964379</v>
      </c>
      <c r="F9" s="294">
        <v>-1727.7981004823714</v>
      </c>
      <c r="G9" s="347"/>
      <c r="H9" s="293">
        <v>-24.045602944002773</v>
      </c>
      <c r="I9" s="292">
        <v>-932.8874968965893</v>
      </c>
      <c r="J9" s="293"/>
      <c r="K9" s="296">
        <v>-16.847747579461974</v>
      </c>
    </row>
    <row r="10" spans="1:11" s="337" customFormat="1" ht="16.5" customHeight="1">
      <c r="A10" s="291" t="s">
        <v>365</v>
      </c>
      <c r="B10" s="1360">
        <v>52.839209350000004</v>
      </c>
      <c r="C10" s="1360">
        <v>75.08565956</v>
      </c>
      <c r="D10" s="1360">
        <v>51.29818001000001</v>
      </c>
      <c r="E10" s="1360">
        <v>42.060019110000006</v>
      </c>
      <c r="F10" s="294">
        <v>22.246450209999992</v>
      </c>
      <c r="G10" s="347"/>
      <c r="H10" s="293">
        <v>42.10216330574218</v>
      </c>
      <c r="I10" s="292">
        <v>-9.238160900000004</v>
      </c>
      <c r="J10" s="293"/>
      <c r="K10" s="296">
        <v>-18.008749819582544</v>
      </c>
    </row>
    <row r="11" spans="1:11" s="337" customFormat="1" ht="16.5" customHeight="1">
      <c r="A11" s="291" t="s">
        <v>366</v>
      </c>
      <c r="B11" s="1360">
        <v>143419.26116404336</v>
      </c>
      <c r="C11" s="1360">
        <v>144619.09117699027</v>
      </c>
      <c r="D11" s="1360">
        <v>92788.1253472215</v>
      </c>
      <c r="E11" s="1360">
        <v>94366.7352671346</v>
      </c>
      <c r="F11" s="294">
        <v>1199.8300129469135</v>
      </c>
      <c r="G11" s="347"/>
      <c r="H11" s="293">
        <v>0.8365891744307234</v>
      </c>
      <c r="I11" s="292">
        <v>1578.6099199130986</v>
      </c>
      <c r="J11" s="293"/>
      <c r="K11" s="296">
        <v>1.7013059742351713</v>
      </c>
    </row>
    <row r="12" spans="1:11" s="337" customFormat="1" ht="16.5" customHeight="1">
      <c r="A12" s="291" t="s">
        <v>364</v>
      </c>
      <c r="B12" s="1360">
        <v>143392.19525063335</v>
      </c>
      <c r="C12" s="1360">
        <v>144475.70791952027</v>
      </c>
      <c r="D12" s="1360">
        <v>92758.0159319815</v>
      </c>
      <c r="E12" s="1360">
        <v>94338.8792289446</v>
      </c>
      <c r="F12" s="294">
        <v>1083.5126688869204</v>
      </c>
      <c r="G12" s="347"/>
      <c r="H12" s="293">
        <v>0.7556287613792807</v>
      </c>
      <c r="I12" s="292">
        <v>1580.8632969630999</v>
      </c>
      <c r="J12" s="293"/>
      <c r="K12" s="296">
        <v>1.7042875282308005</v>
      </c>
    </row>
    <row r="13" spans="1:11" s="337" customFormat="1" ht="16.5" customHeight="1">
      <c r="A13" s="291" t="s">
        <v>365</v>
      </c>
      <c r="B13" s="1360">
        <v>27.065913409999993</v>
      </c>
      <c r="C13" s="1360">
        <v>143.38325747000013</v>
      </c>
      <c r="D13" s="1360">
        <v>30.10941524</v>
      </c>
      <c r="E13" s="1360">
        <v>27.856038190000003</v>
      </c>
      <c r="F13" s="294">
        <v>116.31734406000014</v>
      </c>
      <c r="G13" s="347"/>
      <c r="H13" s="293">
        <v>429.75584196254977</v>
      </c>
      <c r="I13" s="292">
        <v>-2.2533770499999974</v>
      </c>
      <c r="J13" s="293"/>
      <c r="K13" s="296">
        <v>-7.4839615184768284</v>
      </c>
    </row>
    <row r="14" spans="1:11" s="337" customFormat="1" ht="16.5" customHeight="1">
      <c r="A14" s="291" t="s">
        <v>367</v>
      </c>
      <c r="B14" s="1360">
        <v>68222.08407312</v>
      </c>
      <c r="C14" s="1360">
        <v>68698.94168263001</v>
      </c>
      <c r="D14" s="1360">
        <v>88672.9740294</v>
      </c>
      <c r="E14" s="1360">
        <v>98854.48624952</v>
      </c>
      <c r="F14" s="294">
        <v>476.8576095100143</v>
      </c>
      <c r="G14" s="347"/>
      <c r="H14" s="293">
        <v>0.6989783674725054</v>
      </c>
      <c r="I14" s="292">
        <v>10181.512220120014</v>
      </c>
      <c r="J14" s="293"/>
      <c r="K14" s="296">
        <v>11.482091732644808</v>
      </c>
    </row>
    <row r="15" spans="1:11" s="337" customFormat="1" ht="16.5" customHeight="1">
      <c r="A15" s="291" t="s">
        <v>364</v>
      </c>
      <c r="B15" s="1360">
        <v>68221.01707312</v>
      </c>
      <c r="C15" s="1360">
        <v>68697.87568263001</v>
      </c>
      <c r="D15" s="1360">
        <v>88671.94552939999</v>
      </c>
      <c r="E15" s="1360">
        <v>98853.46024952001</v>
      </c>
      <c r="F15" s="294">
        <v>476.8586095100036</v>
      </c>
      <c r="G15" s="347"/>
      <c r="H15" s="293">
        <v>0.6989907655567513</v>
      </c>
      <c r="I15" s="292">
        <v>10181.514720120016</v>
      </c>
      <c r="J15" s="293"/>
      <c r="K15" s="296">
        <v>11.482227732044338</v>
      </c>
    </row>
    <row r="16" spans="1:11" s="337" customFormat="1" ht="16.5" customHeight="1">
      <c r="A16" s="291" t="s">
        <v>365</v>
      </c>
      <c r="B16" s="1360">
        <v>1.067</v>
      </c>
      <c r="C16" s="1360">
        <v>1.066</v>
      </c>
      <c r="D16" s="1360">
        <v>1.0285</v>
      </c>
      <c r="E16" s="1360">
        <v>1.026</v>
      </c>
      <c r="F16" s="294">
        <v>-0.0009999999999998899</v>
      </c>
      <c r="G16" s="347"/>
      <c r="H16" s="293">
        <v>-0.09372071227740299</v>
      </c>
      <c r="I16" s="292">
        <v>-0.0024999999999999467</v>
      </c>
      <c r="J16" s="293"/>
      <c r="K16" s="296">
        <v>-0.2430724355857994</v>
      </c>
    </row>
    <row r="17" spans="1:11" s="337" customFormat="1" ht="16.5" customHeight="1">
      <c r="A17" s="291" t="s">
        <v>368</v>
      </c>
      <c r="B17" s="1360">
        <v>49807.39395663588</v>
      </c>
      <c r="C17" s="1360">
        <v>49025.03670644306</v>
      </c>
      <c r="D17" s="1360">
        <v>33757.240330098</v>
      </c>
      <c r="E17" s="1360">
        <v>35744.819424297995</v>
      </c>
      <c r="F17" s="294">
        <v>-782.3572501928211</v>
      </c>
      <c r="G17" s="347"/>
      <c r="H17" s="293">
        <v>-1.570765278090979</v>
      </c>
      <c r="I17" s="292">
        <v>1987.5790941999949</v>
      </c>
      <c r="J17" s="293"/>
      <c r="K17" s="296">
        <v>5.887860129454559</v>
      </c>
    </row>
    <row r="18" spans="1:11" s="337" customFormat="1" ht="16.5" customHeight="1">
      <c r="A18" s="291" t="s">
        <v>364</v>
      </c>
      <c r="B18" s="1360">
        <v>49586.51979690588</v>
      </c>
      <c r="C18" s="1360">
        <v>48804.46980686306</v>
      </c>
      <c r="D18" s="1360">
        <v>33544.562746308</v>
      </c>
      <c r="E18" s="1360">
        <v>35532.800300728</v>
      </c>
      <c r="F18" s="294">
        <v>-782.0499900428185</v>
      </c>
      <c r="G18" s="347"/>
      <c r="H18" s="293">
        <v>-1.5771423226431336</v>
      </c>
      <c r="I18" s="292">
        <v>1988.2375544199967</v>
      </c>
      <c r="J18" s="293"/>
      <c r="K18" s="296">
        <v>5.92715299184762</v>
      </c>
    </row>
    <row r="19" spans="1:11" s="337" customFormat="1" ht="16.5" customHeight="1">
      <c r="A19" s="291" t="s">
        <v>365</v>
      </c>
      <c r="B19" s="1360">
        <v>220.87415972999997</v>
      </c>
      <c r="C19" s="1360">
        <v>220.56689958</v>
      </c>
      <c r="D19" s="1360">
        <v>212.67758379</v>
      </c>
      <c r="E19" s="1360">
        <v>212.01912357</v>
      </c>
      <c r="F19" s="294">
        <v>-0.3072601499999621</v>
      </c>
      <c r="G19" s="347"/>
      <c r="H19" s="293">
        <v>-0.1391109536650017</v>
      </c>
      <c r="I19" s="292">
        <v>-0.6584602199999949</v>
      </c>
      <c r="J19" s="293"/>
      <c r="K19" s="296">
        <v>-0.30960489971061794</v>
      </c>
    </row>
    <row r="20" spans="1:11" s="337" customFormat="1" ht="16.5" customHeight="1">
      <c r="A20" s="291" t="s">
        <v>369</v>
      </c>
      <c r="B20" s="1360">
        <v>208.30738765</v>
      </c>
      <c r="C20" s="1360">
        <v>220.47787769</v>
      </c>
      <c r="D20" s="1360">
        <v>221.24773186</v>
      </c>
      <c r="E20" s="1360">
        <v>232.38936134</v>
      </c>
      <c r="F20" s="294">
        <v>12.170490040000004</v>
      </c>
      <c r="G20" s="347"/>
      <c r="H20" s="293">
        <v>5.8425628477704175</v>
      </c>
      <c r="I20" s="292">
        <v>11.141629480000006</v>
      </c>
      <c r="J20" s="293"/>
      <c r="K20" s="296">
        <v>5.035816361295016</v>
      </c>
    </row>
    <row r="21" spans="1:11" s="337" customFormat="1" ht="16.5" customHeight="1">
      <c r="A21" s="284" t="s">
        <v>370</v>
      </c>
      <c r="B21" s="373">
        <v>5</v>
      </c>
      <c r="C21" s="373">
        <v>5</v>
      </c>
      <c r="D21" s="373">
        <v>181.4</v>
      </c>
      <c r="E21" s="373">
        <v>501.3707717</v>
      </c>
      <c r="F21" s="287">
        <v>0</v>
      </c>
      <c r="G21" s="345"/>
      <c r="H21" s="286">
        <v>0</v>
      </c>
      <c r="I21" s="285">
        <v>319.9707717</v>
      </c>
      <c r="J21" s="286"/>
      <c r="K21" s="290">
        <v>176.38962056229326</v>
      </c>
    </row>
    <row r="22" spans="1:11" s="337" customFormat="1" ht="16.5" customHeight="1">
      <c r="A22" s="284" t="s">
        <v>371</v>
      </c>
      <c r="B22" s="373">
        <v>0</v>
      </c>
      <c r="C22" s="373">
        <v>0</v>
      </c>
      <c r="D22" s="373">
        <v>0</v>
      </c>
      <c r="E22" s="373">
        <v>0</v>
      </c>
      <c r="F22" s="287">
        <v>0</v>
      </c>
      <c r="G22" s="345"/>
      <c r="H22" s="286"/>
      <c r="I22" s="285">
        <v>0</v>
      </c>
      <c r="J22" s="286"/>
      <c r="K22" s="290"/>
    </row>
    <row r="23" spans="1:11" s="337" customFormat="1" ht="16.5" customHeight="1">
      <c r="A23" s="363" t="s">
        <v>372</v>
      </c>
      <c r="B23" s="373">
        <v>62786.0734132239</v>
      </c>
      <c r="C23" s="373">
        <v>65378.673546695856</v>
      </c>
      <c r="D23" s="373">
        <v>57246.027867661556</v>
      </c>
      <c r="E23" s="373">
        <v>64522.30431420251</v>
      </c>
      <c r="F23" s="287">
        <v>2592.600133471955</v>
      </c>
      <c r="G23" s="345"/>
      <c r="H23" s="286">
        <v>4.12925987011302</v>
      </c>
      <c r="I23" s="285">
        <v>7276.276446540956</v>
      </c>
      <c r="J23" s="286"/>
      <c r="K23" s="290">
        <v>12.710535066925308</v>
      </c>
    </row>
    <row r="24" spans="1:11" s="337" customFormat="1" ht="16.5" customHeight="1">
      <c r="A24" s="364" t="s">
        <v>373</v>
      </c>
      <c r="B24" s="1360">
        <v>29278.22021075</v>
      </c>
      <c r="C24" s="1360">
        <v>29287.312080570005</v>
      </c>
      <c r="D24" s="1360">
        <v>29699.492332189995</v>
      </c>
      <c r="E24" s="1360">
        <v>30814.792130989994</v>
      </c>
      <c r="F24" s="294">
        <v>9.091869820003922</v>
      </c>
      <c r="G24" s="347"/>
      <c r="H24" s="293">
        <v>0.031053355547430734</v>
      </c>
      <c r="I24" s="292">
        <v>1115.2997987999988</v>
      </c>
      <c r="J24" s="293"/>
      <c r="K24" s="296">
        <v>3.755282367541258</v>
      </c>
    </row>
    <row r="25" spans="1:11" s="337" customFormat="1" ht="16.5" customHeight="1">
      <c r="A25" s="364" t="s">
        <v>374</v>
      </c>
      <c r="B25" s="1360">
        <v>12137.73240106091</v>
      </c>
      <c r="C25" s="1360">
        <v>21031.970974892036</v>
      </c>
      <c r="D25" s="1360">
        <v>12282.186413422542</v>
      </c>
      <c r="E25" s="1360">
        <v>21132.84187339661</v>
      </c>
      <c r="F25" s="294">
        <v>8894.238573831126</v>
      </c>
      <c r="G25" s="347"/>
      <c r="H25" s="293">
        <v>73.27759650603038</v>
      </c>
      <c r="I25" s="292">
        <v>8850.655459974068</v>
      </c>
      <c r="J25" s="293"/>
      <c r="K25" s="296">
        <v>72.06091132358699</v>
      </c>
    </row>
    <row r="26" spans="1:11" s="337" customFormat="1" ht="16.5" customHeight="1">
      <c r="A26" s="364" t="s">
        <v>375</v>
      </c>
      <c r="B26" s="1360">
        <v>21370.12080141299</v>
      </c>
      <c r="C26" s="1360">
        <v>15059.390491233811</v>
      </c>
      <c r="D26" s="1360">
        <v>15264.349122049021</v>
      </c>
      <c r="E26" s="1360">
        <v>12574.670309815903</v>
      </c>
      <c r="F26" s="294">
        <v>-6310.73031017918</v>
      </c>
      <c r="G26" s="347"/>
      <c r="H26" s="293">
        <v>-29.530625347526886</v>
      </c>
      <c r="I26" s="292">
        <v>-2689.678812233118</v>
      </c>
      <c r="J26" s="293"/>
      <c r="K26" s="296">
        <v>-17.620658376765867</v>
      </c>
    </row>
    <row r="27" spans="1:11" s="337" customFormat="1" ht="16.5" customHeight="1">
      <c r="A27" s="365" t="s">
        <v>376</v>
      </c>
      <c r="B27" s="1373">
        <v>331686.4646143306</v>
      </c>
      <c r="C27" s="1373">
        <v>333480.0139598343</v>
      </c>
      <c r="D27" s="1373">
        <v>278455.4779795855</v>
      </c>
      <c r="E27" s="1373">
        <v>298868.44240374304</v>
      </c>
      <c r="F27" s="368">
        <v>1793.5493455036776</v>
      </c>
      <c r="G27" s="369"/>
      <c r="H27" s="367">
        <v>0.5407363690855255</v>
      </c>
      <c r="I27" s="366">
        <v>20412.964424157515</v>
      </c>
      <c r="J27" s="367"/>
      <c r="K27" s="370">
        <v>7.330782131588755</v>
      </c>
    </row>
    <row r="28" spans="1:11" s="337" customFormat="1" ht="16.5" customHeight="1">
      <c r="A28" s="284" t="s">
        <v>377</v>
      </c>
      <c r="B28" s="373">
        <v>21923.102081426</v>
      </c>
      <c r="C28" s="373">
        <v>21497.553977456</v>
      </c>
      <c r="D28" s="373">
        <v>19078.460297304</v>
      </c>
      <c r="E28" s="373">
        <v>18957.637522974</v>
      </c>
      <c r="F28" s="287">
        <v>-425.54810397000256</v>
      </c>
      <c r="G28" s="345"/>
      <c r="H28" s="286">
        <v>-1.9410943870509159</v>
      </c>
      <c r="I28" s="285">
        <v>-120.82277432999763</v>
      </c>
      <c r="J28" s="286"/>
      <c r="K28" s="290">
        <v>-0.6332941571132512</v>
      </c>
    </row>
    <row r="29" spans="1:11" s="337" customFormat="1" ht="16.5" customHeight="1">
      <c r="A29" s="291" t="s">
        <v>378</v>
      </c>
      <c r="B29" s="1360">
        <v>7819.680767149999</v>
      </c>
      <c r="C29" s="1360">
        <v>7378.17786828</v>
      </c>
      <c r="D29" s="1360">
        <v>6519.249466889998</v>
      </c>
      <c r="E29" s="1360">
        <v>6006.423765919999</v>
      </c>
      <c r="F29" s="294">
        <v>-441.5028988699987</v>
      </c>
      <c r="G29" s="347"/>
      <c r="H29" s="293">
        <v>-5.646047607527987</v>
      </c>
      <c r="I29" s="292">
        <v>-512.8257009699992</v>
      </c>
      <c r="J29" s="293"/>
      <c r="K29" s="296">
        <v>-7.866330373987701</v>
      </c>
    </row>
    <row r="30" spans="1:11" s="337" customFormat="1" ht="16.5" customHeight="1">
      <c r="A30" s="291" t="s">
        <v>379</v>
      </c>
      <c r="B30" s="1360">
        <v>13738.88305825</v>
      </c>
      <c r="C30" s="1360">
        <v>13718.089818229999</v>
      </c>
      <c r="D30" s="1360">
        <v>12364.73573455</v>
      </c>
      <c r="E30" s="1360">
        <v>12768.18016389</v>
      </c>
      <c r="F30" s="294">
        <v>-20.793240020000667</v>
      </c>
      <c r="G30" s="347"/>
      <c r="H30" s="293">
        <v>-0.15134592769908342</v>
      </c>
      <c r="I30" s="292">
        <v>403.44442933999926</v>
      </c>
      <c r="J30" s="293"/>
      <c r="K30" s="296">
        <v>3.2628633397532303</v>
      </c>
    </row>
    <row r="31" spans="1:11" s="337" customFormat="1" ht="16.5" customHeight="1">
      <c r="A31" s="291" t="s">
        <v>380</v>
      </c>
      <c r="B31" s="1360">
        <v>71.68099706999998</v>
      </c>
      <c r="C31" s="1360">
        <v>62.47230090000001</v>
      </c>
      <c r="D31" s="1360">
        <v>95.98212529000003</v>
      </c>
      <c r="E31" s="1360">
        <v>96.09925547999998</v>
      </c>
      <c r="F31" s="294">
        <v>-9.208696169999968</v>
      </c>
      <c r="G31" s="347"/>
      <c r="H31" s="293">
        <v>-12.846774663314504</v>
      </c>
      <c r="I31" s="292">
        <v>0.11713018999995484</v>
      </c>
      <c r="J31" s="293"/>
      <c r="K31" s="296">
        <v>0.12203333656767668</v>
      </c>
    </row>
    <row r="32" spans="1:11" s="337" customFormat="1" ht="16.5" customHeight="1">
      <c r="A32" s="291" t="s">
        <v>381</v>
      </c>
      <c r="B32" s="1360">
        <v>292.59525895600007</v>
      </c>
      <c r="C32" s="1360">
        <v>338.551990046</v>
      </c>
      <c r="D32" s="1360">
        <v>98.230970574</v>
      </c>
      <c r="E32" s="1360">
        <v>85.731521204</v>
      </c>
      <c r="F32" s="294">
        <v>45.95673108999995</v>
      </c>
      <c r="G32" s="347"/>
      <c r="H32" s="293">
        <v>15.706587746492104</v>
      </c>
      <c r="I32" s="292">
        <v>-12.499449369999994</v>
      </c>
      <c r="J32" s="293"/>
      <c r="K32" s="296">
        <v>-12.724550411098532</v>
      </c>
    </row>
    <row r="33" spans="1:11" s="337" customFormat="1" ht="16.5" customHeight="1">
      <c r="A33" s="291" t="s">
        <v>382</v>
      </c>
      <c r="B33" s="1360">
        <v>0.262</v>
      </c>
      <c r="C33" s="1360">
        <v>0.262</v>
      </c>
      <c r="D33" s="1360">
        <v>0.262</v>
      </c>
      <c r="E33" s="1360">
        <v>1.2028164799999999</v>
      </c>
      <c r="F33" s="294">
        <v>0</v>
      </c>
      <c r="G33" s="347"/>
      <c r="H33" s="293">
        <v>0</v>
      </c>
      <c r="I33" s="292">
        <v>0.9408164799999998</v>
      </c>
      <c r="J33" s="293"/>
      <c r="K33" s="296">
        <v>359.09025954198466</v>
      </c>
    </row>
    <row r="34" spans="1:11" s="337" customFormat="1" ht="16.5" customHeight="1">
      <c r="A34" s="348" t="s">
        <v>383</v>
      </c>
      <c r="B34" s="373">
        <v>294699.9861287151</v>
      </c>
      <c r="C34" s="373">
        <v>296450.7883488792</v>
      </c>
      <c r="D34" s="373">
        <v>251801.03352306486</v>
      </c>
      <c r="E34" s="373">
        <v>268279.5081480135</v>
      </c>
      <c r="F34" s="287">
        <v>1750.8022201640997</v>
      </c>
      <c r="G34" s="345"/>
      <c r="H34" s="286">
        <v>0.594096471860507</v>
      </c>
      <c r="I34" s="285">
        <v>16478.474624948634</v>
      </c>
      <c r="J34" s="286"/>
      <c r="K34" s="290">
        <v>6.54424423696387</v>
      </c>
    </row>
    <row r="35" spans="1:11" s="337" customFormat="1" ht="16.5" customHeight="1">
      <c r="A35" s="291" t="s">
        <v>384</v>
      </c>
      <c r="B35" s="1360">
        <v>5561.099999999999</v>
      </c>
      <c r="C35" s="1360">
        <v>5641.1</v>
      </c>
      <c r="D35" s="1360">
        <v>6814.8</v>
      </c>
      <c r="E35" s="1360">
        <v>7014.8</v>
      </c>
      <c r="F35" s="294">
        <v>80.00000000000091</v>
      </c>
      <c r="G35" s="347"/>
      <c r="H35" s="293">
        <v>1.4385643128158263</v>
      </c>
      <c r="I35" s="292">
        <v>200</v>
      </c>
      <c r="J35" s="293"/>
      <c r="K35" s="296">
        <v>2.9347889886717144</v>
      </c>
    </row>
    <row r="36" spans="1:11" s="337" customFormat="1" ht="16.5" customHeight="1">
      <c r="A36" s="291" t="s">
        <v>385</v>
      </c>
      <c r="B36" s="1360">
        <v>188.23284962165576</v>
      </c>
      <c r="C36" s="1360">
        <v>213.56937781</v>
      </c>
      <c r="D36" s="1360">
        <v>170.10310786</v>
      </c>
      <c r="E36" s="1360">
        <v>117.14270958</v>
      </c>
      <c r="F36" s="294">
        <v>25.336528188344232</v>
      </c>
      <c r="G36" s="347"/>
      <c r="H36" s="293">
        <v>13.460205399466748</v>
      </c>
      <c r="I36" s="292">
        <v>-52.96039827999999</v>
      </c>
      <c r="J36" s="293"/>
      <c r="K36" s="296">
        <v>-31.134291986944767</v>
      </c>
    </row>
    <row r="37" spans="1:11" s="337" customFormat="1" ht="16.5" customHeight="1">
      <c r="A37" s="297" t="s">
        <v>386</v>
      </c>
      <c r="B37" s="1360">
        <v>54167.32747020741</v>
      </c>
      <c r="C37" s="1360">
        <v>56259.73887860438</v>
      </c>
      <c r="D37" s="1360">
        <v>41999.85147238839</v>
      </c>
      <c r="E37" s="1360">
        <v>51267.531613808394</v>
      </c>
      <c r="F37" s="294">
        <v>2092.411408396969</v>
      </c>
      <c r="G37" s="347"/>
      <c r="H37" s="293">
        <v>3.8628662445047097</v>
      </c>
      <c r="I37" s="292">
        <v>9267.680141420002</v>
      </c>
      <c r="J37" s="293"/>
      <c r="K37" s="296">
        <v>22.065983132137443</v>
      </c>
    </row>
    <row r="38" spans="1:11" s="337" customFormat="1" ht="16.5" customHeight="1">
      <c r="A38" s="371" t="s">
        <v>387</v>
      </c>
      <c r="B38" s="1360">
        <v>0</v>
      </c>
      <c r="C38" s="1360">
        <v>0</v>
      </c>
      <c r="D38" s="1360">
        <v>0</v>
      </c>
      <c r="E38" s="1360">
        <v>0</v>
      </c>
      <c r="F38" s="294">
        <v>0</v>
      </c>
      <c r="G38" s="347"/>
      <c r="H38" s="293"/>
      <c r="I38" s="292">
        <v>0</v>
      </c>
      <c r="J38" s="293"/>
      <c r="K38" s="296"/>
    </row>
    <row r="39" spans="1:11" s="337" customFormat="1" ht="16.5" customHeight="1">
      <c r="A39" s="371" t="s">
        <v>388</v>
      </c>
      <c r="B39" s="1360">
        <v>54167.32747020741</v>
      </c>
      <c r="C39" s="1360">
        <v>56259.73887860438</v>
      </c>
      <c r="D39" s="1360">
        <v>41999.85147238839</v>
      </c>
      <c r="E39" s="1360">
        <v>51267.531613808394</v>
      </c>
      <c r="F39" s="294">
        <v>2092.411408396969</v>
      </c>
      <c r="G39" s="347"/>
      <c r="H39" s="293">
        <v>3.8628662445047097</v>
      </c>
      <c r="I39" s="292">
        <v>9267.680141420002</v>
      </c>
      <c r="J39" s="293"/>
      <c r="K39" s="296">
        <v>22.065983132137443</v>
      </c>
    </row>
    <row r="40" spans="1:11" s="337" customFormat="1" ht="16.5" customHeight="1">
      <c r="A40" s="291" t="s">
        <v>389</v>
      </c>
      <c r="B40" s="1360">
        <v>234783.325808886</v>
      </c>
      <c r="C40" s="1360">
        <v>234336.38009246482</v>
      </c>
      <c r="D40" s="1360">
        <v>202816.27894281648</v>
      </c>
      <c r="E40" s="1360">
        <v>209880.0338246251</v>
      </c>
      <c r="F40" s="294">
        <v>-446.9457164211781</v>
      </c>
      <c r="G40" s="347"/>
      <c r="H40" s="293">
        <v>-0.19036518665937657</v>
      </c>
      <c r="I40" s="292">
        <v>7063.754881808622</v>
      </c>
      <c r="J40" s="293"/>
      <c r="K40" s="296">
        <v>3.482834276729941</v>
      </c>
    </row>
    <row r="41" spans="1:11" s="337" customFormat="1" ht="16.5" customHeight="1">
      <c r="A41" s="297" t="s">
        <v>390</v>
      </c>
      <c r="B41" s="1360">
        <v>232698.82148765077</v>
      </c>
      <c r="C41" s="1360">
        <v>231402.6648329517</v>
      </c>
      <c r="D41" s="1360">
        <v>200735.94992329748</v>
      </c>
      <c r="E41" s="1360">
        <v>206616.3407586264</v>
      </c>
      <c r="F41" s="294">
        <v>-1296.1566546990653</v>
      </c>
      <c r="G41" s="347"/>
      <c r="H41" s="293">
        <v>-0.5570104078794622</v>
      </c>
      <c r="I41" s="292">
        <v>5880.39083532893</v>
      </c>
      <c r="J41" s="293"/>
      <c r="K41" s="296">
        <v>2.9294159006275984</v>
      </c>
    </row>
    <row r="42" spans="1:11" s="337" customFormat="1" ht="16.5" customHeight="1">
      <c r="A42" s="297" t="s">
        <v>391</v>
      </c>
      <c r="B42" s="1360">
        <v>2084.5043212352234</v>
      </c>
      <c r="C42" s="1360">
        <v>2933.715259513114</v>
      </c>
      <c r="D42" s="1360">
        <v>2080.329019519</v>
      </c>
      <c r="E42" s="1360">
        <v>3263.693065998701</v>
      </c>
      <c r="F42" s="294">
        <v>849.2109382778904</v>
      </c>
      <c r="G42" s="347"/>
      <c r="H42" s="293">
        <v>40.73922656944505</v>
      </c>
      <c r="I42" s="292">
        <v>1183.3640464797008</v>
      </c>
      <c r="J42" s="293"/>
      <c r="K42" s="296">
        <v>56.88350426190326</v>
      </c>
    </row>
    <row r="43" spans="1:11" s="337" customFormat="1" ht="16.5" customHeight="1">
      <c r="A43" s="310" t="s">
        <v>392</v>
      </c>
      <c r="B43" s="1361">
        <v>0</v>
      </c>
      <c r="C43" s="1361">
        <v>0</v>
      </c>
      <c r="D43" s="1361">
        <v>0</v>
      </c>
      <c r="E43" s="1361">
        <v>0</v>
      </c>
      <c r="F43" s="313">
        <v>0</v>
      </c>
      <c r="G43" s="377"/>
      <c r="H43" s="312"/>
      <c r="I43" s="311">
        <v>0</v>
      </c>
      <c r="J43" s="312"/>
      <c r="K43" s="314"/>
    </row>
    <row r="44" spans="1:11" s="337" customFormat="1" ht="16.5" customHeight="1">
      <c r="A44" s="372" t="s">
        <v>393</v>
      </c>
      <c r="B44" s="1361">
        <v>60</v>
      </c>
      <c r="C44" s="1361">
        <v>60</v>
      </c>
      <c r="D44" s="1361">
        <v>0</v>
      </c>
      <c r="E44" s="1361">
        <v>0</v>
      </c>
      <c r="F44" s="313">
        <v>0</v>
      </c>
      <c r="G44" s="345"/>
      <c r="H44" s="373"/>
      <c r="I44" s="311">
        <v>0</v>
      </c>
      <c r="J44" s="286"/>
      <c r="K44" s="290"/>
    </row>
    <row r="45" spans="1:11" s="337" customFormat="1" ht="16.5" customHeight="1" thickBot="1">
      <c r="A45" s="374" t="s">
        <v>394</v>
      </c>
      <c r="B45" s="1362">
        <v>15003.376400557077</v>
      </c>
      <c r="C45" s="1362">
        <v>15471.671673230938</v>
      </c>
      <c r="D45" s="1362">
        <v>7575.984157760205</v>
      </c>
      <c r="E45" s="1362">
        <v>11631.296727633562</v>
      </c>
      <c r="F45" s="318">
        <v>468.2952726738604</v>
      </c>
      <c r="G45" s="356"/>
      <c r="H45" s="317">
        <v>3.12126590822898</v>
      </c>
      <c r="I45" s="316">
        <v>4055.3125698733575</v>
      </c>
      <c r="J45" s="317"/>
      <c r="K45" s="319">
        <v>53.528524947078125</v>
      </c>
    </row>
    <row r="46" spans="1:11" s="337" customFormat="1" ht="16.5" customHeight="1" thickTop="1">
      <c r="A46" s="327" t="s">
        <v>311</v>
      </c>
      <c r="B46" s="376"/>
      <c r="C46" s="272"/>
      <c r="D46" s="322"/>
      <c r="E46" s="322"/>
      <c r="F46" s="292"/>
      <c r="G46" s="292"/>
      <c r="H46" s="292"/>
      <c r="I46" s="292"/>
      <c r="J46" s="292"/>
      <c r="K46" s="292"/>
    </row>
  </sheetData>
  <sheetProtection/>
  <mergeCells count="6">
    <mergeCell ref="A1:K1"/>
    <mergeCell ref="A2:K2"/>
    <mergeCell ref="I3:K3"/>
    <mergeCell ref="F4:K4"/>
    <mergeCell ref="F5:H5"/>
    <mergeCell ref="I5:K5"/>
  </mergeCells>
  <printOptions/>
  <pageMargins left="0.7" right="0.7" top="0.75" bottom="0.75" header="0.3" footer="0.3"/>
  <pageSetup fitToHeight="1" fitToWidth="1" horizontalDpi="600" verticalDpi="600" orientation="portrait" scale="61"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view="pageBreakPreview" zoomScaleSheetLayoutView="100" zoomScalePageLayoutView="0" workbookViewId="0" topLeftCell="A1">
      <selection activeCell="H11" sqref="H11"/>
    </sheetView>
  </sheetViews>
  <sheetFormatPr defaultColWidth="9.140625" defaultRowHeight="15"/>
  <cols>
    <col min="1" max="1" width="11.421875" style="47" customWidth="1"/>
    <col min="2" max="2" width="12.00390625" style="47" hidden="1" customWidth="1"/>
    <col min="3" max="3" width="12.7109375" style="47" hidden="1" customWidth="1"/>
    <col min="4" max="4" width="12.7109375" style="78" customWidth="1"/>
    <col min="5" max="5" width="13.7109375" style="47" bestFit="1" customWidth="1"/>
    <col min="6" max="6" width="12.7109375" style="47" customWidth="1"/>
    <col min="7" max="7" width="13.7109375" style="47" bestFit="1" customWidth="1"/>
    <col min="8" max="8" width="10.28125" style="47" customWidth="1"/>
    <col min="9" max="9" width="14.8515625" style="47" customWidth="1"/>
    <col min="10" max="10" width="13.7109375" style="47" bestFit="1" customWidth="1"/>
    <col min="11" max="11" width="14.421875" style="47" customWidth="1"/>
    <col min="12" max="12" width="9.140625" style="47" customWidth="1"/>
    <col min="13" max="13" width="13.7109375" style="47" bestFit="1" customWidth="1"/>
    <col min="14" max="16384" width="9.140625" style="47" customWidth="1"/>
  </cols>
  <sheetData>
    <row r="1" spans="1:9" ht="15">
      <c r="A1" s="1564" t="s">
        <v>271</v>
      </c>
      <c r="B1" s="1564"/>
      <c r="C1" s="1564"/>
      <c r="D1" s="1564"/>
      <c r="E1" s="1564"/>
      <c r="F1" s="1564"/>
      <c r="G1" s="1564"/>
      <c r="H1" s="1564"/>
      <c r="I1" s="1564"/>
    </row>
    <row r="2" spans="1:9" ht="15.75">
      <c r="A2" s="1565" t="s">
        <v>133</v>
      </c>
      <c r="B2" s="1565"/>
      <c r="C2" s="1565"/>
      <c r="D2" s="1565"/>
      <c r="E2" s="1565"/>
      <c r="F2" s="1565"/>
      <c r="G2" s="1565"/>
      <c r="H2" s="1565"/>
      <c r="I2" s="1565"/>
    </row>
    <row r="3" spans="1:9" ht="15">
      <c r="A3" s="1566" t="s">
        <v>134</v>
      </c>
      <c r="B3" s="1566"/>
      <c r="C3" s="1566"/>
      <c r="D3" s="1566"/>
      <c r="E3" s="1566"/>
      <c r="F3" s="1566"/>
      <c r="G3" s="1566"/>
      <c r="H3" s="1566"/>
      <c r="I3" s="1566"/>
    </row>
    <row r="4" spans="1:9" ht="15.75" thickBot="1">
      <c r="A4" s="1567" t="s">
        <v>135</v>
      </c>
      <c r="B4" s="1567"/>
      <c r="C4" s="1567"/>
      <c r="D4" s="1567"/>
      <c r="E4" s="1567"/>
      <c r="F4" s="1567"/>
      <c r="G4" s="1567"/>
      <c r="H4" s="1567"/>
      <c r="I4" s="1567"/>
    </row>
    <row r="5" spans="1:11" ht="15.75" thickTop="1">
      <c r="A5" s="1568" t="s">
        <v>136</v>
      </c>
      <c r="B5" s="1570" t="s">
        <v>137</v>
      </c>
      <c r="C5" s="1570"/>
      <c r="D5" s="1571" t="s">
        <v>20</v>
      </c>
      <c r="E5" s="1572"/>
      <c r="F5" s="1570" t="s">
        <v>40</v>
      </c>
      <c r="G5" s="1570"/>
      <c r="H5" s="1572" t="s">
        <v>72</v>
      </c>
      <c r="I5" s="1573"/>
      <c r="K5" s="48"/>
    </row>
    <row r="6" spans="1:9" ht="15">
      <c r="A6" s="1569"/>
      <c r="B6" s="49" t="s">
        <v>138</v>
      </c>
      <c r="C6" s="49" t="s">
        <v>139</v>
      </c>
      <c r="D6" s="50" t="s">
        <v>138</v>
      </c>
      <c r="E6" s="50" t="s">
        <v>139</v>
      </c>
      <c r="F6" s="50" t="s">
        <v>138</v>
      </c>
      <c r="G6" s="50" t="s">
        <v>139</v>
      </c>
      <c r="H6" s="51" t="s">
        <v>138</v>
      </c>
      <c r="I6" s="52" t="s">
        <v>139</v>
      </c>
    </row>
    <row r="7" spans="1:9" ht="15">
      <c r="A7" s="53" t="s">
        <v>140</v>
      </c>
      <c r="B7" s="54">
        <v>99.64</v>
      </c>
      <c r="C7" s="55">
        <v>7.5</v>
      </c>
      <c r="D7" s="55">
        <v>106.52</v>
      </c>
      <c r="E7" s="56">
        <v>6.9</v>
      </c>
      <c r="F7" s="55">
        <v>115.7</v>
      </c>
      <c r="G7" s="55">
        <v>8.61</v>
      </c>
      <c r="H7" s="57">
        <v>118.34</v>
      </c>
      <c r="I7" s="58">
        <v>2.29</v>
      </c>
    </row>
    <row r="8" spans="1:9" ht="15">
      <c r="A8" s="53" t="s">
        <v>141</v>
      </c>
      <c r="B8" s="59">
        <v>99.87</v>
      </c>
      <c r="C8" s="60">
        <v>7.6</v>
      </c>
      <c r="D8" s="61">
        <v>107.05</v>
      </c>
      <c r="E8" s="60">
        <v>7.2</v>
      </c>
      <c r="F8" s="61">
        <v>115.5</v>
      </c>
      <c r="G8" s="60">
        <v>7.9</v>
      </c>
      <c r="H8" s="62"/>
      <c r="I8" s="63"/>
    </row>
    <row r="9" spans="1:9" ht="15">
      <c r="A9" s="53" t="s">
        <v>142</v>
      </c>
      <c r="B9" s="64">
        <v>100.17</v>
      </c>
      <c r="C9" s="55">
        <v>7.5</v>
      </c>
      <c r="D9" s="65">
        <v>108.37</v>
      </c>
      <c r="E9" s="55">
        <v>8.2</v>
      </c>
      <c r="F9" s="65">
        <v>115.66</v>
      </c>
      <c r="G9" s="55">
        <v>6.73</v>
      </c>
      <c r="H9" s="66"/>
      <c r="I9" s="58"/>
    </row>
    <row r="10" spans="1:9" ht="15">
      <c r="A10" s="53" t="s">
        <v>143</v>
      </c>
      <c r="B10" s="64">
        <v>100.37</v>
      </c>
      <c r="C10" s="55">
        <v>7.2</v>
      </c>
      <c r="D10" s="65">
        <v>110.85</v>
      </c>
      <c r="E10" s="55">
        <v>10.44</v>
      </c>
      <c r="F10" s="65">
        <v>116.12</v>
      </c>
      <c r="G10" s="55">
        <v>4.75</v>
      </c>
      <c r="H10" s="66"/>
      <c r="I10" s="58"/>
    </row>
    <row r="11" spans="1:9" ht="15">
      <c r="A11" s="53" t="s">
        <v>144</v>
      </c>
      <c r="B11" s="64">
        <v>99.38</v>
      </c>
      <c r="C11" s="55">
        <v>7</v>
      </c>
      <c r="D11" s="65">
        <v>110.88</v>
      </c>
      <c r="E11" s="55">
        <v>11.58</v>
      </c>
      <c r="F11" s="65">
        <v>115.1</v>
      </c>
      <c r="G11" s="55">
        <v>3.8</v>
      </c>
      <c r="H11" s="66"/>
      <c r="I11" s="58"/>
    </row>
    <row r="12" spans="1:9" ht="15">
      <c r="A12" s="53" t="s">
        <v>145</v>
      </c>
      <c r="B12" s="64">
        <v>98.58</v>
      </c>
      <c r="C12" s="55">
        <v>6.8</v>
      </c>
      <c r="D12" s="65">
        <v>110.5</v>
      </c>
      <c r="E12" s="55">
        <v>12.1</v>
      </c>
      <c r="F12" s="65">
        <v>113.9</v>
      </c>
      <c r="G12" s="65">
        <v>3.2</v>
      </c>
      <c r="H12" s="66"/>
      <c r="I12" s="67"/>
    </row>
    <row r="13" spans="1:9" ht="15">
      <c r="A13" s="53" t="s">
        <v>146</v>
      </c>
      <c r="B13" s="64">
        <v>98.67</v>
      </c>
      <c r="C13" s="65">
        <v>7</v>
      </c>
      <c r="D13" s="65">
        <v>109.8</v>
      </c>
      <c r="E13" s="65">
        <v>11.3</v>
      </c>
      <c r="F13" s="65">
        <v>113.38</v>
      </c>
      <c r="G13" s="65">
        <v>3.26</v>
      </c>
      <c r="H13" s="66"/>
      <c r="I13" s="67"/>
    </row>
    <row r="14" spans="1:9" ht="15">
      <c r="A14" s="53" t="s">
        <v>147</v>
      </c>
      <c r="B14" s="64">
        <v>99.05</v>
      </c>
      <c r="C14" s="55">
        <v>7</v>
      </c>
      <c r="D14" s="65">
        <v>109.18</v>
      </c>
      <c r="E14" s="55">
        <v>10.24</v>
      </c>
      <c r="F14" s="65">
        <v>112.4</v>
      </c>
      <c r="G14" s="65">
        <v>2.9</v>
      </c>
      <c r="H14" s="66"/>
      <c r="I14" s="67"/>
    </row>
    <row r="15" spans="1:9" ht="15">
      <c r="A15" s="53" t="s">
        <v>148</v>
      </c>
      <c r="B15" s="64">
        <v>99.68</v>
      </c>
      <c r="C15" s="55">
        <v>6.9</v>
      </c>
      <c r="D15" s="65">
        <v>109.35</v>
      </c>
      <c r="E15" s="55">
        <v>9.71</v>
      </c>
      <c r="F15" s="65">
        <v>113.5</v>
      </c>
      <c r="G15" s="65">
        <v>3.8</v>
      </c>
      <c r="H15" s="66"/>
      <c r="I15" s="67"/>
    </row>
    <row r="16" spans="1:9" ht="15">
      <c r="A16" s="53" t="s">
        <v>149</v>
      </c>
      <c r="B16" s="64">
        <v>101.29</v>
      </c>
      <c r="C16" s="55">
        <v>7.1</v>
      </c>
      <c r="D16" s="65">
        <v>111.48</v>
      </c>
      <c r="E16" s="55">
        <v>10.04</v>
      </c>
      <c r="F16" s="65">
        <v>115.22</v>
      </c>
      <c r="G16" s="66">
        <v>3.36</v>
      </c>
      <c r="H16" s="66"/>
      <c r="I16" s="68"/>
    </row>
    <row r="17" spans="1:9" ht="15">
      <c r="A17" s="53" t="s">
        <v>150</v>
      </c>
      <c r="B17" s="64">
        <v>101.17</v>
      </c>
      <c r="C17" s="55">
        <v>7.4</v>
      </c>
      <c r="D17" s="65">
        <v>112.44</v>
      </c>
      <c r="E17" s="55">
        <v>11.12</v>
      </c>
      <c r="F17" s="65">
        <v>115.57</v>
      </c>
      <c r="G17" s="66">
        <v>2.78</v>
      </c>
      <c r="H17" s="66"/>
      <c r="I17" s="68"/>
    </row>
    <row r="18" spans="1:9" ht="15">
      <c r="A18" s="53" t="s">
        <v>151</v>
      </c>
      <c r="B18" s="64">
        <v>102.2</v>
      </c>
      <c r="C18" s="55">
        <v>7.6</v>
      </c>
      <c r="D18" s="65">
        <v>112.88</v>
      </c>
      <c r="E18" s="69">
        <v>10.44</v>
      </c>
      <c r="F18" s="70">
        <v>115.94</v>
      </c>
      <c r="G18" s="66">
        <v>2.71</v>
      </c>
      <c r="H18" s="71"/>
      <c r="I18" s="68"/>
    </row>
    <row r="19" spans="1:9" ht="15.75" thickBot="1">
      <c r="A19" s="72" t="s">
        <v>152</v>
      </c>
      <c r="B19" s="73">
        <v>100</v>
      </c>
      <c r="C19" s="74">
        <f aca="true" t="shared" si="0" ref="C19:I19">AVERAGE(C7:C18)</f>
        <v>7.216666666666666</v>
      </c>
      <c r="D19" s="73">
        <f t="shared" si="0"/>
        <v>109.94166666666665</v>
      </c>
      <c r="E19" s="74">
        <f t="shared" si="0"/>
        <v>9.939166666666665</v>
      </c>
      <c r="F19" s="73">
        <f t="shared" si="0"/>
        <v>114.8325</v>
      </c>
      <c r="G19" s="73">
        <f t="shared" si="0"/>
        <v>4.483333333333333</v>
      </c>
      <c r="H19" s="75">
        <f t="shared" si="0"/>
        <v>118.34</v>
      </c>
      <c r="I19" s="76">
        <f t="shared" si="0"/>
        <v>2.29</v>
      </c>
    </row>
    <row r="20" ht="15.75" thickTop="1">
      <c r="A20" s="77"/>
    </row>
    <row r="21" spans="1:7" ht="15">
      <c r="A21" s="79"/>
      <c r="G21" s="80"/>
    </row>
    <row r="23" spans="6:8" ht="15">
      <c r="F23" s="81"/>
      <c r="G23" s="81"/>
      <c r="H23" s="81"/>
    </row>
  </sheetData>
  <sheetProtection/>
  <mergeCells count="9">
    <mergeCell ref="A1:I1"/>
    <mergeCell ref="A2:I2"/>
    <mergeCell ref="A3:I3"/>
    <mergeCell ref="A4:I4"/>
    <mergeCell ref="A5:A6"/>
    <mergeCell ref="B5:C5"/>
    <mergeCell ref="D5:E5"/>
    <mergeCell ref="F5:G5"/>
    <mergeCell ref="H5:I5"/>
  </mergeCells>
  <printOptions horizontalCentered="1"/>
  <pageMargins left="0.7480314960629921" right="0.7086614173228347" top="1.0236220472440944" bottom="0.7480314960629921" header="1.062992125984252" footer="0.31496062992125984"/>
  <pageSetup fitToHeight="1" fitToWidth="1" horizontalDpi="600" verticalDpi="600" orientation="landscape" paperSize="9" r:id="rId1"/>
</worksheet>
</file>

<file path=xl/worksheets/sheet30.xml><?xml version="1.0" encoding="utf-8"?>
<worksheet xmlns="http://schemas.openxmlformats.org/spreadsheetml/2006/main" xmlns:r="http://schemas.openxmlformats.org/officeDocument/2006/relationships">
  <sheetPr>
    <pageSetUpPr fitToPage="1"/>
  </sheetPr>
  <dimension ref="A1:K46"/>
  <sheetViews>
    <sheetView view="pageBreakPreview" zoomScaleSheetLayoutView="100" zoomScalePageLayoutView="0" workbookViewId="0" topLeftCell="A1">
      <selection activeCell="D17" sqref="D17"/>
    </sheetView>
  </sheetViews>
  <sheetFormatPr defaultColWidth="11.00390625" defaultRowHeight="16.5" customHeight="1"/>
  <cols>
    <col min="1" max="1" width="46.7109375" style="337" bestFit="1" customWidth="1"/>
    <col min="2" max="3" width="12.8515625" style="337" bestFit="1" customWidth="1"/>
    <col min="4" max="4" width="12.00390625" style="337" customWidth="1"/>
    <col min="5" max="5" width="14.140625" style="337" bestFit="1" customWidth="1"/>
    <col min="6" max="6" width="10.57421875" style="337" bestFit="1" customWidth="1"/>
    <col min="7" max="7" width="2.421875" style="337" bestFit="1" customWidth="1"/>
    <col min="8" max="8" width="7.28125" style="337" bestFit="1" customWidth="1"/>
    <col min="9" max="9" width="10.57421875" style="337" bestFit="1" customWidth="1"/>
    <col min="10" max="10" width="2.140625" style="337" customWidth="1"/>
    <col min="11" max="11" width="7.28125" style="337" bestFit="1" customWidth="1"/>
    <col min="12" max="16384" width="11.00390625" style="271" customWidth="1"/>
  </cols>
  <sheetData>
    <row r="1" spans="1:11" s="337" customFormat="1" ht="12.75">
      <c r="A1" s="1798" t="s">
        <v>622</v>
      </c>
      <c r="B1" s="1798"/>
      <c r="C1" s="1798"/>
      <c r="D1" s="1798"/>
      <c r="E1" s="1798"/>
      <c r="F1" s="1798"/>
      <c r="G1" s="1798"/>
      <c r="H1" s="1798"/>
      <c r="I1" s="1798"/>
      <c r="J1" s="1798"/>
      <c r="K1" s="1798"/>
    </row>
    <row r="2" spans="1:11" s="337" customFormat="1" ht="15.75">
      <c r="A2" s="1807" t="s">
        <v>254</v>
      </c>
      <c r="B2" s="1807"/>
      <c r="C2" s="1807"/>
      <c r="D2" s="1807"/>
      <c r="E2" s="1807"/>
      <c r="F2" s="1807"/>
      <c r="G2" s="1807"/>
      <c r="H2" s="1807"/>
      <c r="I2" s="1807"/>
      <c r="J2" s="1807"/>
      <c r="K2" s="1807"/>
    </row>
    <row r="3" spans="1:11" s="337" customFormat="1" ht="16.5" customHeight="1" thickBot="1">
      <c r="A3" s="320"/>
      <c r="B3" s="376"/>
      <c r="C3" s="272"/>
      <c r="D3" s="272"/>
      <c r="E3" s="272"/>
      <c r="F3" s="272"/>
      <c r="G3" s="272"/>
      <c r="H3" s="272"/>
      <c r="I3" s="1800" t="s">
        <v>1</v>
      </c>
      <c r="J3" s="1800"/>
      <c r="K3" s="1800"/>
    </row>
    <row r="4" spans="1:11" s="337" customFormat="1" ht="13.5" thickTop="1">
      <c r="A4" s="275"/>
      <c r="B4" s="1379">
        <v>2016</v>
      </c>
      <c r="C4" s="1379">
        <v>2016</v>
      </c>
      <c r="D4" s="1379">
        <v>2017</v>
      </c>
      <c r="E4" s="1379">
        <v>2017</v>
      </c>
      <c r="F4" s="1818" t="s">
        <v>276</v>
      </c>
      <c r="G4" s="1819"/>
      <c r="H4" s="1819"/>
      <c r="I4" s="1819"/>
      <c r="J4" s="1819"/>
      <c r="K4" s="1820"/>
    </row>
    <row r="5" spans="1:11" s="337" customFormat="1" ht="12.75">
      <c r="A5" s="339" t="s">
        <v>316</v>
      </c>
      <c r="B5" s="1372" t="s">
        <v>278</v>
      </c>
      <c r="C5" s="1372" t="s">
        <v>279</v>
      </c>
      <c r="D5" s="1372" t="s">
        <v>280</v>
      </c>
      <c r="E5" s="1372" t="s">
        <v>569</v>
      </c>
      <c r="F5" s="1803" t="s">
        <v>40</v>
      </c>
      <c r="G5" s="1804"/>
      <c r="H5" s="1805"/>
      <c r="I5" s="1804" t="s">
        <v>72</v>
      </c>
      <c r="J5" s="1804"/>
      <c r="K5" s="1806"/>
    </row>
    <row r="6" spans="1:11" s="337" customFormat="1" ht="12.75">
      <c r="A6" s="339"/>
      <c r="B6" s="1372"/>
      <c r="C6" s="1372"/>
      <c r="D6" s="1372"/>
      <c r="E6" s="1372"/>
      <c r="F6" s="341" t="s">
        <v>14</v>
      </c>
      <c r="G6" s="342" t="s">
        <v>188</v>
      </c>
      <c r="H6" s="343" t="s">
        <v>281</v>
      </c>
      <c r="I6" s="340" t="s">
        <v>14</v>
      </c>
      <c r="J6" s="342" t="s">
        <v>188</v>
      </c>
      <c r="K6" s="344" t="s">
        <v>281</v>
      </c>
    </row>
    <row r="7" spans="1:11" s="337" customFormat="1" ht="16.5" customHeight="1">
      <c r="A7" s="284" t="s">
        <v>362</v>
      </c>
      <c r="B7" s="373">
        <v>63027.913511750005</v>
      </c>
      <c r="C7" s="373">
        <v>64360.80153995598</v>
      </c>
      <c r="D7" s="373">
        <v>51767.97125391509</v>
      </c>
      <c r="E7" s="373">
        <v>53247.84009519511</v>
      </c>
      <c r="F7" s="287">
        <v>1332.8880282059763</v>
      </c>
      <c r="G7" s="345"/>
      <c r="H7" s="286">
        <v>2.114758293494028</v>
      </c>
      <c r="I7" s="285">
        <v>1479.8688412800184</v>
      </c>
      <c r="J7" s="346"/>
      <c r="K7" s="290">
        <v>2.8586572072169028</v>
      </c>
    </row>
    <row r="8" spans="1:11" s="337" customFormat="1" ht="16.5" customHeight="1">
      <c r="A8" s="291" t="s">
        <v>363</v>
      </c>
      <c r="B8" s="1360">
        <v>4542.40820213</v>
      </c>
      <c r="C8" s="1360">
        <v>4437.529019220001</v>
      </c>
      <c r="D8" s="1360">
        <v>4371.81822037</v>
      </c>
      <c r="E8" s="1360">
        <v>4590.52307536</v>
      </c>
      <c r="F8" s="294">
        <v>-104.87918290999914</v>
      </c>
      <c r="G8" s="347"/>
      <c r="H8" s="293">
        <v>-2.3088894313994017</v>
      </c>
      <c r="I8" s="292">
        <v>218.70485499000006</v>
      </c>
      <c r="J8" s="293"/>
      <c r="K8" s="296">
        <v>5.00260632912341</v>
      </c>
    </row>
    <row r="9" spans="1:11" s="337" customFormat="1" ht="16.5" customHeight="1">
      <c r="A9" s="291" t="s">
        <v>364</v>
      </c>
      <c r="B9" s="1360">
        <v>4542.40820213</v>
      </c>
      <c r="C9" s="1360">
        <v>4437.529019220001</v>
      </c>
      <c r="D9" s="1360">
        <v>4371.81822037</v>
      </c>
      <c r="E9" s="1360">
        <v>4590.52307536</v>
      </c>
      <c r="F9" s="294">
        <v>-104.87918290999914</v>
      </c>
      <c r="G9" s="347"/>
      <c r="H9" s="293">
        <v>-2.3088894313994017</v>
      </c>
      <c r="I9" s="292">
        <v>218.70485499000006</v>
      </c>
      <c r="J9" s="293"/>
      <c r="K9" s="296">
        <v>5.00260632912341</v>
      </c>
    </row>
    <row r="10" spans="1:11" s="337" customFormat="1" ht="16.5" customHeight="1">
      <c r="A10" s="291" t="s">
        <v>365</v>
      </c>
      <c r="B10" s="1360">
        <v>0</v>
      </c>
      <c r="C10" s="1360">
        <v>0</v>
      </c>
      <c r="D10" s="1360">
        <v>0</v>
      </c>
      <c r="E10" s="1360">
        <v>0</v>
      </c>
      <c r="F10" s="294">
        <v>0</v>
      </c>
      <c r="G10" s="347"/>
      <c r="H10" s="293"/>
      <c r="I10" s="292">
        <v>0</v>
      </c>
      <c r="J10" s="293"/>
      <c r="K10" s="296"/>
    </row>
    <row r="11" spans="1:11" s="337" customFormat="1" ht="16.5" customHeight="1">
      <c r="A11" s="291" t="s">
        <v>366</v>
      </c>
      <c r="B11" s="1360">
        <v>32046.948797760004</v>
      </c>
      <c r="C11" s="1360">
        <v>33265.388325875996</v>
      </c>
      <c r="D11" s="1360">
        <v>18444.5535325551</v>
      </c>
      <c r="E11" s="1360">
        <v>18417.695329005102</v>
      </c>
      <c r="F11" s="294">
        <v>1218.4395281159923</v>
      </c>
      <c r="G11" s="347"/>
      <c r="H11" s="293">
        <v>3.802045354786344</v>
      </c>
      <c r="I11" s="292">
        <v>-26.858203549996688</v>
      </c>
      <c r="J11" s="293"/>
      <c r="K11" s="296">
        <v>-0.14561590500193614</v>
      </c>
    </row>
    <row r="12" spans="1:11" s="337" customFormat="1" ht="16.5" customHeight="1">
      <c r="A12" s="291" t="s">
        <v>364</v>
      </c>
      <c r="B12" s="1360">
        <v>32046.948797760004</v>
      </c>
      <c r="C12" s="1360">
        <v>33265.388325875996</v>
      </c>
      <c r="D12" s="1360">
        <v>18444.5535325551</v>
      </c>
      <c r="E12" s="1360">
        <v>18417.695329005102</v>
      </c>
      <c r="F12" s="294">
        <v>1218.4395281159923</v>
      </c>
      <c r="G12" s="347"/>
      <c r="H12" s="293">
        <v>3.802045354786344</v>
      </c>
      <c r="I12" s="292">
        <v>-26.858203549996688</v>
      </c>
      <c r="J12" s="293"/>
      <c r="K12" s="296">
        <v>-0.14561590500193614</v>
      </c>
    </row>
    <row r="13" spans="1:11" s="337" customFormat="1" ht="16.5" customHeight="1">
      <c r="A13" s="291" t="s">
        <v>365</v>
      </c>
      <c r="B13" s="1360">
        <v>0</v>
      </c>
      <c r="C13" s="1360">
        <v>0</v>
      </c>
      <c r="D13" s="1360">
        <v>0</v>
      </c>
      <c r="E13" s="1360">
        <v>0</v>
      </c>
      <c r="F13" s="294">
        <v>0</v>
      </c>
      <c r="G13" s="347"/>
      <c r="H13" s="293"/>
      <c r="I13" s="292">
        <v>0</v>
      </c>
      <c r="J13" s="293"/>
      <c r="K13" s="296"/>
    </row>
    <row r="14" spans="1:11" s="337" customFormat="1" ht="16.5" customHeight="1">
      <c r="A14" s="291" t="s">
        <v>367</v>
      </c>
      <c r="B14" s="1360">
        <v>24985.848013699997</v>
      </c>
      <c r="C14" s="1360">
        <v>24938.72442891999</v>
      </c>
      <c r="D14" s="1360">
        <v>25197.863519549996</v>
      </c>
      <c r="E14" s="1360">
        <v>26595.428592250002</v>
      </c>
      <c r="F14" s="294">
        <v>-47.12358478000533</v>
      </c>
      <c r="G14" s="347"/>
      <c r="H14" s="293">
        <v>-0.18860110232867416</v>
      </c>
      <c r="I14" s="292">
        <v>1397.5650727000066</v>
      </c>
      <c r="J14" s="293"/>
      <c r="K14" s="296">
        <v>5.546363371702894</v>
      </c>
    </row>
    <row r="15" spans="1:11" s="337" customFormat="1" ht="16.5" customHeight="1">
      <c r="A15" s="291" t="s">
        <v>364</v>
      </c>
      <c r="B15" s="1360">
        <v>24985.848013699997</v>
      </c>
      <c r="C15" s="1360">
        <v>24938.72442891999</v>
      </c>
      <c r="D15" s="1360">
        <v>25197.863519549996</v>
      </c>
      <c r="E15" s="1360">
        <v>26595.428592250002</v>
      </c>
      <c r="F15" s="294">
        <v>-47.12358478000533</v>
      </c>
      <c r="G15" s="347"/>
      <c r="H15" s="293">
        <v>-0.18860110232867416</v>
      </c>
      <c r="I15" s="292">
        <v>1397.5650727000066</v>
      </c>
      <c r="J15" s="293"/>
      <c r="K15" s="296">
        <v>5.546363371702894</v>
      </c>
    </row>
    <row r="16" spans="1:11" s="337" customFormat="1" ht="16.5" customHeight="1">
      <c r="A16" s="291" t="s">
        <v>365</v>
      </c>
      <c r="B16" s="1360">
        <v>0</v>
      </c>
      <c r="C16" s="1360">
        <v>0</v>
      </c>
      <c r="D16" s="1360">
        <v>0</v>
      </c>
      <c r="E16" s="1360">
        <v>0</v>
      </c>
      <c r="F16" s="294">
        <v>0</v>
      </c>
      <c r="G16" s="347"/>
      <c r="H16" s="293"/>
      <c r="I16" s="292">
        <v>0</v>
      </c>
      <c r="J16" s="293"/>
      <c r="K16" s="296"/>
    </row>
    <row r="17" spans="1:11" s="337" customFormat="1" ht="16.5" customHeight="1">
      <c r="A17" s="291" t="s">
        <v>368</v>
      </c>
      <c r="B17" s="1360">
        <v>1437.9474594300002</v>
      </c>
      <c r="C17" s="1360">
        <v>1704.0941567100003</v>
      </c>
      <c r="D17" s="1360">
        <v>3740.2380506799987</v>
      </c>
      <c r="E17" s="1360">
        <v>3631.1932011500003</v>
      </c>
      <c r="F17" s="294">
        <v>266.1466972800001</v>
      </c>
      <c r="G17" s="347"/>
      <c r="H17" s="293">
        <v>18.508791509357387</v>
      </c>
      <c r="I17" s="292">
        <v>-109.04484952999837</v>
      </c>
      <c r="J17" s="293"/>
      <c r="K17" s="296">
        <v>-2.9154521196899044</v>
      </c>
    </row>
    <row r="18" spans="1:11" s="337" customFormat="1" ht="16.5" customHeight="1">
      <c r="A18" s="291" t="s">
        <v>364</v>
      </c>
      <c r="B18" s="1360">
        <v>1437.9474594300002</v>
      </c>
      <c r="C18" s="1360">
        <v>1704.0941567100003</v>
      </c>
      <c r="D18" s="1360">
        <v>3740.2380506799987</v>
      </c>
      <c r="E18" s="1360">
        <v>3631.1932011500003</v>
      </c>
      <c r="F18" s="294">
        <v>266.1466972800001</v>
      </c>
      <c r="G18" s="347"/>
      <c r="H18" s="293">
        <v>18.508791509357387</v>
      </c>
      <c r="I18" s="292">
        <v>-109.04484952999837</v>
      </c>
      <c r="J18" s="293"/>
      <c r="K18" s="296">
        <v>-2.9154521196899044</v>
      </c>
    </row>
    <row r="19" spans="1:11" s="337" customFormat="1" ht="16.5" customHeight="1">
      <c r="A19" s="291" t="s">
        <v>365</v>
      </c>
      <c r="B19" s="1360">
        <v>0</v>
      </c>
      <c r="C19" s="1360">
        <v>0</v>
      </c>
      <c r="D19" s="1360">
        <v>0</v>
      </c>
      <c r="E19" s="1360">
        <v>0</v>
      </c>
      <c r="F19" s="294">
        <v>0</v>
      </c>
      <c r="G19" s="347"/>
      <c r="H19" s="293"/>
      <c r="I19" s="292">
        <v>0</v>
      </c>
      <c r="J19" s="293"/>
      <c r="K19" s="296"/>
    </row>
    <row r="20" spans="1:11" s="337" customFormat="1" ht="16.5" customHeight="1">
      <c r="A20" s="291" t="s">
        <v>369</v>
      </c>
      <c r="B20" s="1360">
        <v>14.76103873</v>
      </c>
      <c r="C20" s="1360">
        <v>15.06560923</v>
      </c>
      <c r="D20" s="1360">
        <v>13.497930760000001</v>
      </c>
      <c r="E20" s="1360">
        <v>12.999897429999999</v>
      </c>
      <c r="F20" s="294">
        <v>0.3045705000000005</v>
      </c>
      <c r="G20" s="347"/>
      <c r="H20" s="293">
        <v>2.063340565464396</v>
      </c>
      <c r="I20" s="292">
        <v>-0.49803333000000194</v>
      </c>
      <c r="J20" s="293"/>
      <c r="K20" s="296">
        <v>-3.6897013242643264</v>
      </c>
    </row>
    <row r="21" spans="1:11" s="337" customFormat="1" ht="16.5" customHeight="1">
      <c r="A21" s="284" t="s">
        <v>370</v>
      </c>
      <c r="B21" s="373">
        <v>188.9</v>
      </c>
      <c r="C21" s="373">
        <v>189.5</v>
      </c>
      <c r="D21" s="373">
        <v>512.2603951</v>
      </c>
      <c r="E21" s="373">
        <v>309.23919641</v>
      </c>
      <c r="F21" s="287">
        <v>0.5999999999999943</v>
      </c>
      <c r="G21" s="345"/>
      <c r="H21" s="286">
        <v>0.3176283748014792</v>
      </c>
      <c r="I21" s="285">
        <v>-203.02119869</v>
      </c>
      <c r="J21" s="286"/>
      <c r="K21" s="290">
        <v>-39.632421446590186</v>
      </c>
    </row>
    <row r="22" spans="1:11" s="337" customFormat="1" ht="16.5" customHeight="1">
      <c r="A22" s="284" t="s">
        <v>371</v>
      </c>
      <c r="B22" s="373">
        <v>0</v>
      </c>
      <c r="C22" s="373">
        <v>0</v>
      </c>
      <c r="D22" s="373">
        <v>0</v>
      </c>
      <c r="E22" s="373">
        <v>0</v>
      </c>
      <c r="F22" s="287">
        <v>0</v>
      </c>
      <c r="G22" s="345"/>
      <c r="H22" s="286"/>
      <c r="I22" s="285">
        <v>0</v>
      </c>
      <c r="J22" s="286"/>
      <c r="K22" s="290"/>
    </row>
    <row r="23" spans="1:11" s="337" customFormat="1" ht="16.5" customHeight="1">
      <c r="A23" s="363" t="s">
        <v>372</v>
      </c>
      <c r="B23" s="373">
        <v>35739.53347863429</v>
      </c>
      <c r="C23" s="373">
        <v>37291.85287609276</v>
      </c>
      <c r="D23" s="373">
        <v>27775.949210264473</v>
      </c>
      <c r="E23" s="373">
        <v>28572.530801289373</v>
      </c>
      <c r="F23" s="287">
        <v>1552.319397458472</v>
      </c>
      <c r="G23" s="345"/>
      <c r="H23" s="286">
        <v>4.343423784159006</v>
      </c>
      <c r="I23" s="285">
        <v>796.5815910249003</v>
      </c>
      <c r="J23" s="286"/>
      <c r="K23" s="290">
        <v>2.8678825158944607</v>
      </c>
    </row>
    <row r="24" spans="1:11" s="337" customFormat="1" ht="16.5" customHeight="1">
      <c r="A24" s="364" t="s">
        <v>373</v>
      </c>
      <c r="B24" s="1360">
        <v>13164.230377000002</v>
      </c>
      <c r="C24" s="1360">
        <v>13170.352377000003</v>
      </c>
      <c r="D24" s="1360">
        <v>10507.5767044</v>
      </c>
      <c r="E24" s="1360">
        <v>10607.369899500001</v>
      </c>
      <c r="F24" s="294">
        <v>6.122000000001208</v>
      </c>
      <c r="G24" s="347"/>
      <c r="H24" s="293">
        <v>0.046504807532822524</v>
      </c>
      <c r="I24" s="292">
        <v>99.79319510000096</v>
      </c>
      <c r="J24" s="293"/>
      <c r="K24" s="296">
        <v>0.9497260682209725</v>
      </c>
    </row>
    <row r="25" spans="1:11" s="337" customFormat="1" ht="16.5" customHeight="1">
      <c r="A25" s="364" t="s">
        <v>374</v>
      </c>
      <c r="B25" s="1360">
        <v>7513.280638892893</v>
      </c>
      <c r="C25" s="1360">
        <v>10482.045375446594</v>
      </c>
      <c r="D25" s="1360">
        <v>5469.260781623305</v>
      </c>
      <c r="E25" s="1360">
        <v>7659.242269552818</v>
      </c>
      <c r="F25" s="294">
        <v>2968.7647365537014</v>
      </c>
      <c r="G25" s="347"/>
      <c r="H25" s="293">
        <v>39.51356110918757</v>
      </c>
      <c r="I25" s="292">
        <v>2189.9814879295127</v>
      </c>
      <c r="J25" s="293"/>
      <c r="K25" s="296">
        <v>40.0416358877573</v>
      </c>
    </row>
    <row r="26" spans="1:11" s="337" customFormat="1" ht="16.5" customHeight="1">
      <c r="A26" s="364" t="s">
        <v>375</v>
      </c>
      <c r="B26" s="1360">
        <v>15062.022462741392</v>
      </c>
      <c r="C26" s="1360">
        <v>13639.45512364616</v>
      </c>
      <c r="D26" s="1360">
        <v>11799.11172424117</v>
      </c>
      <c r="E26" s="1360">
        <v>10305.918632236553</v>
      </c>
      <c r="F26" s="294">
        <v>-1422.5673390952325</v>
      </c>
      <c r="G26" s="347"/>
      <c r="H26" s="293">
        <v>-9.444729900079537</v>
      </c>
      <c r="I26" s="292">
        <v>-1493.1930920046161</v>
      </c>
      <c r="J26" s="293"/>
      <c r="K26" s="296">
        <v>-12.655131393805386</v>
      </c>
    </row>
    <row r="27" spans="1:11" s="337" customFormat="1" ht="16.5" customHeight="1">
      <c r="A27" s="365" t="s">
        <v>376</v>
      </c>
      <c r="B27" s="1373">
        <v>98956.34699038429</v>
      </c>
      <c r="C27" s="1373">
        <v>101842.15441604874</v>
      </c>
      <c r="D27" s="1373">
        <v>80056.18085927956</v>
      </c>
      <c r="E27" s="1373">
        <v>82129.6100928945</v>
      </c>
      <c r="F27" s="368">
        <v>2885.807425664447</v>
      </c>
      <c r="G27" s="369"/>
      <c r="H27" s="367">
        <v>2.9162428822729924</v>
      </c>
      <c r="I27" s="366">
        <v>2073.4292336149374</v>
      </c>
      <c r="J27" s="367"/>
      <c r="K27" s="370">
        <v>2.5899677093759337</v>
      </c>
    </row>
    <row r="28" spans="1:11" s="337" customFormat="1" ht="16.5" customHeight="1">
      <c r="A28" s="284" t="s">
        <v>377</v>
      </c>
      <c r="B28" s="373">
        <v>6615.955224960006</v>
      </c>
      <c r="C28" s="373">
        <v>5327.787984850009</v>
      </c>
      <c r="D28" s="373">
        <v>5984.017157960017</v>
      </c>
      <c r="E28" s="373">
        <v>5467.53834605</v>
      </c>
      <c r="F28" s="287">
        <v>-1288.1672401099968</v>
      </c>
      <c r="G28" s="345"/>
      <c r="H28" s="286">
        <v>-19.470616053296883</v>
      </c>
      <c r="I28" s="285">
        <v>-516.4788119100176</v>
      </c>
      <c r="J28" s="286"/>
      <c r="K28" s="290">
        <v>-8.63097144069834</v>
      </c>
    </row>
    <row r="29" spans="1:11" s="337" customFormat="1" ht="16.5" customHeight="1">
      <c r="A29" s="291" t="s">
        <v>378</v>
      </c>
      <c r="B29" s="1360">
        <v>1020.8205123900061</v>
      </c>
      <c r="C29" s="1360">
        <v>940.6402631800086</v>
      </c>
      <c r="D29" s="1360">
        <v>1091.2632936900159</v>
      </c>
      <c r="E29" s="1360">
        <v>999.3994186500007</v>
      </c>
      <c r="F29" s="294">
        <v>-80.18024920999756</v>
      </c>
      <c r="G29" s="347"/>
      <c r="H29" s="293">
        <v>-7.854490406180687</v>
      </c>
      <c r="I29" s="292">
        <v>-91.86387504001516</v>
      </c>
      <c r="J29" s="293"/>
      <c r="K29" s="296">
        <v>-8.418121966641536</v>
      </c>
    </row>
    <row r="30" spans="1:11" s="337" customFormat="1" ht="16.5" customHeight="1">
      <c r="A30" s="291" t="s">
        <v>395</v>
      </c>
      <c r="B30" s="1360">
        <v>5551.38263457</v>
      </c>
      <c r="C30" s="1360">
        <v>4345.8817796700005</v>
      </c>
      <c r="D30" s="1360">
        <v>4802.4487722700005</v>
      </c>
      <c r="E30" s="1360">
        <v>4377.885195399999</v>
      </c>
      <c r="F30" s="294">
        <v>-1205.5008548999995</v>
      </c>
      <c r="G30" s="347"/>
      <c r="H30" s="293">
        <v>-21.715326329570782</v>
      </c>
      <c r="I30" s="292">
        <v>-424.56357687000127</v>
      </c>
      <c r="J30" s="293"/>
      <c r="K30" s="296">
        <v>-8.84056440792226</v>
      </c>
    </row>
    <row r="31" spans="1:11" s="337" customFormat="1" ht="16.5" customHeight="1">
      <c r="A31" s="291" t="s">
        <v>380</v>
      </c>
      <c r="B31" s="1360">
        <v>0.128822</v>
      </c>
      <c r="C31" s="1360">
        <v>0.069542</v>
      </c>
      <c r="D31" s="1360">
        <v>0.10402999999999998</v>
      </c>
      <c r="E31" s="1360">
        <v>0.10266999999999998</v>
      </c>
      <c r="F31" s="294">
        <v>-0.059279999999999985</v>
      </c>
      <c r="G31" s="347"/>
      <c r="H31" s="293">
        <v>-46.0169846765304</v>
      </c>
      <c r="I31" s="292">
        <v>-0.00136</v>
      </c>
      <c r="J31" s="293"/>
      <c r="K31" s="296">
        <v>-1.3073151975391717</v>
      </c>
    </row>
    <row r="32" spans="1:11" s="337" customFormat="1" ht="16.5" customHeight="1">
      <c r="A32" s="291" t="s">
        <v>381</v>
      </c>
      <c r="B32" s="1360">
        <v>41.196</v>
      </c>
      <c r="C32" s="1360">
        <v>41.196400000000004</v>
      </c>
      <c r="D32" s="1360">
        <v>89.801062</v>
      </c>
      <c r="E32" s="1360">
        <v>89.801062</v>
      </c>
      <c r="F32" s="294">
        <v>0.0004000000000061732</v>
      </c>
      <c r="G32" s="347"/>
      <c r="H32" s="293">
        <v>0.0009709680551659705</v>
      </c>
      <c r="I32" s="292">
        <v>0</v>
      </c>
      <c r="J32" s="293"/>
      <c r="K32" s="296">
        <v>0</v>
      </c>
    </row>
    <row r="33" spans="1:11" s="337" customFormat="1" ht="16.5" customHeight="1">
      <c r="A33" s="291" t="s">
        <v>382</v>
      </c>
      <c r="B33" s="1360">
        <v>2.427256</v>
      </c>
      <c r="C33" s="1360">
        <v>0</v>
      </c>
      <c r="D33" s="1360">
        <v>0.4</v>
      </c>
      <c r="E33" s="1360">
        <v>0.35</v>
      </c>
      <c r="F33" s="294">
        <v>-2.427256</v>
      </c>
      <c r="G33" s="347"/>
      <c r="H33" s="293">
        <v>-100</v>
      </c>
      <c r="I33" s="292">
        <v>-0.050000000000000044</v>
      </c>
      <c r="J33" s="293"/>
      <c r="K33" s="296">
        <v>-12.50000000000001</v>
      </c>
    </row>
    <row r="34" spans="1:11" s="337" customFormat="1" ht="16.5" customHeight="1">
      <c r="A34" s="348" t="s">
        <v>383</v>
      </c>
      <c r="B34" s="373">
        <v>88264.07290303844</v>
      </c>
      <c r="C34" s="373">
        <v>90232.0797329433</v>
      </c>
      <c r="D34" s="373">
        <v>72990.87842398214</v>
      </c>
      <c r="E34" s="373">
        <v>74613.82951476214</v>
      </c>
      <c r="F34" s="287">
        <v>1968.006829904858</v>
      </c>
      <c r="G34" s="345"/>
      <c r="H34" s="286">
        <v>2.229680508927784</v>
      </c>
      <c r="I34" s="285">
        <v>1622.9510907799995</v>
      </c>
      <c r="J34" s="286"/>
      <c r="K34" s="290">
        <v>2.223498505323861</v>
      </c>
    </row>
    <row r="35" spans="1:11" s="337" customFormat="1" ht="16.5" customHeight="1">
      <c r="A35" s="291" t="s">
        <v>384</v>
      </c>
      <c r="B35" s="1360">
        <v>3845</v>
      </c>
      <c r="C35" s="1360">
        <v>3840</v>
      </c>
      <c r="D35" s="1360">
        <v>4018</v>
      </c>
      <c r="E35" s="1360">
        <v>3948.3</v>
      </c>
      <c r="F35" s="294">
        <v>-5</v>
      </c>
      <c r="G35" s="347"/>
      <c r="H35" s="293">
        <v>-0.13003901170351106</v>
      </c>
      <c r="I35" s="292">
        <v>-69.69999999999982</v>
      </c>
      <c r="J35" s="293"/>
      <c r="K35" s="296">
        <v>-1.734693877551016</v>
      </c>
    </row>
    <row r="36" spans="1:11" s="337" customFormat="1" ht="16.5" customHeight="1">
      <c r="A36" s="291" t="s">
        <v>385</v>
      </c>
      <c r="B36" s="1360">
        <v>131.90519587</v>
      </c>
      <c r="C36" s="1360">
        <v>108.57154587000001</v>
      </c>
      <c r="D36" s="1360">
        <v>150.39711892</v>
      </c>
      <c r="E36" s="1360">
        <v>165.35462182</v>
      </c>
      <c r="F36" s="294">
        <v>-23.33364999999999</v>
      </c>
      <c r="G36" s="347"/>
      <c r="H36" s="293">
        <v>-17.689712559160004</v>
      </c>
      <c r="I36" s="292">
        <v>14.957502900000009</v>
      </c>
      <c r="J36" s="293"/>
      <c r="K36" s="296">
        <v>9.945338718859555</v>
      </c>
    </row>
    <row r="37" spans="1:11" s="337" customFormat="1" ht="16.5" customHeight="1">
      <c r="A37" s="297" t="s">
        <v>386</v>
      </c>
      <c r="B37" s="1360">
        <v>20714.633624811555</v>
      </c>
      <c r="C37" s="1360">
        <v>22230.586185795764</v>
      </c>
      <c r="D37" s="1360">
        <v>13697.610623406825</v>
      </c>
      <c r="E37" s="1360">
        <v>14993.491757166825</v>
      </c>
      <c r="F37" s="294">
        <v>1515.9525609842094</v>
      </c>
      <c r="G37" s="347"/>
      <c r="H37" s="293">
        <v>7.31826875841257</v>
      </c>
      <c r="I37" s="292">
        <v>1295.88113376</v>
      </c>
      <c r="J37" s="293"/>
      <c r="K37" s="296">
        <v>9.460636379497936</v>
      </c>
    </row>
    <row r="38" spans="1:11" s="337" customFormat="1" ht="16.5" customHeight="1">
      <c r="A38" s="371" t="s">
        <v>387</v>
      </c>
      <c r="B38" s="1360">
        <v>0</v>
      </c>
      <c r="C38" s="1360">
        <v>0</v>
      </c>
      <c r="D38" s="1360">
        <v>0</v>
      </c>
      <c r="E38" s="1360">
        <v>0</v>
      </c>
      <c r="F38" s="294">
        <v>0</v>
      </c>
      <c r="G38" s="347"/>
      <c r="H38" s="293"/>
      <c r="I38" s="292">
        <v>0</v>
      </c>
      <c r="J38" s="293"/>
      <c r="K38" s="296"/>
    </row>
    <row r="39" spans="1:11" s="337" customFormat="1" ht="16.5" customHeight="1">
      <c r="A39" s="371" t="s">
        <v>388</v>
      </c>
      <c r="B39" s="1360">
        <v>20714.633624811555</v>
      </c>
      <c r="C39" s="1360">
        <v>22230.586185795764</v>
      </c>
      <c r="D39" s="1360">
        <v>13697.610623406825</v>
      </c>
      <c r="E39" s="1360">
        <v>14993.491757166825</v>
      </c>
      <c r="F39" s="294">
        <v>1515.9525609842094</v>
      </c>
      <c r="G39" s="347"/>
      <c r="H39" s="293">
        <v>7.31826875841257</v>
      </c>
      <c r="I39" s="292">
        <v>1295.88113376</v>
      </c>
      <c r="J39" s="293"/>
      <c r="K39" s="296">
        <v>9.460636379497936</v>
      </c>
    </row>
    <row r="40" spans="1:11" s="337" customFormat="1" ht="16.5" customHeight="1">
      <c r="A40" s="291" t="s">
        <v>389</v>
      </c>
      <c r="B40" s="1360">
        <v>63572.53408235688</v>
      </c>
      <c r="C40" s="1360">
        <v>64052.92200127753</v>
      </c>
      <c r="D40" s="1360">
        <v>55124.87068165532</v>
      </c>
      <c r="E40" s="1360">
        <v>55506.68313577531</v>
      </c>
      <c r="F40" s="294">
        <v>480.3879189206564</v>
      </c>
      <c r="G40" s="347"/>
      <c r="H40" s="293">
        <v>0.755653248458405</v>
      </c>
      <c r="I40" s="292">
        <v>381.8124541199941</v>
      </c>
      <c r="J40" s="293"/>
      <c r="K40" s="296">
        <v>0.6926319271113596</v>
      </c>
    </row>
    <row r="41" spans="1:11" s="337" customFormat="1" ht="16.5" customHeight="1">
      <c r="A41" s="297" t="s">
        <v>390</v>
      </c>
      <c r="B41" s="1360">
        <v>56860.186832411586</v>
      </c>
      <c r="C41" s="1360">
        <v>57131.697878907085</v>
      </c>
      <c r="D41" s="1360">
        <v>49281.21216481532</v>
      </c>
      <c r="E41" s="1360">
        <v>49421.52564673531</v>
      </c>
      <c r="F41" s="294">
        <v>271.5110464954996</v>
      </c>
      <c r="G41" s="347"/>
      <c r="H41" s="293">
        <v>0.4775064269411303</v>
      </c>
      <c r="I41" s="292">
        <v>140.31348191999132</v>
      </c>
      <c r="J41" s="293"/>
      <c r="K41" s="296">
        <v>0.28472002971584603</v>
      </c>
    </row>
    <row r="42" spans="1:11" s="337" customFormat="1" ht="16.5" customHeight="1">
      <c r="A42" s="297" t="s">
        <v>391</v>
      </c>
      <c r="B42" s="1360">
        <v>6712.347249945293</v>
      </c>
      <c r="C42" s="1360">
        <v>6921.224122370448</v>
      </c>
      <c r="D42" s="1360">
        <v>5843.658516840001</v>
      </c>
      <c r="E42" s="1360">
        <v>6085.157489039999</v>
      </c>
      <c r="F42" s="294">
        <v>208.87687242515494</v>
      </c>
      <c r="G42" s="347"/>
      <c r="H42" s="293">
        <v>3.111830551180995</v>
      </c>
      <c r="I42" s="292">
        <v>241.4989721999982</v>
      </c>
      <c r="J42" s="293"/>
      <c r="K42" s="296">
        <v>4.132667429215054</v>
      </c>
    </row>
    <row r="43" spans="1:11" s="337" customFormat="1" ht="16.5" customHeight="1">
      <c r="A43" s="310" t="s">
        <v>392</v>
      </c>
      <c r="B43" s="1361">
        <v>0</v>
      </c>
      <c r="C43" s="1361">
        <v>0</v>
      </c>
      <c r="D43" s="1361">
        <v>0</v>
      </c>
      <c r="E43" s="1361">
        <v>0</v>
      </c>
      <c r="F43" s="313">
        <v>0</v>
      </c>
      <c r="G43" s="377"/>
      <c r="H43" s="312"/>
      <c r="I43" s="311">
        <v>0</v>
      </c>
      <c r="J43" s="312"/>
      <c r="K43" s="314"/>
    </row>
    <row r="44" spans="1:11" s="337" customFormat="1" ht="16.5" customHeight="1">
      <c r="A44" s="372" t="s">
        <v>393</v>
      </c>
      <c r="B44" s="1361">
        <v>0</v>
      </c>
      <c r="C44" s="1361">
        <v>0</v>
      </c>
      <c r="D44" s="1361">
        <v>0</v>
      </c>
      <c r="E44" s="1361">
        <v>0</v>
      </c>
      <c r="F44" s="313">
        <v>0</v>
      </c>
      <c r="G44" s="345"/>
      <c r="H44" s="373"/>
      <c r="I44" s="311">
        <v>0</v>
      </c>
      <c r="J44" s="286"/>
      <c r="K44" s="290"/>
    </row>
    <row r="45" spans="1:11" s="337" customFormat="1" ht="16.5" customHeight="1" thickBot="1">
      <c r="A45" s="374" t="s">
        <v>394</v>
      </c>
      <c r="B45" s="1362">
        <v>4076.3188721838324</v>
      </c>
      <c r="C45" s="1362">
        <v>6282.2867007799005</v>
      </c>
      <c r="D45" s="1362">
        <v>1081.2852733768586</v>
      </c>
      <c r="E45" s="1362">
        <v>2048.2422095063007</v>
      </c>
      <c r="F45" s="318">
        <v>2205.967828596068</v>
      </c>
      <c r="G45" s="356"/>
      <c r="H45" s="317">
        <v>54.11666500501838</v>
      </c>
      <c r="I45" s="316">
        <v>966.956936129442</v>
      </c>
      <c r="J45" s="317"/>
      <c r="K45" s="319">
        <v>89.42662588103427</v>
      </c>
    </row>
    <row r="46" spans="1:11" s="337" customFormat="1" ht="16.5" customHeight="1" thickTop="1">
      <c r="A46" s="327" t="s">
        <v>311</v>
      </c>
      <c r="B46" s="376"/>
      <c r="C46" s="272"/>
      <c r="D46" s="322"/>
      <c r="E46" s="322"/>
      <c r="F46" s="292"/>
      <c r="G46" s="292"/>
      <c r="H46" s="292"/>
      <c r="I46" s="292"/>
      <c r="J46" s="292"/>
      <c r="K46" s="292"/>
    </row>
  </sheetData>
  <sheetProtection/>
  <mergeCells count="6">
    <mergeCell ref="A1:K1"/>
    <mergeCell ref="A2:K2"/>
    <mergeCell ref="I3:K3"/>
    <mergeCell ref="F4:K4"/>
    <mergeCell ref="F5:H5"/>
    <mergeCell ref="I5:K5"/>
  </mergeCells>
  <printOptions/>
  <pageMargins left="0.7" right="0.7" top="0.75" bottom="0.75" header="0.3" footer="0.3"/>
  <pageSetup fitToHeight="1" fitToWidth="1" horizontalDpi="600" verticalDpi="600" orientation="portrait" scale="65" r:id="rId1"/>
</worksheet>
</file>

<file path=xl/worksheets/sheet31.xml><?xml version="1.0" encoding="utf-8"?>
<worksheet xmlns="http://schemas.openxmlformats.org/spreadsheetml/2006/main" xmlns:r="http://schemas.openxmlformats.org/officeDocument/2006/relationships">
  <sheetPr>
    <pageSetUpPr fitToPage="1"/>
  </sheetPr>
  <dimension ref="A1:M773"/>
  <sheetViews>
    <sheetView view="pageBreakPreview" zoomScaleSheetLayoutView="100" zoomScalePageLayoutView="0" workbookViewId="0" topLeftCell="A1">
      <selection activeCell="C16" sqref="C16"/>
    </sheetView>
  </sheetViews>
  <sheetFormatPr defaultColWidth="9.140625" defaultRowHeight="15"/>
  <cols>
    <col min="1" max="1" width="32.421875" style="338" customWidth="1"/>
    <col min="2" max="2" width="13.421875" style="338" bestFit="1" customWidth="1"/>
    <col min="3" max="3" width="13.28125" style="338" bestFit="1" customWidth="1"/>
    <col min="4" max="4" width="13.00390625" style="338" bestFit="1" customWidth="1"/>
    <col min="5" max="5" width="13.7109375" style="338" bestFit="1" customWidth="1"/>
    <col min="6" max="6" width="7.140625" style="338" bestFit="1" customWidth="1"/>
    <col min="7" max="7" width="7.140625" style="378" bestFit="1" customWidth="1"/>
    <col min="8" max="8" width="7.421875" style="338" bestFit="1" customWidth="1"/>
    <col min="9" max="9" width="7.140625" style="378" bestFit="1" customWidth="1"/>
    <col min="10" max="16384" width="9.140625" style="338" customWidth="1"/>
  </cols>
  <sheetData>
    <row r="1" spans="1:9" ht="12.75">
      <c r="A1" s="1821" t="s">
        <v>623</v>
      </c>
      <c r="B1" s="1821"/>
      <c r="C1" s="1821"/>
      <c r="D1" s="1821"/>
      <c r="E1" s="1821"/>
      <c r="F1" s="1821"/>
      <c r="G1" s="1821"/>
      <c r="H1" s="1821"/>
      <c r="I1" s="1821"/>
    </row>
    <row r="2" spans="1:9" ht="15.75">
      <c r="A2" s="1822" t="s">
        <v>255</v>
      </c>
      <c r="B2" s="1822"/>
      <c r="C2" s="1822"/>
      <c r="D2" s="1822"/>
      <c r="E2" s="1822"/>
      <c r="F2" s="1822"/>
      <c r="G2" s="1822"/>
      <c r="H2" s="1822"/>
      <c r="I2" s="1822"/>
    </row>
    <row r="3" spans="8:9" ht="13.5" thickBot="1">
      <c r="H3" s="1823" t="s">
        <v>64</v>
      </c>
      <c r="I3" s="1824"/>
    </row>
    <row r="4" spans="1:9" ht="13.5" customHeight="1" thickTop="1">
      <c r="A4" s="379"/>
      <c r="B4" s="380">
        <v>2016</v>
      </c>
      <c r="C4" s="381">
        <v>2016</v>
      </c>
      <c r="D4" s="276">
        <v>2017</v>
      </c>
      <c r="E4" s="276">
        <v>2017</v>
      </c>
      <c r="F4" s="1825" t="s">
        <v>276</v>
      </c>
      <c r="G4" s="1826"/>
      <c r="H4" s="1826"/>
      <c r="I4" s="1827"/>
    </row>
    <row r="5" spans="1:9" ht="12.75">
      <c r="A5" s="382" t="s">
        <v>316</v>
      </c>
      <c r="B5" s="383" t="s">
        <v>278</v>
      </c>
      <c r="C5" s="383" t="s">
        <v>279</v>
      </c>
      <c r="D5" s="278" t="s">
        <v>280</v>
      </c>
      <c r="E5" s="278" t="s">
        <v>569</v>
      </c>
      <c r="F5" s="1828" t="s">
        <v>40</v>
      </c>
      <c r="G5" s="1829"/>
      <c r="H5" s="1828" t="s">
        <v>72</v>
      </c>
      <c r="I5" s="1830"/>
    </row>
    <row r="6" spans="1:13" s="390" customFormat="1" ht="12.75">
      <c r="A6" s="384"/>
      <c r="B6" s="385"/>
      <c r="C6" s="386"/>
      <c r="D6" s="385"/>
      <c r="E6" s="386"/>
      <c r="F6" s="387" t="s">
        <v>14</v>
      </c>
      <c r="G6" s="388" t="s">
        <v>281</v>
      </c>
      <c r="H6" s="387" t="s">
        <v>14</v>
      </c>
      <c r="I6" s="389" t="s">
        <v>281</v>
      </c>
      <c r="K6" s="391"/>
      <c r="L6" s="391"/>
      <c r="M6" s="391"/>
    </row>
    <row r="7" spans="1:13" ht="12.75">
      <c r="A7" s="392" t="s">
        <v>396</v>
      </c>
      <c r="B7" s="393">
        <v>109383.430681777</v>
      </c>
      <c r="C7" s="393">
        <v>114125.270945101</v>
      </c>
      <c r="D7" s="393">
        <v>90339.6199116576</v>
      </c>
      <c r="E7" s="393">
        <v>96008.098419275</v>
      </c>
      <c r="F7" s="393">
        <v>4741.840263324004</v>
      </c>
      <c r="G7" s="393">
        <v>4.335062663301511</v>
      </c>
      <c r="H7" s="393">
        <v>5668.478507617401</v>
      </c>
      <c r="I7" s="394">
        <v>6.274631787426781</v>
      </c>
      <c r="K7" s="395"/>
      <c r="L7" s="396"/>
      <c r="M7" s="396"/>
    </row>
    <row r="8" spans="1:13" ht="12.75">
      <c r="A8" s="397" t="s">
        <v>397</v>
      </c>
      <c r="B8" s="393">
        <v>1365.8296008016096</v>
      </c>
      <c r="C8" s="393">
        <v>1213.804274909756</v>
      </c>
      <c r="D8" s="393">
        <v>1641.0700273300001</v>
      </c>
      <c r="E8" s="393">
        <v>3975.10543586</v>
      </c>
      <c r="F8" s="393">
        <v>-152.02532589185353</v>
      </c>
      <c r="G8" s="393">
        <v>-11.130621697071831</v>
      </c>
      <c r="H8" s="393">
        <v>2334.0354085299996</v>
      </c>
      <c r="I8" s="394">
        <v>142.22643578028448</v>
      </c>
      <c r="K8" s="395"/>
      <c r="L8" s="396"/>
      <c r="M8" s="396"/>
    </row>
    <row r="9" spans="1:13" ht="12.75">
      <c r="A9" s="392" t="s">
        <v>398</v>
      </c>
      <c r="B9" s="398">
        <v>327757.4128042434</v>
      </c>
      <c r="C9" s="398">
        <v>315748.93355052057</v>
      </c>
      <c r="D9" s="398">
        <v>353944.7446459392</v>
      </c>
      <c r="E9" s="398">
        <v>347312.0646436075</v>
      </c>
      <c r="F9" s="398">
        <v>-12008.47925372282</v>
      </c>
      <c r="G9" s="398">
        <v>-3.6638314755355395</v>
      </c>
      <c r="H9" s="398">
        <v>-6632.680002331734</v>
      </c>
      <c r="I9" s="399">
        <v>-1.8739309179365238</v>
      </c>
      <c r="K9" s="395"/>
      <c r="L9" s="396"/>
      <c r="M9" s="396"/>
    </row>
    <row r="10" spans="1:13" ht="12.75">
      <c r="A10" s="400" t="s">
        <v>399</v>
      </c>
      <c r="B10" s="401">
        <v>101505.83048099346</v>
      </c>
      <c r="C10" s="401">
        <v>100776.23283689836</v>
      </c>
      <c r="D10" s="401">
        <v>140560.1155218799</v>
      </c>
      <c r="E10" s="401">
        <v>147346.50663844662</v>
      </c>
      <c r="F10" s="401">
        <v>-729.5976440951054</v>
      </c>
      <c r="G10" s="401">
        <v>-0.718774124242764</v>
      </c>
      <c r="H10" s="401">
        <v>6786.391116566723</v>
      </c>
      <c r="I10" s="402">
        <v>4.828105818901621</v>
      </c>
      <c r="K10" s="395"/>
      <c r="L10" s="396"/>
      <c r="M10" s="396"/>
    </row>
    <row r="11" spans="1:13" ht="12.75">
      <c r="A11" s="400" t="s">
        <v>400</v>
      </c>
      <c r="B11" s="401">
        <v>54917.68042926249</v>
      </c>
      <c r="C11" s="401">
        <v>52021.47997097867</v>
      </c>
      <c r="D11" s="401">
        <v>49087.202136149994</v>
      </c>
      <c r="E11" s="401">
        <v>40381.333932441994</v>
      </c>
      <c r="F11" s="401">
        <v>-2896.20045828382</v>
      </c>
      <c r="G11" s="401">
        <v>-5.2737122829037055</v>
      </c>
      <c r="H11" s="401">
        <v>-8705.868203708</v>
      </c>
      <c r="I11" s="402">
        <v>-17.735515215475303</v>
      </c>
      <c r="K11" s="395"/>
      <c r="L11" s="396"/>
      <c r="M11" s="396"/>
    </row>
    <row r="12" spans="1:13" ht="12.75">
      <c r="A12" s="400" t="s">
        <v>401</v>
      </c>
      <c r="B12" s="401">
        <v>48784.74305612899</v>
      </c>
      <c r="C12" s="401">
        <v>46269.14769035923</v>
      </c>
      <c r="D12" s="401">
        <v>58210.764414670004</v>
      </c>
      <c r="E12" s="401">
        <v>49924.01577874999</v>
      </c>
      <c r="F12" s="401">
        <v>-2515.595365769761</v>
      </c>
      <c r="G12" s="401">
        <v>-5.156520682860742</v>
      </c>
      <c r="H12" s="401">
        <v>-8286.748635920012</v>
      </c>
      <c r="I12" s="402">
        <v>-14.2357667336037</v>
      </c>
      <c r="K12" s="395"/>
      <c r="L12" s="396"/>
      <c r="M12" s="396"/>
    </row>
    <row r="13" spans="1:13" ht="12.75">
      <c r="A13" s="400" t="s">
        <v>402</v>
      </c>
      <c r="B13" s="401">
        <v>122549.15883785849</v>
      </c>
      <c r="C13" s="401">
        <v>116682.07305228434</v>
      </c>
      <c r="D13" s="401">
        <v>106086.6625732394</v>
      </c>
      <c r="E13" s="401">
        <v>109660.20829396887</v>
      </c>
      <c r="F13" s="401">
        <v>-5867.085785574149</v>
      </c>
      <c r="G13" s="401">
        <v>-4.787536561827188</v>
      </c>
      <c r="H13" s="401">
        <v>3573.5457207294676</v>
      </c>
      <c r="I13" s="402">
        <v>3.3685155457335525</v>
      </c>
      <c r="K13" s="395"/>
      <c r="L13" s="396"/>
      <c r="M13" s="396"/>
    </row>
    <row r="14" spans="1:13" ht="12.75">
      <c r="A14" s="392" t="s">
        <v>403</v>
      </c>
      <c r="B14" s="398">
        <v>178604.28415670892</v>
      </c>
      <c r="C14" s="398">
        <v>179172.6912257119</v>
      </c>
      <c r="D14" s="398">
        <v>211609.002440716</v>
      </c>
      <c r="E14" s="398">
        <v>245959.184932016</v>
      </c>
      <c r="F14" s="398">
        <v>568.4070690029766</v>
      </c>
      <c r="G14" s="398">
        <v>0.31824940352732606</v>
      </c>
      <c r="H14" s="398">
        <v>34350.18249130002</v>
      </c>
      <c r="I14" s="399">
        <v>16.232854980223966</v>
      </c>
      <c r="K14" s="395"/>
      <c r="L14" s="396"/>
      <c r="M14" s="396"/>
    </row>
    <row r="15" spans="1:13" ht="12.75">
      <c r="A15" s="392" t="s">
        <v>404</v>
      </c>
      <c r="B15" s="398">
        <v>164562.6836140436</v>
      </c>
      <c r="C15" s="398">
        <v>166521.6072394298</v>
      </c>
      <c r="D15" s="398">
        <v>199142.83949800802</v>
      </c>
      <c r="E15" s="398">
        <v>193807.16639323265</v>
      </c>
      <c r="F15" s="398">
        <v>1958.9236253862036</v>
      </c>
      <c r="G15" s="398">
        <v>1.1903814293528154</v>
      </c>
      <c r="H15" s="398">
        <v>-5335.673104775371</v>
      </c>
      <c r="I15" s="399">
        <v>-2.679319586998629</v>
      </c>
      <c r="K15" s="395"/>
      <c r="L15" s="396"/>
      <c r="M15" s="396"/>
    </row>
    <row r="16" spans="1:13" ht="12.75">
      <c r="A16" s="392" t="s">
        <v>405</v>
      </c>
      <c r="B16" s="398">
        <v>92254.71240509371</v>
      </c>
      <c r="C16" s="398">
        <v>93293.78549285023</v>
      </c>
      <c r="D16" s="398">
        <v>75299.03526631957</v>
      </c>
      <c r="E16" s="398">
        <v>81049.58990280551</v>
      </c>
      <c r="F16" s="398">
        <v>1039.073087756522</v>
      </c>
      <c r="G16" s="398">
        <v>1.1263089555728225</v>
      </c>
      <c r="H16" s="398">
        <v>5750.554636485947</v>
      </c>
      <c r="I16" s="399">
        <v>7.636956590675083</v>
      </c>
      <c r="K16" s="395"/>
      <c r="L16" s="396"/>
      <c r="M16" s="396"/>
    </row>
    <row r="17" spans="1:13" ht="12.75">
      <c r="A17" s="392" t="s">
        <v>406</v>
      </c>
      <c r="B17" s="398">
        <v>78096.0350711637</v>
      </c>
      <c r="C17" s="398">
        <v>77342.1273034537</v>
      </c>
      <c r="D17" s="398">
        <v>101333.19196266917</v>
      </c>
      <c r="E17" s="398">
        <v>89413.5348819895</v>
      </c>
      <c r="F17" s="398">
        <v>-753.9077677099995</v>
      </c>
      <c r="G17" s="398">
        <v>-0.9653598508848927</v>
      </c>
      <c r="H17" s="398">
        <v>-11919.657080679666</v>
      </c>
      <c r="I17" s="399">
        <v>-11.76283589790681</v>
      </c>
      <c r="K17" s="395"/>
      <c r="L17" s="396"/>
      <c r="M17" s="396"/>
    </row>
    <row r="18" spans="1:13" ht="12.75">
      <c r="A18" s="392" t="s">
        <v>407</v>
      </c>
      <c r="B18" s="398">
        <v>1097554.9779782174</v>
      </c>
      <c r="C18" s="398">
        <v>1100733.8238304355</v>
      </c>
      <c r="D18" s="398">
        <v>1269149.547365824</v>
      </c>
      <c r="E18" s="398">
        <v>1276161.6960444986</v>
      </c>
      <c r="F18" s="398">
        <v>3178.8458522181027</v>
      </c>
      <c r="G18" s="398">
        <v>0.28962976033089355</v>
      </c>
      <c r="H18" s="398">
        <v>7012.148678674595</v>
      </c>
      <c r="I18" s="399">
        <v>0.5525076767531942</v>
      </c>
      <c r="K18" s="395"/>
      <c r="L18" s="396"/>
      <c r="M18" s="396"/>
    </row>
    <row r="19" spans="1:13" ht="12.75">
      <c r="A19" s="392" t="s">
        <v>408</v>
      </c>
      <c r="B19" s="398">
        <v>59491.5495035016</v>
      </c>
      <c r="C19" s="398">
        <v>64847.3851169265</v>
      </c>
      <c r="D19" s="398">
        <v>72647.62886327581</v>
      </c>
      <c r="E19" s="398">
        <v>76694.1755060304</v>
      </c>
      <c r="F19" s="398">
        <v>5355.835613424904</v>
      </c>
      <c r="G19" s="398">
        <v>9.002682999725307</v>
      </c>
      <c r="H19" s="398">
        <v>4046.5466427545907</v>
      </c>
      <c r="I19" s="399">
        <v>5.570101469340819</v>
      </c>
      <c r="K19" s="395"/>
      <c r="L19" s="396"/>
      <c r="M19" s="396"/>
    </row>
    <row r="20" spans="1:13" ht="13.5" thickBot="1">
      <c r="A20" s="403" t="s">
        <v>409</v>
      </c>
      <c r="B20" s="404">
        <v>2109070.915815551</v>
      </c>
      <c r="C20" s="404">
        <v>2112999.428979339</v>
      </c>
      <c r="D20" s="404">
        <v>2375106.6799817393</v>
      </c>
      <c r="E20" s="404">
        <v>2410380.616159315</v>
      </c>
      <c r="F20" s="404">
        <v>3928.513163788244</v>
      </c>
      <c r="G20" s="404">
        <v>0.1862674760876468</v>
      </c>
      <c r="H20" s="404">
        <v>35273.93617757596</v>
      </c>
      <c r="I20" s="405">
        <v>1.4851516554973085</v>
      </c>
      <c r="K20" s="406"/>
      <c r="L20" s="396"/>
      <c r="M20" s="396"/>
    </row>
    <row r="21" spans="1:13" ht="13.5" hidden="1" thickTop="1">
      <c r="A21" s="407" t="s">
        <v>410</v>
      </c>
      <c r="B21" s="408"/>
      <c r="C21" s="408"/>
      <c r="D21" s="408"/>
      <c r="E21" s="408"/>
      <c r="F21" s="408"/>
      <c r="G21" s="409"/>
      <c r="H21" s="408"/>
      <c r="I21" s="410"/>
      <c r="K21" s="396"/>
      <c r="L21" s="396"/>
      <c r="M21" s="396"/>
    </row>
    <row r="22" spans="1:13" ht="13.5" hidden="1" thickTop="1">
      <c r="A22" s="411" t="s">
        <v>411</v>
      </c>
      <c r="B22" s="408"/>
      <c r="C22" s="408"/>
      <c r="D22" s="408"/>
      <c r="E22" s="408"/>
      <c r="F22" s="408"/>
      <c r="G22" s="409"/>
      <c r="H22" s="408"/>
      <c r="I22" s="410"/>
      <c r="K22" s="396"/>
      <c r="L22" s="396"/>
      <c r="M22" s="396"/>
    </row>
    <row r="23" spans="1:13" ht="13.5" hidden="1" thickTop="1">
      <c r="A23" s="412" t="s">
        <v>412</v>
      </c>
      <c r="I23" s="410"/>
      <c r="K23" s="396"/>
      <c r="L23" s="396"/>
      <c r="M23" s="396"/>
    </row>
    <row r="24" spans="1:13" ht="13.5" hidden="1" thickTop="1">
      <c r="A24" s="338" t="s">
        <v>413</v>
      </c>
      <c r="I24" s="410"/>
      <c r="K24" s="396"/>
      <c r="L24" s="396"/>
      <c r="M24" s="396"/>
    </row>
    <row r="25" spans="1:13" ht="13.5" hidden="1" thickTop="1">
      <c r="A25" s="412" t="s">
        <v>414</v>
      </c>
      <c r="I25" s="410"/>
      <c r="K25" s="396"/>
      <c r="L25" s="396"/>
      <c r="M25" s="396"/>
    </row>
    <row r="26" spans="1:13" ht="13.5" hidden="1" thickTop="1">
      <c r="A26" s="338" t="s">
        <v>415</v>
      </c>
      <c r="I26" s="410"/>
      <c r="K26" s="396"/>
      <c r="L26" s="396"/>
      <c r="M26" s="396"/>
    </row>
    <row r="27" spans="9:13" ht="13.5" hidden="1" thickTop="1">
      <c r="I27" s="410"/>
      <c r="K27" s="396"/>
      <c r="L27" s="396"/>
      <c r="M27" s="396"/>
    </row>
    <row r="28" spans="1:13" s="413" customFormat="1" ht="13.5" thickTop="1">
      <c r="A28" s="327" t="s">
        <v>311</v>
      </c>
      <c r="E28" s="338"/>
      <c r="G28" s="414"/>
      <c r="I28" s="415"/>
      <c r="K28" s="416"/>
      <c r="L28" s="416"/>
      <c r="M28" s="416"/>
    </row>
    <row r="29" spans="1:13" ht="12.75">
      <c r="A29" s="338" t="s">
        <v>416</v>
      </c>
      <c r="I29" s="410"/>
      <c r="K29" s="396"/>
      <c r="L29" s="396"/>
      <c r="M29" s="396"/>
    </row>
    <row r="30" spans="9:13" ht="12.75">
      <c r="I30" s="410"/>
      <c r="K30" s="396"/>
      <c r="L30" s="396"/>
      <c r="M30" s="396"/>
    </row>
    <row r="31" spans="9:13" ht="12.75">
      <c r="I31" s="410"/>
      <c r="K31" s="396"/>
      <c r="L31" s="396"/>
      <c r="M31" s="396"/>
    </row>
    <row r="32" ht="12.75">
      <c r="I32" s="410"/>
    </row>
    <row r="33" ht="12.75">
      <c r="I33" s="410"/>
    </row>
    <row r="34" ht="12.75">
      <c r="I34" s="410"/>
    </row>
    <row r="35" ht="12.75">
      <c r="I35" s="410"/>
    </row>
    <row r="36" ht="12.75">
      <c r="I36" s="410"/>
    </row>
    <row r="37" ht="12.75">
      <c r="I37" s="410"/>
    </row>
    <row r="38" ht="12.75">
      <c r="I38" s="410"/>
    </row>
    <row r="39" ht="12.75">
      <c r="I39" s="410"/>
    </row>
    <row r="40" ht="12.75">
      <c r="I40" s="410"/>
    </row>
    <row r="41" ht="12.75">
      <c r="I41" s="410"/>
    </row>
    <row r="42" ht="12.75">
      <c r="I42" s="410"/>
    </row>
    <row r="43" ht="12.75">
      <c r="I43" s="410"/>
    </row>
    <row r="44" ht="12.75">
      <c r="I44" s="410"/>
    </row>
    <row r="45" ht="12.75">
      <c r="I45" s="410"/>
    </row>
    <row r="46" ht="12.75">
      <c r="I46" s="410"/>
    </row>
    <row r="47" ht="12.75">
      <c r="I47" s="410"/>
    </row>
    <row r="48" ht="12.75">
      <c r="I48" s="410"/>
    </row>
    <row r="49" ht="12.75">
      <c r="I49" s="410"/>
    </row>
    <row r="50" ht="12.75">
      <c r="I50" s="410"/>
    </row>
    <row r="51" ht="12.75">
      <c r="I51" s="410"/>
    </row>
    <row r="52" ht="12.75">
      <c r="I52" s="410"/>
    </row>
    <row r="53" ht="12.75">
      <c r="I53" s="410"/>
    </row>
    <row r="54" ht="12.75">
      <c r="I54" s="410"/>
    </row>
    <row r="55" ht="12.75">
      <c r="I55" s="410"/>
    </row>
    <row r="56" ht="12.75">
      <c r="I56" s="410"/>
    </row>
    <row r="57" ht="12.75">
      <c r="I57" s="410"/>
    </row>
    <row r="58" ht="12.75">
      <c r="I58" s="410"/>
    </row>
    <row r="59" ht="12.75">
      <c r="I59" s="410"/>
    </row>
    <row r="60" ht="12.75">
      <c r="I60" s="410"/>
    </row>
    <row r="61" ht="12.75">
      <c r="I61" s="410"/>
    </row>
    <row r="62" ht="12.75">
      <c r="I62" s="410"/>
    </row>
    <row r="63" ht="12.75">
      <c r="I63" s="410"/>
    </row>
    <row r="64" ht="12.75">
      <c r="I64" s="410"/>
    </row>
    <row r="65" ht="12.75">
      <c r="I65" s="410"/>
    </row>
    <row r="66" ht="12.75">
      <c r="I66" s="410"/>
    </row>
    <row r="67" ht="12.75">
      <c r="I67" s="410"/>
    </row>
    <row r="68" ht="12.75">
      <c r="I68" s="410"/>
    </row>
    <row r="69" ht="12.75">
      <c r="I69" s="410"/>
    </row>
    <row r="70" ht="12.75">
      <c r="I70" s="410"/>
    </row>
    <row r="71" ht="12.75">
      <c r="I71" s="410"/>
    </row>
    <row r="72" ht="12.75">
      <c r="I72" s="410"/>
    </row>
    <row r="73" ht="12.75">
      <c r="I73" s="410"/>
    </row>
    <row r="74" ht="12.75">
      <c r="I74" s="410"/>
    </row>
    <row r="75" ht="12.75">
      <c r="I75" s="410"/>
    </row>
    <row r="76" ht="12.75">
      <c r="I76" s="410"/>
    </row>
    <row r="77" ht="12.75">
      <c r="I77" s="410"/>
    </row>
    <row r="78" ht="12.75">
      <c r="I78" s="410"/>
    </row>
    <row r="79" ht="12.75">
      <c r="I79" s="410"/>
    </row>
    <row r="80" ht="12.75">
      <c r="I80" s="410"/>
    </row>
    <row r="81" ht="12.75">
      <c r="I81" s="410"/>
    </row>
    <row r="82" ht="12.75">
      <c r="I82" s="410"/>
    </row>
    <row r="83" ht="12.75">
      <c r="I83" s="410"/>
    </row>
    <row r="84" ht="12.75">
      <c r="I84" s="410"/>
    </row>
    <row r="85" ht="12.75">
      <c r="I85" s="410"/>
    </row>
    <row r="86" ht="12.75">
      <c r="I86" s="410"/>
    </row>
    <row r="87" ht="12.75">
      <c r="I87" s="410"/>
    </row>
    <row r="88" ht="12.75">
      <c r="I88" s="410"/>
    </row>
    <row r="89" ht="12.75">
      <c r="I89" s="410"/>
    </row>
    <row r="90" ht="12.75">
      <c r="I90" s="410"/>
    </row>
    <row r="91" ht="12.75">
      <c r="I91" s="410"/>
    </row>
    <row r="92" ht="12.75">
      <c r="I92" s="410"/>
    </row>
    <row r="93" ht="12.75">
      <c r="I93" s="410"/>
    </row>
    <row r="94" ht="12.75">
      <c r="I94" s="410"/>
    </row>
    <row r="95" ht="12.75">
      <c r="I95" s="410"/>
    </row>
    <row r="96" ht="12.75">
      <c r="I96" s="410"/>
    </row>
    <row r="97" ht="12.75">
      <c r="I97" s="410"/>
    </row>
    <row r="98" ht="12.75">
      <c r="I98" s="410"/>
    </row>
    <row r="99" ht="12.75">
      <c r="I99" s="410"/>
    </row>
    <row r="100" ht="12.75">
      <c r="I100" s="410"/>
    </row>
    <row r="101" ht="12.75">
      <c r="I101" s="410"/>
    </row>
    <row r="102" ht="12.75">
      <c r="I102" s="410"/>
    </row>
    <row r="103" ht="12.75">
      <c r="I103" s="410"/>
    </row>
    <row r="104" ht="12.75">
      <c r="I104" s="410"/>
    </row>
    <row r="105" ht="12.75">
      <c r="I105" s="410"/>
    </row>
    <row r="106" ht="12.75">
      <c r="I106" s="410"/>
    </row>
    <row r="107" ht="12.75">
      <c r="I107" s="410"/>
    </row>
    <row r="108" ht="12.75">
      <c r="I108" s="410"/>
    </row>
    <row r="109" ht="12.75">
      <c r="I109" s="410"/>
    </row>
    <row r="110" ht="12.75">
      <c r="I110" s="410"/>
    </row>
    <row r="111" ht="12.75">
      <c r="I111" s="410"/>
    </row>
    <row r="112" ht="12.75">
      <c r="I112" s="410"/>
    </row>
    <row r="113" ht="12.75">
      <c r="I113" s="410"/>
    </row>
    <row r="114" ht="12.75">
      <c r="I114" s="410"/>
    </row>
    <row r="115" ht="12.75">
      <c r="I115" s="410"/>
    </row>
    <row r="116" ht="12.75">
      <c r="I116" s="410"/>
    </row>
    <row r="117" ht="12.75">
      <c r="I117" s="410"/>
    </row>
    <row r="118" ht="12.75">
      <c r="I118" s="410"/>
    </row>
    <row r="119" ht="12.75">
      <c r="I119" s="410"/>
    </row>
    <row r="120" ht="12.75">
      <c r="I120" s="410"/>
    </row>
    <row r="121" ht="12.75">
      <c r="I121" s="410"/>
    </row>
    <row r="122" ht="12.75">
      <c r="I122" s="410"/>
    </row>
    <row r="123" ht="12.75">
      <c r="I123" s="410"/>
    </row>
    <row r="124" ht="12.75">
      <c r="I124" s="410"/>
    </row>
    <row r="125" ht="12.75">
      <c r="I125" s="410"/>
    </row>
    <row r="126" ht="12.75">
      <c r="I126" s="410"/>
    </row>
    <row r="127" ht="12.75">
      <c r="I127" s="410"/>
    </row>
    <row r="128" ht="12.75">
      <c r="I128" s="410"/>
    </row>
    <row r="129" ht="12.75">
      <c r="I129" s="410"/>
    </row>
    <row r="130" ht="12.75">
      <c r="I130" s="410"/>
    </row>
    <row r="131" ht="12.75">
      <c r="I131" s="410"/>
    </row>
    <row r="132" ht="12.75">
      <c r="I132" s="410"/>
    </row>
    <row r="133" ht="12.75">
      <c r="I133" s="410"/>
    </row>
    <row r="134" ht="12.75">
      <c r="I134" s="410"/>
    </row>
    <row r="135" ht="12.75">
      <c r="I135" s="410"/>
    </row>
    <row r="136" ht="12.75">
      <c r="I136" s="410"/>
    </row>
    <row r="137" ht="12.75">
      <c r="I137" s="410"/>
    </row>
    <row r="138" ht="12.75">
      <c r="I138" s="410"/>
    </row>
    <row r="139" ht="12.75">
      <c r="I139" s="410"/>
    </row>
    <row r="140" ht="12.75">
      <c r="I140" s="410"/>
    </row>
    <row r="141" ht="12.75">
      <c r="I141" s="410"/>
    </row>
    <row r="142" ht="12.75">
      <c r="I142" s="410"/>
    </row>
    <row r="143" ht="12.75">
      <c r="I143" s="410"/>
    </row>
    <row r="144" ht="12.75">
      <c r="I144" s="410"/>
    </row>
    <row r="145" ht="12.75">
      <c r="I145" s="410"/>
    </row>
    <row r="146" ht="12.75">
      <c r="I146" s="410"/>
    </row>
    <row r="147" ht="12.75">
      <c r="I147" s="410"/>
    </row>
    <row r="148" ht="12.75">
      <c r="I148" s="410"/>
    </row>
    <row r="149" ht="12.75">
      <c r="I149" s="410"/>
    </row>
    <row r="150" ht="12.75">
      <c r="I150" s="410"/>
    </row>
    <row r="151" ht="12.75">
      <c r="I151" s="410"/>
    </row>
    <row r="152" ht="12.75">
      <c r="I152" s="410"/>
    </row>
    <row r="153" ht="12.75">
      <c r="I153" s="410"/>
    </row>
    <row r="154" ht="12.75">
      <c r="I154" s="410"/>
    </row>
    <row r="155" ht="12.75">
      <c r="I155" s="410"/>
    </row>
    <row r="156" ht="12.75">
      <c r="I156" s="410"/>
    </row>
    <row r="157" ht="12.75">
      <c r="I157" s="410"/>
    </row>
    <row r="158" ht="12.75">
      <c r="I158" s="410"/>
    </row>
    <row r="159" ht="12.75">
      <c r="I159" s="410"/>
    </row>
    <row r="160" ht="12.75">
      <c r="I160" s="410"/>
    </row>
    <row r="161" ht="12.75">
      <c r="I161" s="410"/>
    </row>
    <row r="162" ht="12.75">
      <c r="I162" s="410"/>
    </row>
    <row r="163" ht="12.75">
      <c r="I163" s="410"/>
    </row>
    <row r="164" ht="12.75">
      <c r="I164" s="410"/>
    </row>
    <row r="165" ht="12.75">
      <c r="I165" s="410"/>
    </row>
    <row r="166" ht="12.75">
      <c r="I166" s="410"/>
    </row>
    <row r="167" ht="12.75">
      <c r="I167" s="410"/>
    </row>
    <row r="168" ht="12.75">
      <c r="I168" s="410"/>
    </row>
    <row r="169" ht="12.75">
      <c r="I169" s="410"/>
    </row>
    <row r="170" ht="12.75">
      <c r="I170" s="410"/>
    </row>
    <row r="171" ht="12.75">
      <c r="I171" s="410"/>
    </row>
    <row r="172" ht="12.75">
      <c r="I172" s="410"/>
    </row>
    <row r="173" ht="12.75">
      <c r="I173" s="410"/>
    </row>
    <row r="174" ht="12.75">
      <c r="I174" s="410"/>
    </row>
    <row r="175" ht="12.75">
      <c r="I175" s="410"/>
    </row>
    <row r="176" ht="12.75">
      <c r="I176" s="410"/>
    </row>
    <row r="177" ht="12.75">
      <c r="I177" s="410"/>
    </row>
    <row r="178" ht="12.75">
      <c r="I178" s="410"/>
    </row>
    <row r="179" ht="12.75">
      <c r="I179" s="410"/>
    </row>
    <row r="180" ht="12.75">
      <c r="I180" s="410"/>
    </row>
    <row r="181" ht="12.75">
      <c r="I181" s="410"/>
    </row>
    <row r="182" ht="12.75">
      <c r="I182" s="410"/>
    </row>
    <row r="183" ht="12.75">
      <c r="I183" s="410"/>
    </row>
    <row r="184" ht="12.75">
      <c r="I184" s="410"/>
    </row>
    <row r="185" ht="12.75">
      <c r="I185" s="410"/>
    </row>
    <row r="186" ht="12.75">
      <c r="I186" s="410"/>
    </row>
    <row r="187" ht="12.75">
      <c r="I187" s="410"/>
    </row>
    <row r="188" ht="12.75">
      <c r="I188" s="410"/>
    </row>
    <row r="189" ht="12.75">
      <c r="I189" s="410"/>
    </row>
    <row r="190" ht="12.75">
      <c r="I190" s="410"/>
    </row>
    <row r="191" ht="12.75">
      <c r="I191" s="410"/>
    </row>
    <row r="192" ht="12.75">
      <c r="I192" s="410"/>
    </row>
    <row r="193" ht="12.75">
      <c r="I193" s="410"/>
    </row>
    <row r="194" ht="12.75">
      <c r="I194" s="410"/>
    </row>
    <row r="195" ht="12.75">
      <c r="I195" s="410"/>
    </row>
    <row r="196" ht="12.75">
      <c r="I196" s="410"/>
    </row>
    <row r="197" ht="12.75">
      <c r="I197" s="410"/>
    </row>
    <row r="198" ht="12.75">
      <c r="I198" s="410"/>
    </row>
    <row r="199" ht="12.75">
      <c r="I199" s="410"/>
    </row>
    <row r="200" ht="12.75">
      <c r="I200" s="410"/>
    </row>
    <row r="201" ht="12.75">
      <c r="I201" s="410"/>
    </row>
    <row r="202" ht="12.75">
      <c r="I202" s="410"/>
    </row>
    <row r="203" ht="12.75">
      <c r="I203" s="410"/>
    </row>
    <row r="204" ht="12.75">
      <c r="I204" s="410"/>
    </row>
    <row r="205" ht="12.75">
      <c r="I205" s="410"/>
    </row>
    <row r="206" ht="12.75">
      <c r="I206" s="410"/>
    </row>
    <row r="207" ht="12.75">
      <c r="I207" s="410"/>
    </row>
    <row r="208" ht="12.75">
      <c r="I208" s="410"/>
    </row>
    <row r="209" ht="12.75">
      <c r="I209" s="410"/>
    </row>
    <row r="210" ht="12.75">
      <c r="I210" s="410"/>
    </row>
    <row r="211" ht="12.75">
      <c r="I211" s="410"/>
    </row>
    <row r="212" ht="12.75">
      <c r="I212" s="410"/>
    </row>
    <row r="213" ht="12.75">
      <c r="I213" s="410"/>
    </row>
    <row r="214" ht="12.75">
      <c r="I214" s="410"/>
    </row>
    <row r="215" ht="12.75">
      <c r="I215" s="410"/>
    </row>
    <row r="216" ht="12.75">
      <c r="I216" s="410"/>
    </row>
    <row r="217" ht="12.75">
      <c r="I217" s="410"/>
    </row>
    <row r="218" ht="12.75">
      <c r="I218" s="410"/>
    </row>
    <row r="219" ht="12.75">
      <c r="I219" s="410"/>
    </row>
    <row r="220" ht="12.75">
      <c r="I220" s="410"/>
    </row>
    <row r="221" ht="12.75">
      <c r="I221" s="410"/>
    </row>
    <row r="222" ht="12.75">
      <c r="I222" s="410"/>
    </row>
    <row r="223" ht="12.75">
      <c r="I223" s="410"/>
    </row>
    <row r="224" ht="12.75">
      <c r="I224" s="410"/>
    </row>
    <row r="225" ht="12.75">
      <c r="I225" s="410"/>
    </row>
    <row r="226" ht="12.75">
      <c r="I226" s="410"/>
    </row>
    <row r="227" ht="12.75">
      <c r="I227" s="410"/>
    </row>
    <row r="228" ht="12.75">
      <c r="I228" s="410"/>
    </row>
    <row r="229" ht="12.75">
      <c r="I229" s="410"/>
    </row>
    <row r="230" ht="12.75">
      <c r="I230" s="410"/>
    </row>
    <row r="231" ht="12.75">
      <c r="I231" s="410"/>
    </row>
    <row r="232" ht="12.75">
      <c r="I232" s="410"/>
    </row>
    <row r="233" ht="12.75">
      <c r="I233" s="410"/>
    </row>
    <row r="234" ht="12.75">
      <c r="I234" s="410"/>
    </row>
    <row r="235" ht="12.75">
      <c r="I235" s="410"/>
    </row>
    <row r="236" ht="12.75">
      <c r="I236" s="410"/>
    </row>
    <row r="237" ht="12.75">
      <c r="I237" s="410"/>
    </row>
    <row r="238" ht="12.75">
      <c r="I238" s="410"/>
    </row>
    <row r="239" ht="12.75">
      <c r="I239" s="410"/>
    </row>
    <row r="240" ht="12.75">
      <c r="I240" s="410"/>
    </row>
    <row r="241" ht="12.75">
      <c r="I241" s="410"/>
    </row>
    <row r="242" ht="12.75">
      <c r="I242" s="410"/>
    </row>
    <row r="243" ht="12.75">
      <c r="I243" s="410"/>
    </row>
    <row r="244" ht="12.75">
      <c r="I244" s="410"/>
    </row>
    <row r="245" ht="12.75">
      <c r="I245" s="410"/>
    </row>
    <row r="246" ht="12.75">
      <c r="I246" s="410"/>
    </row>
    <row r="247" ht="12.75">
      <c r="I247" s="410"/>
    </row>
    <row r="248" ht="12.75">
      <c r="I248" s="410"/>
    </row>
    <row r="249" ht="12.75">
      <c r="I249" s="410"/>
    </row>
    <row r="250" ht="12.75">
      <c r="I250" s="410"/>
    </row>
    <row r="251" ht="12.75">
      <c r="I251" s="410"/>
    </row>
    <row r="252" ht="12.75">
      <c r="I252" s="410"/>
    </row>
    <row r="253" ht="12.75">
      <c r="I253" s="410"/>
    </row>
    <row r="254" ht="12.75">
      <c r="I254" s="410"/>
    </row>
    <row r="255" ht="12.75">
      <c r="I255" s="410"/>
    </row>
    <row r="256" ht="12.75">
      <c r="I256" s="410"/>
    </row>
    <row r="257" ht="12.75">
      <c r="I257" s="410"/>
    </row>
    <row r="258" ht="12.75">
      <c r="I258" s="410"/>
    </row>
    <row r="259" ht="12.75">
      <c r="I259" s="410"/>
    </row>
    <row r="260" ht="12.75">
      <c r="I260" s="410"/>
    </row>
    <row r="261" ht="12.75">
      <c r="I261" s="410"/>
    </row>
    <row r="262" ht="12.75">
      <c r="I262" s="410"/>
    </row>
    <row r="263" ht="12.75">
      <c r="I263" s="410"/>
    </row>
    <row r="264" ht="12.75">
      <c r="I264" s="410"/>
    </row>
    <row r="265" ht="12.75">
      <c r="I265" s="410"/>
    </row>
    <row r="266" ht="12.75">
      <c r="I266" s="410"/>
    </row>
    <row r="267" ht="12.75">
      <c r="I267" s="410"/>
    </row>
    <row r="268" ht="12.75">
      <c r="I268" s="410"/>
    </row>
    <row r="269" ht="12.75">
      <c r="I269" s="410"/>
    </row>
    <row r="270" ht="12.75">
      <c r="I270" s="410"/>
    </row>
    <row r="271" ht="12.75">
      <c r="I271" s="410"/>
    </row>
    <row r="272" ht="12.75">
      <c r="I272" s="410"/>
    </row>
    <row r="273" ht="12.75">
      <c r="I273" s="410"/>
    </row>
    <row r="274" ht="12.75">
      <c r="I274" s="410"/>
    </row>
    <row r="275" ht="12.75">
      <c r="I275" s="410"/>
    </row>
    <row r="276" ht="12.75">
      <c r="I276" s="410"/>
    </row>
    <row r="277" ht="12.75">
      <c r="I277" s="410"/>
    </row>
    <row r="278" ht="12.75">
      <c r="I278" s="410"/>
    </row>
    <row r="279" ht="12.75">
      <c r="I279" s="410"/>
    </row>
    <row r="280" ht="12.75">
      <c r="I280" s="410"/>
    </row>
    <row r="281" ht="12.75">
      <c r="I281" s="410"/>
    </row>
    <row r="282" ht="12.75">
      <c r="I282" s="410"/>
    </row>
    <row r="283" ht="12.75">
      <c r="I283" s="410"/>
    </row>
    <row r="284" ht="12.75">
      <c r="I284" s="410"/>
    </row>
    <row r="285" ht="12.75">
      <c r="I285" s="410"/>
    </row>
    <row r="286" ht="12.75">
      <c r="I286" s="410"/>
    </row>
    <row r="287" ht="12.75">
      <c r="I287" s="410"/>
    </row>
    <row r="288" ht="12.75">
      <c r="I288" s="410"/>
    </row>
    <row r="289" ht="12.75">
      <c r="I289" s="410"/>
    </row>
    <row r="290" ht="12.75">
      <c r="I290" s="410"/>
    </row>
    <row r="291" ht="12.75">
      <c r="I291" s="410"/>
    </row>
    <row r="292" ht="12.75">
      <c r="I292" s="410"/>
    </row>
    <row r="293" ht="12.75">
      <c r="I293" s="410"/>
    </row>
    <row r="294" ht="12.75">
      <c r="I294" s="410"/>
    </row>
    <row r="295" ht="12.75">
      <c r="I295" s="410"/>
    </row>
    <row r="296" ht="12.75">
      <c r="I296" s="410"/>
    </row>
    <row r="297" ht="12.75">
      <c r="I297" s="410"/>
    </row>
    <row r="298" ht="12.75">
      <c r="I298" s="410"/>
    </row>
    <row r="299" ht="12.75">
      <c r="I299" s="410"/>
    </row>
    <row r="300" ht="12.75">
      <c r="I300" s="410"/>
    </row>
    <row r="301" ht="12.75">
      <c r="I301" s="410"/>
    </row>
    <row r="302" ht="12.75">
      <c r="I302" s="410"/>
    </row>
    <row r="303" ht="12.75">
      <c r="I303" s="410"/>
    </row>
    <row r="304" ht="12.75">
      <c r="I304" s="410"/>
    </row>
    <row r="305" ht="12.75">
      <c r="I305" s="410"/>
    </row>
    <row r="306" ht="12.75">
      <c r="I306" s="410"/>
    </row>
    <row r="307" ht="12.75">
      <c r="I307" s="410"/>
    </row>
    <row r="308" ht="12.75">
      <c r="I308" s="410"/>
    </row>
    <row r="309" ht="12.75">
      <c r="I309" s="410"/>
    </row>
    <row r="310" ht="12.75">
      <c r="I310" s="410"/>
    </row>
    <row r="311" ht="12.75">
      <c r="I311" s="410"/>
    </row>
    <row r="312" ht="12.75">
      <c r="I312" s="410"/>
    </row>
    <row r="313" ht="12.75">
      <c r="I313" s="410"/>
    </row>
    <row r="314" ht="12.75">
      <c r="I314" s="410"/>
    </row>
    <row r="315" ht="12.75">
      <c r="I315" s="410"/>
    </row>
    <row r="316" ht="12.75">
      <c r="I316" s="410"/>
    </row>
    <row r="317" ht="12.75">
      <c r="I317" s="410"/>
    </row>
    <row r="318" ht="12.75">
      <c r="I318" s="410"/>
    </row>
    <row r="319" ht="12.75">
      <c r="I319" s="410"/>
    </row>
    <row r="320" ht="12.75">
      <c r="I320" s="410"/>
    </row>
    <row r="321" ht="12.75">
      <c r="I321" s="410"/>
    </row>
    <row r="322" ht="12.75">
      <c r="I322" s="410"/>
    </row>
    <row r="323" ht="12.75">
      <c r="I323" s="410"/>
    </row>
    <row r="324" ht="12.75">
      <c r="I324" s="410"/>
    </row>
    <row r="325" ht="12.75">
      <c r="I325" s="410"/>
    </row>
    <row r="326" ht="12.75">
      <c r="I326" s="410"/>
    </row>
    <row r="327" ht="12.75">
      <c r="I327" s="410"/>
    </row>
    <row r="328" ht="12.75">
      <c r="I328" s="410"/>
    </row>
    <row r="329" ht="12.75">
      <c r="I329" s="410"/>
    </row>
    <row r="330" ht="12.75">
      <c r="I330" s="410"/>
    </row>
    <row r="331" ht="12.75">
      <c r="I331" s="417"/>
    </row>
    <row r="332" ht="12.75">
      <c r="I332" s="417"/>
    </row>
    <row r="333" ht="12.75">
      <c r="I333" s="417"/>
    </row>
    <row r="334" ht="12.75">
      <c r="I334" s="417"/>
    </row>
    <row r="335" ht="12.75">
      <c r="I335" s="417"/>
    </row>
    <row r="336" ht="12.75">
      <c r="I336" s="417"/>
    </row>
    <row r="337" ht="12.75">
      <c r="I337" s="417"/>
    </row>
    <row r="338" ht="12.75">
      <c r="I338" s="417"/>
    </row>
    <row r="339" ht="12.75">
      <c r="I339" s="417"/>
    </row>
    <row r="340" ht="12.75">
      <c r="I340" s="417"/>
    </row>
    <row r="341" ht="12.75">
      <c r="I341" s="417"/>
    </row>
    <row r="342" ht="12.75">
      <c r="I342" s="417"/>
    </row>
    <row r="343" ht="12.75">
      <c r="I343" s="417"/>
    </row>
    <row r="344" ht="12.75">
      <c r="I344" s="417"/>
    </row>
    <row r="345" ht="12.75">
      <c r="I345" s="417"/>
    </row>
    <row r="346" ht="12.75">
      <c r="I346" s="417"/>
    </row>
    <row r="347" ht="12.75">
      <c r="I347" s="417"/>
    </row>
    <row r="348" ht="12.75">
      <c r="I348" s="417"/>
    </row>
    <row r="349" ht="12.75">
      <c r="I349" s="417"/>
    </row>
    <row r="350" ht="12.75">
      <c r="I350" s="417"/>
    </row>
    <row r="351" ht="12.75">
      <c r="I351" s="417"/>
    </row>
    <row r="352" ht="12.75">
      <c r="I352" s="417"/>
    </row>
    <row r="353" ht="12.75">
      <c r="I353" s="417"/>
    </row>
    <row r="354" ht="12.75">
      <c r="I354" s="417"/>
    </row>
    <row r="355" ht="12.75">
      <c r="I355" s="417"/>
    </row>
    <row r="356" ht="12.75">
      <c r="I356" s="417"/>
    </row>
    <row r="357" ht="12.75">
      <c r="I357" s="417"/>
    </row>
    <row r="358" ht="12.75">
      <c r="I358" s="417"/>
    </row>
    <row r="359" ht="12.75">
      <c r="I359" s="417"/>
    </row>
    <row r="360" ht="12.75">
      <c r="I360" s="417"/>
    </row>
    <row r="361" ht="12.75">
      <c r="I361" s="417"/>
    </row>
    <row r="362" ht="12.75">
      <c r="I362" s="417"/>
    </row>
    <row r="363" ht="12.75">
      <c r="I363" s="417"/>
    </row>
    <row r="364" ht="12.75">
      <c r="I364" s="417"/>
    </row>
    <row r="365" ht="12.75">
      <c r="I365" s="417"/>
    </row>
    <row r="366" ht="12.75">
      <c r="I366" s="417"/>
    </row>
    <row r="367" ht="12.75">
      <c r="I367" s="417"/>
    </row>
    <row r="368" ht="12.75">
      <c r="I368" s="417"/>
    </row>
    <row r="369" ht="12.75">
      <c r="I369" s="417"/>
    </row>
    <row r="370" ht="12.75">
      <c r="I370" s="417"/>
    </row>
    <row r="371" ht="12.75">
      <c r="I371" s="417"/>
    </row>
    <row r="372" ht="12.75">
      <c r="I372" s="417"/>
    </row>
    <row r="373" ht="12.75">
      <c r="I373" s="417"/>
    </row>
    <row r="374" ht="12.75">
      <c r="I374" s="417"/>
    </row>
    <row r="375" ht="12.75">
      <c r="I375" s="417"/>
    </row>
    <row r="376" ht="12.75">
      <c r="I376" s="417"/>
    </row>
    <row r="377" ht="12.75">
      <c r="I377" s="417"/>
    </row>
    <row r="378" ht="12.75">
      <c r="I378" s="417"/>
    </row>
    <row r="379" ht="12.75">
      <c r="I379" s="417"/>
    </row>
    <row r="380" ht="12.75">
      <c r="I380" s="417"/>
    </row>
    <row r="381" ht="12.75">
      <c r="I381" s="417"/>
    </row>
    <row r="382" ht="12.75">
      <c r="I382" s="417"/>
    </row>
    <row r="383" ht="12.75">
      <c r="I383" s="417"/>
    </row>
    <row r="384" ht="12.75">
      <c r="I384" s="417"/>
    </row>
    <row r="385" ht="12.75">
      <c r="I385" s="417"/>
    </row>
    <row r="386" ht="12.75">
      <c r="I386" s="417"/>
    </row>
    <row r="387" ht="12.75">
      <c r="I387" s="417"/>
    </row>
    <row r="388" ht="12.75">
      <c r="I388" s="417"/>
    </row>
    <row r="389" ht="12.75">
      <c r="I389" s="417"/>
    </row>
    <row r="390" ht="12.75">
      <c r="I390" s="417"/>
    </row>
    <row r="391" ht="12.75">
      <c r="I391" s="417"/>
    </row>
    <row r="392" ht="12.75">
      <c r="I392" s="417"/>
    </row>
    <row r="393" ht="12.75">
      <c r="I393" s="417"/>
    </row>
    <row r="394" ht="12.75">
      <c r="I394" s="417"/>
    </row>
    <row r="395" ht="12.75">
      <c r="I395" s="417"/>
    </row>
    <row r="396" ht="12.75">
      <c r="I396" s="417"/>
    </row>
    <row r="397" ht="12.75">
      <c r="I397" s="417"/>
    </row>
    <row r="398" ht="12.75">
      <c r="I398" s="417"/>
    </row>
    <row r="399" ht="12.75">
      <c r="I399" s="417"/>
    </row>
    <row r="400" ht="12.75">
      <c r="I400" s="417"/>
    </row>
    <row r="401" ht="12.75">
      <c r="I401" s="417"/>
    </row>
    <row r="402" ht="12.75">
      <c r="I402" s="417"/>
    </row>
    <row r="403" ht="12.75">
      <c r="I403" s="417"/>
    </row>
    <row r="404" ht="12.75">
      <c r="I404" s="417"/>
    </row>
    <row r="405" ht="12.75">
      <c r="I405" s="417"/>
    </row>
    <row r="406" ht="12.75">
      <c r="I406" s="417"/>
    </row>
    <row r="407" ht="12.75">
      <c r="I407" s="417"/>
    </row>
    <row r="408" ht="12.75">
      <c r="I408" s="417"/>
    </row>
    <row r="409" ht="12.75">
      <c r="I409" s="417"/>
    </row>
    <row r="410" ht="12.75">
      <c r="I410" s="417"/>
    </row>
    <row r="411" ht="12.75">
      <c r="I411" s="417"/>
    </row>
    <row r="412" ht="12.75">
      <c r="I412" s="417"/>
    </row>
    <row r="413" ht="12.75">
      <c r="I413" s="417"/>
    </row>
    <row r="414" ht="12.75">
      <c r="I414" s="417"/>
    </row>
    <row r="415" ht="12.75">
      <c r="I415" s="417"/>
    </row>
    <row r="416" ht="12.75">
      <c r="I416" s="417"/>
    </row>
    <row r="417" ht="12.75">
      <c r="I417" s="417"/>
    </row>
    <row r="418" ht="12.75">
      <c r="I418" s="417"/>
    </row>
    <row r="419" ht="12.75">
      <c r="I419" s="417"/>
    </row>
    <row r="420" ht="12.75">
      <c r="I420" s="417"/>
    </row>
    <row r="421" ht="12.75">
      <c r="I421" s="417"/>
    </row>
    <row r="422" ht="12.75">
      <c r="I422" s="417"/>
    </row>
    <row r="423" ht="12.75">
      <c r="I423" s="417"/>
    </row>
    <row r="424" ht="12.75">
      <c r="I424" s="417"/>
    </row>
    <row r="425" ht="12.75">
      <c r="I425" s="417"/>
    </row>
    <row r="426" ht="12.75">
      <c r="I426" s="417"/>
    </row>
    <row r="427" ht="12.75">
      <c r="I427" s="417"/>
    </row>
    <row r="428" ht="12.75">
      <c r="I428" s="417"/>
    </row>
    <row r="429" ht="12.75">
      <c r="I429" s="417"/>
    </row>
    <row r="430" ht="12.75">
      <c r="I430" s="417"/>
    </row>
    <row r="431" ht="12.75">
      <c r="I431" s="417"/>
    </row>
    <row r="432" ht="12.75">
      <c r="I432" s="417"/>
    </row>
    <row r="433" ht="12.75">
      <c r="I433" s="417"/>
    </row>
    <row r="434" ht="12.75">
      <c r="I434" s="417"/>
    </row>
    <row r="435" ht="12.75">
      <c r="I435" s="417"/>
    </row>
    <row r="436" ht="12.75">
      <c r="I436" s="417"/>
    </row>
    <row r="437" ht="12.75">
      <c r="I437" s="417"/>
    </row>
    <row r="438" ht="12.75">
      <c r="I438" s="417"/>
    </row>
    <row r="439" ht="12.75">
      <c r="I439" s="417"/>
    </row>
    <row r="440" ht="12.75">
      <c r="I440" s="417"/>
    </row>
    <row r="441" ht="12.75">
      <c r="I441" s="417"/>
    </row>
    <row r="442" ht="12.75">
      <c r="I442" s="417"/>
    </row>
    <row r="443" ht="12.75">
      <c r="I443" s="417"/>
    </row>
    <row r="444" ht="12.75">
      <c r="I444" s="417"/>
    </row>
    <row r="445" ht="12.75">
      <c r="I445" s="417"/>
    </row>
    <row r="446" ht="12.75">
      <c r="I446" s="417"/>
    </row>
    <row r="447" ht="12.75">
      <c r="I447" s="417"/>
    </row>
    <row r="448" ht="12.75">
      <c r="I448" s="417"/>
    </row>
    <row r="449" ht="12.75">
      <c r="I449" s="417"/>
    </row>
    <row r="450" ht="12.75">
      <c r="I450" s="417"/>
    </row>
    <row r="451" ht="12.75">
      <c r="I451" s="417"/>
    </row>
    <row r="452" ht="12.75">
      <c r="I452" s="417"/>
    </row>
    <row r="453" ht="12.75">
      <c r="I453" s="417"/>
    </row>
    <row r="454" ht="12.75">
      <c r="I454" s="417"/>
    </row>
    <row r="455" ht="12.75">
      <c r="I455" s="417"/>
    </row>
    <row r="456" ht="12.75">
      <c r="I456" s="417"/>
    </row>
    <row r="457" ht="12.75">
      <c r="I457" s="417"/>
    </row>
    <row r="458" ht="12.75">
      <c r="I458" s="417"/>
    </row>
    <row r="459" ht="12.75">
      <c r="I459" s="417"/>
    </row>
    <row r="460" ht="12.75">
      <c r="I460" s="417"/>
    </row>
    <row r="461" ht="12.75">
      <c r="I461" s="417"/>
    </row>
    <row r="462" ht="12.75">
      <c r="I462" s="417"/>
    </row>
    <row r="463" ht="12.75">
      <c r="I463" s="417"/>
    </row>
    <row r="464" ht="12.75">
      <c r="I464" s="417"/>
    </row>
    <row r="465" ht="12.75">
      <c r="I465" s="417"/>
    </row>
    <row r="466" ht="12.75">
      <c r="I466" s="417"/>
    </row>
    <row r="467" ht="12.75">
      <c r="I467" s="417"/>
    </row>
    <row r="468" ht="12.75">
      <c r="I468" s="417"/>
    </row>
    <row r="469" ht="12.75">
      <c r="I469" s="417"/>
    </row>
    <row r="470" ht="12.75">
      <c r="I470" s="417"/>
    </row>
    <row r="471" ht="12.75">
      <c r="I471" s="417"/>
    </row>
    <row r="472" ht="12.75">
      <c r="I472" s="417"/>
    </row>
    <row r="473" ht="12.75">
      <c r="I473" s="417"/>
    </row>
    <row r="474" ht="12.75">
      <c r="I474" s="417"/>
    </row>
    <row r="475" ht="12.75">
      <c r="I475" s="417"/>
    </row>
    <row r="476" ht="12.75">
      <c r="I476" s="417"/>
    </row>
    <row r="477" ht="12.75">
      <c r="I477" s="417"/>
    </row>
    <row r="478" ht="12.75">
      <c r="I478" s="417"/>
    </row>
    <row r="479" ht="12.75">
      <c r="I479" s="417"/>
    </row>
    <row r="480" ht="12.75">
      <c r="I480" s="417"/>
    </row>
    <row r="481" ht="12.75">
      <c r="I481" s="417"/>
    </row>
    <row r="482" ht="12.75">
      <c r="I482" s="417"/>
    </row>
    <row r="483" ht="12.75">
      <c r="I483" s="417"/>
    </row>
    <row r="484" ht="12.75">
      <c r="I484" s="417"/>
    </row>
    <row r="485" ht="12.75">
      <c r="I485" s="417"/>
    </row>
    <row r="486" ht="12.75">
      <c r="I486" s="417"/>
    </row>
    <row r="487" ht="12.75">
      <c r="I487" s="417"/>
    </row>
    <row r="488" ht="12.75">
      <c r="I488" s="417"/>
    </row>
    <row r="489" ht="12.75">
      <c r="I489" s="417"/>
    </row>
    <row r="490" ht="12.75">
      <c r="I490" s="417"/>
    </row>
    <row r="491" ht="12.75">
      <c r="I491" s="417"/>
    </row>
    <row r="492" ht="12.75">
      <c r="I492" s="417"/>
    </row>
    <row r="493" ht="12.75">
      <c r="I493" s="417"/>
    </row>
    <row r="494" ht="12.75">
      <c r="I494" s="417"/>
    </row>
    <row r="495" ht="12.75">
      <c r="I495" s="417"/>
    </row>
    <row r="496" ht="12.75">
      <c r="I496" s="417"/>
    </row>
    <row r="497" ht="12.75">
      <c r="I497" s="417"/>
    </row>
    <row r="498" ht="12.75">
      <c r="I498" s="417"/>
    </row>
    <row r="499" ht="12.75">
      <c r="I499" s="417"/>
    </row>
    <row r="500" ht="12.75">
      <c r="I500" s="417"/>
    </row>
    <row r="501" ht="12.75">
      <c r="I501" s="417"/>
    </row>
    <row r="502" ht="12.75">
      <c r="I502" s="417"/>
    </row>
    <row r="503" ht="12.75">
      <c r="I503" s="417"/>
    </row>
    <row r="504" ht="12.75">
      <c r="I504" s="417"/>
    </row>
    <row r="505" ht="12.75">
      <c r="I505" s="417"/>
    </row>
    <row r="506" ht="12.75">
      <c r="I506" s="417"/>
    </row>
    <row r="507" ht="12.75">
      <c r="I507" s="417"/>
    </row>
    <row r="508" ht="12.75">
      <c r="I508" s="417"/>
    </row>
    <row r="509" ht="12.75">
      <c r="I509" s="417"/>
    </row>
    <row r="510" ht="12.75">
      <c r="I510" s="417"/>
    </row>
    <row r="511" ht="12.75">
      <c r="I511" s="417"/>
    </row>
    <row r="512" ht="12.75">
      <c r="I512" s="417"/>
    </row>
    <row r="513" ht="12.75">
      <c r="I513" s="417"/>
    </row>
    <row r="514" ht="12.75">
      <c r="I514" s="417"/>
    </row>
    <row r="515" ht="12.75">
      <c r="I515" s="417"/>
    </row>
    <row r="516" ht="12.75">
      <c r="I516" s="417"/>
    </row>
    <row r="517" ht="12.75">
      <c r="I517" s="417"/>
    </row>
    <row r="518" ht="12.75">
      <c r="I518" s="417"/>
    </row>
    <row r="519" ht="12.75">
      <c r="I519" s="417"/>
    </row>
    <row r="520" ht="12.75">
      <c r="I520" s="417"/>
    </row>
    <row r="521" ht="12.75">
      <c r="I521" s="417"/>
    </row>
    <row r="522" ht="12.75">
      <c r="I522" s="417"/>
    </row>
    <row r="523" ht="12.75">
      <c r="I523" s="417"/>
    </row>
    <row r="524" ht="12.75">
      <c r="I524" s="417"/>
    </row>
    <row r="525" ht="12.75">
      <c r="I525" s="417"/>
    </row>
    <row r="526" ht="12.75">
      <c r="I526" s="417"/>
    </row>
    <row r="527" ht="12.75">
      <c r="I527" s="417"/>
    </row>
    <row r="528" ht="12.75">
      <c r="I528" s="417"/>
    </row>
    <row r="529" ht="12.75">
      <c r="I529" s="417"/>
    </row>
    <row r="530" ht="12.75">
      <c r="I530" s="417"/>
    </row>
    <row r="531" ht="12.75">
      <c r="I531" s="417"/>
    </row>
    <row r="532" ht="12.75">
      <c r="I532" s="417"/>
    </row>
    <row r="533" ht="12.75">
      <c r="I533" s="417"/>
    </row>
    <row r="534" ht="12.75">
      <c r="I534" s="417"/>
    </row>
    <row r="535" ht="12.75">
      <c r="I535" s="417"/>
    </row>
    <row r="536" ht="12.75">
      <c r="I536" s="417"/>
    </row>
    <row r="537" ht="12.75">
      <c r="I537" s="417"/>
    </row>
    <row r="538" ht="12.75">
      <c r="I538" s="417"/>
    </row>
    <row r="539" ht="12.75">
      <c r="I539" s="417"/>
    </row>
    <row r="540" ht="12.75">
      <c r="I540" s="417"/>
    </row>
    <row r="541" ht="12.75">
      <c r="I541" s="417"/>
    </row>
    <row r="542" ht="12.75">
      <c r="I542" s="417"/>
    </row>
    <row r="543" ht="12.75">
      <c r="I543" s="417"/>
    </row>
    <row r="544" ht="12.75">
      <c r="I544" s="417"/>
    </row>
    <row r="545" ht="12.75">
      <c r="I545" s="417"/>
    </row>
    <row r="546" ht="12.75">
      <c r="I546" s="417"/>
    </row>
    <row r="547" ht="12.75">
      <c r="I547" s="417"/>
    </row>
    <row r="548" ht="12.75">
      <c r="I548" s="417"/>
    </row>
    <row r="549" ht="12.75">
      <c r="I549" s="417"/>
    </row>
    <row r="550" ht="12.75">
      <c r="I550" s="417"/>
    </row>
    <row r="551" ht="12.75">
      <c r="I551" s="417"/>
    </row>
    <row r="552" ht="12.75">
      <c r="I552" s="417"/>
    </row>
    <row r="553" ht="12.75">
      <c r="I553" s="417"/>
    </row>
    <row r="554" ht="12.75">
      <c r="I554" s="417"/>
    </row>
    <row r="555" ht="12.75">
      <c r="I555" s="417"/>
    </row>
    <row r="556" ht="12.75">
      <c r="I556" s="417"/>
    </row>
    <row r="557" ht="12.75">
      <c r="I557" s="417"/>
    </row>
    <row r="558" ht="12.75">
      <c r="I558" s="417"/>
    </row>
    <row r="559" ht="12.75">
      <c r="I559" s="417"/>
    </row>
    <row r="560" ht="12.75">
      <c r="I560" s="417"/>
    </row>
    <row r="561" ht="12.75">
      <c r="I561" s="417"/>
    </row>
    <row r="562" ht="12.75">
      <c r="I562" s="417"/>
    </row>
    <row r="563" ht="12.75">
      <c r="I563" s="417"/>
    </row>
    <row r="564" ht="12.75">
      <c r="I564" s="417"/>
    </row>
    <row r="565" ht="12.75">
      <c r="I565" s="417"/>
    </row>
    <row r="566" ht="12.75">
      <c r="I566" s="417"/>
    </row>
    <row r="567" ht="12.75">
      <c r="I567" s="417"/>
    </row>
    <row r="568" ht="12.75">
      <c r="I568" s="417"/>
    </row>
    <row r="569" ht="12.75">
      <c r="I569" s="417"/>
    </row>
    <row r="570" ht="12.75">
      <c r="I570" s="417"/>
    </row>
    <row r="571" ht="12.75">
      <c r="I571" s="417"/>
    </row>
    <row r="572" ht="12.75">
      <c r="I572" s="417"/>
    </row>
    <row r="573" ht="12.75">
      <c r="I573" s="417"/>
    </row>
    <row r="574" ht="12.75">
      <c r="I574" s="417"/>
    </row>
    <row r="575" ht="12.75">
      <c r="I575" s="417"/>
    </row>
    <row r="576" ht="12.75">
      <c r="I576" s="417"/>
    </row>
    <row r="577" ht="12.75">
      <c r="I577" s="417"/>
    </row>
    <row r="578" ht="12.75">
      <c r="I578" s="417"/>
    </row>
    <row r="579" ht="12.75">
      <c r="I579" s="417"/>
    </row>
    <row r="580" ht="12.75">
      <c r="I580" s="417"/>
    </row>
    <row r="581" ht="12.75">
      <c r="I581" s="417"/>
    </row>
    <row r="582" ht="12.75">
      <c r="I582" s="417"/>
    </row>
    <row r="583" ht="12.75">
      <c r="I583" s="417"/>
    </row>
    <row r="584" ht="12.75">
      <c r="I584" s="417"/>
    </row>
    <row r="585" ht="12.75">
      <c r="I585" s="417"/>
    </row>
    <row r="586" ht="12.75">
      <c r="I586" s="417"/>
    </row>
    <row r="587" ht="12.75">
      <c r="I587" s="417"/>
    </row>
    <row r="588" ht="12.75">
      <c r="I588" s="417"/>
    </row>
    <row r="589" ht="12.75">
      <c r="I589" s="417"/>
    </row>
    <row r="590" ht="12.75">
      <c r="I590" s="417"/>
    </row>
    <row r="591" ht="12.75">
      <c r="I591" s="417"/>
    </row>
    <row r="592" ht="12.75">
      <c r="I592" s="417"/>
    </row>
    <row r="593" ht="12.75">
      <c r="I593" s="417"/>
    </row>
    <row r="594" ht="12.75">
      <c r="I594" s="417"/>
    </row>
    <row r="595" ht="12.75">
      <c r="I595" s="417"/>
    </row>
    <row r="596" ht="12.75">
      <c r="I596" s="417"/>
    </row>
    <row r="597" ht="12.75">
      <c r="I597" s="417"/>
    </row>
    <row r="598" ht="12.75">
      <c r="I598" s="417"/>
    </row>
    <row r="599" ht="12.75">
      <c r="I599" s="417"/>
    </row>
    <row r="600" ht="12.75">
      <c r="I600" s="417"/>
    </row>
    <row r="601" ht="12.75">
      <c r="I601" s="417"/>
    </row>
    <row r="602" ht="12.75">
      <c r="I602" s="417"/>
    </row>
    <row r="603" ht="12.75">
      <c r="I603" s="417"/>
    </row>
    <row r="604" ht="12.75">
      <c r="I604" s="417"/>
    </row>
    <row r="605" ht="12.75">
      <c r="I605" s="417"/>
    </row>
    <row r="606" ht="12.75">
      <c r="I606" s="417"/>
    </row>
    <row r="607" ht="12.75">
      <c r="I607" s="417"/>
    </row>
    <row r="608" ht="12.75">
      <c r="I608" s="417"/>
    </row>
    <row r="609" ht="12.75">
      <c r="I609" s="417"/>
    </row>
    <row r="610" ht="12.75">
      <c r="I610" s="417"/>
    </row>
    <row r="611" ht="12.75">
      <c r="I611" s="417"/>
    </row>
    <row r="612" ht="12.75">
      <c r="I612" s="417"/>
    </row>
    <row r="613" ht="12.75">
      <c r="I613" s="417"/>
    </row>
    <row r="614" ht="12.75">
      <c r="I614" s="417"/>
    </row>
    <row r="615" ht="12.75">
      <c r="I615" s="417"/>
    </row>
    <row r="616" ht="12.75">
      <c r="I616" s="417"/>
    </row>
    <row r="617" ht="12.75">
      <c r="I617" s="417"/>
    </row>
    <row r="618" ht="12.75">
      <c r="I618" s="417"/>
    </row>
    <row r="619" ht="12.75">
      <c r="I619" s="417"/>
    </row>
    <row r="620" ht="12.75">
      <c r="I620" s="417"/>
    </row>
    <row r="621" ht="12.75">
      <c r="I621" s="417"/>
    </row>
    <row r="622" ht="12.75">
      <c r="I622" s="417"/>
    </row>
    <row r="623" ht="12.75">
      <c r="I623" s="417"/>
    </row>
    <row r="624" ht="12.75">
      <c r="I624" s="417"/>
    </row>
    <row r="625" ht="12.75">
      <c r="I625" s="417"/>
    </row>
    <row r="626" ht="12.75">
      <c r="I626" s="417"/>
    </row>
    <row r="627" ht="12.75">
      <c r="I627" s="417"/>
    </row>
    <row r="628" ht="12.75">
      <c r="I628" s="417"/>
    </row>
    <row r="629" ht="12.75">
      <c r="I629" s="417"/>
    </row>
    <row r="630" ht="12.75">
      <c r="I630" s="417"/>
    </row>
    <row r="631" ht="12.75">
      <c r="I631" s="417"/>
    </row>
    <row r="632" ht="12.75">
      <c r="I632" s="417"/>
    </row>
    <row r="633" ht="12.75">
      <c r="I633" s="417"/>
    </row>
    <row r="634" ht="12.75">
      <c r="I634" s="417"/>
    </row>
    <row r="635" ht="12.75">
      <c r="I635" s="417"/>
    </row>
    <row r="636" ht="12.75">
      <c r="I636" s="417"/>
    </row>
    <row r="637" ht="12.75">
      <c r="I637" s="417"/>
    </row>
    <row r="638" ht="12.75">
      <c r="I638" s="417"/>
    </row>
    <row r="639" ht="12.75">
      <c r="I639" s="417"/>
    </row>
    <row r="640" ht="12.75">
      <c r="I640" s="417"/>
    </row>
    <row r="641" ht="12.75">
      <c r="I641" s="417"/>
    </row>
    <row r="642" ht="12.75">
      <c r="I642" s="417"/>
    </row>
    <row r="643" ht="12.75">
      <c r="I643" s="417"/>
    </row>
    <row r="644" ht="12.75">
      <c r="I644" s="417"/>
    </row>
    <row r="645" ht="12.75">
      <c r="I645" s="417"/>
    </row>
    <row r="646" ht="12.75">
      <c r="I646" s="417"/>
    </row>
    <row r="647" ht="12.75">
      <c r="I647" s="417"/>
    </row>
    <row r="648" ht="12.75">
      <c r="I648" s="417"/>
    </row>
    <row r="649" ht="12.75">
      <c r="I649" s="417"/>
    </row>
    <row r="650" ht="12.75">
      <c r="I650" s="417"/>
    </row>
    <row r="651" ht="12.75">
      <c r="I651" s="417"/>
    </row>
    <row r="652" ht="12.75">
      <c r="I652" s="417"/>
    </row>
    <row r="653" ht="12.75">
      <c r="I653" s="417"/>
    </row>
    <row r="654" ht="12.75">
      <c r="I654" s="417"/>
    </row>
    <row r="655" ht="12.75">
      <c r="I655" s="417"/>
    </row>
    <row r="656" ht="12.75">
      <c r="I656" s="417"/>
    </row>
    <row r="657" ht="12.75">
      <c r="I657" s="417"/>
    </row>
    <row r="658" ht="12.75">
      <c r="I658" s="417"/>
    </row>
    <row r="659" ht="12.75">
      <c r="I659" s="417"/>
    </row>
    <row r="660" ht="12.75">
      <c r="I660" s="417"/>
    </row>
    <row r="661" ht="12.75">
      <c r="I661" s="417"/>
    </row>
    <row r="662" ht="12.75">
      <c r="I662" s="417"/>
    </row>
    <row r="663" ht="12.75">
      <c r="I663" s="417"/>
    </row>
    <row r="664" ht="12.75">
      <c r="I664" s="417"/>
    </row>
    <row r="665" ht="12.75">
      <c r="I665" s="417"/>
    </row>
    <row r="666" ht="12.75">
      <c r="I666" s="417"/>
    </row>
    <row r="667" ht="12.75">
      <c r="I667" s="417"/>
    </row>
    <row r="668" ht="12.75">
      <c r="I668" s="417"/>
    </row>
    <row r="669" ht="12.75">
      <c r="I669" s="417"/>
    </row>
    <row r="670" ht="12.75">
      <c r="I670" s="417"/>
    </row>
    <row r="671" ht="12.75">
      <c r="I671" s="417"/>
    </row>
    <row r="672" ht="12.75">
      <c r="I672" s="417"/>
    </row>
    <row r="673" ht="12.75">
      <c r="I673" s="417"/>
    </row>
    <row r="674" ht="12.75">
      <c r="I674" s="417"/>
    </row>
    <row r="675" ht="12.75">
      <c r="I675" s="417"/>
    </row>
    <row r="676" ht="12.75">
      <c r="I676" s="417"/>
    </row>
    <row r="677" ht="12.75">
      <c r="I677" s="417"/>
    </row>
    <row r="678" ht="12.75">
      <c r="I678" s="417"/>
    </row>
    <row r="679" ht="12.75">
      <c r="I679" s="417"/>
    </row>
    <row r="680" ht="12.75">
      <c r="I680" s="417"/>
    </row>
    <row r="681" ht="12.75">
      <c r="I681" s="417"/>
    </row>
    <row r="682" ht="12.75">
      <c r="I682" s="417"/>
    </row>
    <row r="683" ht="12.75">
      <c r="I683" s="417"/>
    </row>
    <row r="684" ht="12.75">
      <c r="I684" s="417"/>
    </row>
    <row r="685" ht="12.75">
      <c r="I685" s="417"/>
    </row>
    <row r="686" ht="12.75">
      <c r="I686" s="417"/>
    </row>
    <row r="687" ht="12.75">
      <c r="I687" s="417"/>
    </row>
    <row r="688" ht="12.75">
      <c r="I688" s="417"/>
    </row>
    <row r="689" ht="12.75">
      <c r="I689" s="417"/>
    </row>
    <row r="690" ht="12.75">
      <c r="I690" s="417"/>
    </row>
    <row r="691" ht="12.75">
      <c r="I691" s="417"/>
    </row>
    <row r="692" ht="12.75">
      <c r="I692" s="417"/>
    </row>
    <row r="693" ht="12.75">
      <c r="I693" s="417"/>
    </row>
    <row r="694" ht="12.75">
      <c r="I694" s="417"/>
    </row>
    <row r="695" ht="12.75">
      <c r="I695" s="417"/>
    </row>
    <row r="696" ht="12.75">
      <c r="I696" s="417"/>
    </row>
    <row r="697" ht="12.75">
      <c r="I697" s="417"/>
    </row>
    <row r="698" ht="12.75">
      <c r="I698" s="417"/>
    </row>
    <row r="699" ht="12.75">
      <c r="I699" s="417"/>
    </row>
    <row r="700" ht="12.75">
      <c r="I700" s="417"/>
    </row>
    <row r="701" ht="12.75">
      <c r="I701" s="417"/>
    </row>
    <row r="702" ht="12.75">
      <c r="I702" s="417"/>
    </row>
    <row r="703" ht="12.75">
      <c r="I703" s="417"/>
    </row>
    <row r="704" ht="12.75">
      <c r="I704" s="417"/>
    </row>
    <row r="705" ht="12.75">
      <c r="I705" s="417"/>
    </row>
    <row r="706" ht="12.75">
      <c r="I706" s="417"/>
    </row>
    <row r="707" ht="12.75">
      <c r="I707" s="417"/>
    </row>
    <row r="708" ht="12.75">
      <c r="I708" s="417"/>
    </row>
    <row r="709" ht="12.75">
      <c r="I709" s="417"/>
    </row>
    <row r="710" ht="12.75">
      <c r="I710" s="417"/>
    </row>
    <row r="711" ht="12.75">
      <c r="I711" s="417"/>
    </row>
    <row r="712" ht="12.75">
      <c r="I712" s="417"/>
    </row>
    <row r="713" ht="12.75">
      <c r="I713" s="417"/>
    </row>
    <row r="714" ht="12.75">
      <c r="I714" s="417"/>
    </row>
    <row r="715" ht="12.75">
      <c r="I715" s="417"/>
    </row>
    <row r="716" ht="12.75">
      <c r="I716" s="417"/>
    </row>
    <row r="717" ht="12.75">
      <c r="I717" s="417"/>
    </row>
    <row r="718" ht="12.75">
      <c r="I718" s="417"/>
    </row>
    <row r="719" ht="12.75">
      <c r="I719" s="417"/>
    </row>
    <row r="720" ht="12.75">
      <c r="I720" s="417"/>
    </row>
    <row r="721" ht="12.75">
      <c r="I721" s="417"/>
    </row>
    <row r="722" ht="12.75">
      <c r="I722" s="417"/>
    </row>
    <row r="723" ht="12.75">
      <c r="I723" s="417"/>
    </row>
    <row r="724" ht="12.75">
      <c r="I724" s="417"/>
    </row>
    <row r="725" ht="12.75">
      <c r="I725" s="417"/>
    </row>
    <row r="726" ht="12.75">
      <c r="I726" s="417"/>
    </row>
    <row r="727" ht="12.75">
      <c r="I727" s="417"/>
    </row>
    <row r="728" ht="12.75">
      <c r="I728" s="417"/>
    </row>
    <row r="729" ht="12.75">
      <c r="I729" s="417"/>
    </row>
    <row r="730" ht="12.75">
      <c r="I730" s="417"/>
    </row>
    <row r="731" ht="12.75">
      <c r="I731" s="417"/>
    </row>
    <row r="732" ht="12.75">
      <c r="I732" s="417"/>
    </row>
    <row r="733" ht="12.75">
      <c r="I733" s="417"/>
    </row>
    <row r="734" ht="12.75">
      <c r="I734" s="417"/>
    </row>
    <row r="735" ht="12.75">
      <c r="I735" s="417"/>
    </row>
    <row r="736" ht="12.75">
      <c r="I736" s="417"/>
    </row>
    <row r="737" ht="12.75">
      <c r="I737" s="417"/>
    </row>
    <row r="738" ht="12.75">
      <c r="I738" s="417"/>
    </row>
    <row r="739" ht="12.75">
      <c r="I739" s="417"/>
    </row>
    <row r="740" ht="12.75">
      <c r="I740" s="417"/>
    </row>
    <row r="741" ht="12.75">
      <c r="I741" s="417"/>
    </row>
    <row r="742" ht="12.75">
      <c r="I742" s="417"/>
    </row>
    <row r="743" ht="12.75">
      <c r="I743" s="417"/>
    </row>
    <row r="744" ht="12.75">
      <c r="I744" s="417"/>
    </row>
    <row r="745" ht="12.75">
      <c r="I745" s="417"/>
    </row>
    <row r="746" ht="12.75">
      <c r="I746" s="417"/>
    </row>
    <row r="747" ht="12.75">
      <c r="I747" s="417"/>
    </row>
    <row r="748" ht="12.75">
      <c r="I748" s="417"/>
    </row>
    <row r="749" ht="12.75">
      <c r="I749" s="417"/>
    </row>
    <row r="750" ht="12.75">
      <c r="I750" s="417"/>
    </row>
    <row r="751" ht="12.75">
      <c r="I751" s="417"/>
    </row>
    <row r="752" ht="12.75">
      <c r="I752" s="417"/>
    </row>
    <row r="753" ht="12.75">
      <c r="I753" s="417"/>
    </row>
    <row r="754" ht="12.75">
      <c r="I754" s="417"/>
    </row>
    <row r="755" ht="12.75">
      <c r="I755" s="417"/>
    </row>
    <row r="756" ht="12.75">
      <c r="I756" s="417"/>
    </row>
    <row r="757" ht="12.75">
      <c r="I757" s="417"/>
    </row>
    <row r="758" ht="12.75">
      <c r="I758" s="417"/>
    </row>
    <row r="759" ht="12.75">
      <c r="I759" s="417"/>
    </row>
    <row r="760" ht="12.75">
      <c r="I760" s="417"/>
    </row>
    <row r="761" ht="12.75">
      <c r="I761" s="417"/>
    </row>
    <row r="762" ht="12.75">
      <c r="I762" s="417"/>
    </row>
    <row r="763" ht="12.75">
      <c r="I763" s="417"/>
    </row>
    <row r="764" ht="12.75">
      <c r="I764" s="417"/>
    </row>
    <row r="765" ht="12.75">
      <c r="I765" s="417"/>
    </row>
    <row r="766" ht="12.75">
      <c r="I766" s="417"/>
    </row>
    <row r="767" ht="12.75">
      <c r="I767" s="417"/>
    </row>
    <row r="768" ht="12.75">
      <c r="I768" s="417"/>
    </row>
    <row r="769" ht="12.75">
      <c r="I769" s="417"/>
    </row>
    <row r="770" ht="12.75">
      <c r="I770" s="417"/>
    </row>
    <row r="771" ht="12.75">
      <c r="I771" s="417"/>
    </row>
    <row r="772" ht="12.75">
      <c r="I772" s="417"/>
    </row>
    <row r="773" ht="12.75">
      <c r="I773" s="417"/>
    </row>
  </sheetData>
  <sheetProtection/>
  <mergeCells count="6">
    <mergeCell ref="A1:I1"/>
    <mergeCell ref="A2:I2"/>
    <mergeCell ref="H3:I3"/>
    <mergeCell ref="F4:I4"/>
    <mergeCell ref="F5:G5"/>
    <mergeCell ref="H5:I5"/>
  </mergeCells>
  <printOptions/>
  <pageMargins left="0.7" right="0.7" top="0.75" bottom="0.75" header="0.3" footer="0.3"/>
  <pageSetup fitToHeight="1" fitToWidth="1" horizontalDpi="600" verticalDpi="600" orientation="landscape" r:id="rId1"/>
</worksheet>
</file>

<file path=xl/worksheets/sheet32.xml><?xml version="1.0" encoding="utf-8"?>
<worksheet xmlns="http://schemas.openxmlformats.org/spreadsheetml/2006/main" xmlns:r="http://schemas.openxmlformats.org/officeDocument/2006/relationships">
  <sheetPr>
    <pageSetUpPr fitToPage="1"/>
  </sheetPr>
  <dimension ref="A1:S64"/>
  <sheetViews>
    <sheetView zoomScalePageLayoutView="0" workbookViewId="0" topLeftCell="A1">
      <selection activeCell="M25" sqref="M25"/>
    </sheetView>
  </sheetViews>
  <sheetFormatPr defaultColWidth="9.140625" defaultRowHeight="15"/>
  <cols>
    <col min="1" max="1" width="56.421875" style="337" bestFit="1" customWidth="1"/>
    <col min="2" max="5" width="8.421875" style="337" bestFit="1" customWidth="1"/>
    <col min="6" max="6" width="7.140625" style="337" bestFit="1" customWidth="1"/>
    <col min="7" max="7" width="7.00390625" style="337" bestFit="1" customWidth="1"/>
    <col min="8" max="8" width="7.140625" style="337" bestFit="1" customWidth="1"/>
    <col min="9" max="9" width="6.8515625" style="337" bestFit="1" customWidth="1"/>
    <col min="10" max="10" width="10.421875" style="337" bestFit="1" customWidth="1"/>
    <col min="11" max="11" width="54.8515625" style="337" customWidth="1"/>
    <col min="12" max="14" width="9.421875" style="337" bestFit="1" customWidth="1"/>
    <col min="15" max="15" width="10.28125" style="337" customWidth="1"/>
    <col min="16" max="16" width="8.421875" style="337" customWidth="1"/>
    <col min="17" max="17" width="6.8515625" style="337" customWidth="1"/>
    <col min="18" max="18" width="8.28125" style="337" customWidth="1"/>
    <col min="19" max="19" width="6.8515625" style="337" bestFit="1" customWidth="1"/>
    <col min="20" max="16384" width="9.140625" style="337" customWidth="1"/>
  </cols>
  <sheetData>
    <row r="1" spans="1:19" ht="12.75">
      <c r="A1" s="1831" t="s">
        <v>624</v>
      </c>
      <c r="B1" s="1831"/>
      <c r="C1" s="1831"/>
      <c r="D1" s="1831"/>
      <c r="E1" s="1831"/>
      <c r="F1" s="1831"/>
      <c r="G1" s="1831"/>
      <c r="H1" s="1831"/>
      <c r="I1" s="1831"/>
      <c r="J1" s="1831"/>
      <c r="K1" s="1831"/>
      <c r="L1" s="1831"/>
      <c r="M1" s="1831"/>
      <c r="N1" s="1831"/>
      <c r="O1" s="1831"/>
      <c r="P1" s="1831"/>
      <c r="Q1" s="1831"/>
      <c r="R1" s="1831"/>
      <c r="S1" s="1831"/>
    </row>
    <row r="2" spans="1:19" ht="15.75">
      <c r="A2" s="1832" t="s">
        <v>417</v>
      </c>
      <c r="B2" s="1832"/>
      <c r="C2" s="1832"/>
      <c r="D2" s="1832"/>
      <c r="E2" s="1832"/>
      <c r="F2" s="1832"/>
      <c r="G2" s="1832"/>
      <c r="H2" s="1832"/>
      <c r="I2" s="1832"/>
      <c r="J2" s="1832"/>
      <c r="K2" s="1832"/>
      <c r="L2" s="1832"/>
      <c r="M2" s="1832"/>
      <c r="N2" s="1832"/>
      <c r="O2" s="1832"/>
      <c r="P2" s="1832"/>
      <c r="Q2" s="1832"/>
      <c r="R2" s="1832"/>
      <c r="S2" s="1832"/>
    </row>
    <row r="3" spans="1:19" ht="13.5" thickBot="1">
      <c r="A3" s="418"/>
      <c r="B3" s="418"/>
      <c r="C3" s="418"/>
      <c r="D3" s="418"/>
      <c r="E3" s="418"/>
      <c r="F3" s="418"/>
      <c r="G3" s="418"/>
      <c r="H3" s="1833" t="s">
        <v>64</v>
      </c>
      <c r="I3" s="1833"/>
      <c r="K3" s="418"/>
      <c r="L3" s="418"/>
      <c r="M3" s="418"/>
      <c r="N3" s="418"/>
      <c r="O3" s="418"/>
      <c r="P3" s="418"/>
      <c r="Q3" s="418"/>
      <c r="R3" s="1833" t="s">
        <v>64</v>
      </c>
      <c r="S3" s="1833"/>
    </row>
    <row r="4" spans="1:19" ht="13.5" customHeight="1" thickTop="1">
      <c r="A4" s="419"/>
      <c r="B4" s="380">
        <v>2016</v>
      </c>
      <c r="C4" s="276">
        <v>2016</v>
      </c>
      <c r="D4" s="381">
        <v>2017</v>
      </c>
      <c r="E4" s="276">
        <v>2017</v>
      </c>
      <c r="F4" s="1825" t="s">
        <v>276</v>
      </c>
      <c r="G4" s="1826"/>
      <c r="H4" s="1826"/>
      <c r="I4" s="1827"/>
      <c r="K4" s="419"/>
      <c r="L4" s="380">
        <v>2016</v>
      </c>
      <c r="M4" s="381">
        <v>2016</v>
      </c>
      <c r="N4" s="381">
        <v>2017</v>
      </c>
      <c r="O4" s="276">
        <v>2017</v>
      </c>
      <c r="P4" s="1825" t="s">
        <v>276</v>
      </c>
      <c r="Q4" s="1826"/>
      <c r="R4" s="1826"/>
      <c r="S4" s="1827"/>
    </row>
    <row r="5" spans="1:19" ht="12.75">
      <c r="A5" s="420" t="s">
        <v>316</v>
      </c>
      <c r="B5" s="383" t="s">
        <v>278</v>
      </c>
      <c r="C5" s="278" t="s">
        <v>279</v>
      </c>
      <c r="D5" s="383" t="s">
        <v>280</v>
      </c>
      <c r="E5" s="278" t="s">
        <v>569</v>
      </c>
      <c r="F5" s="1828" t="s">
        <v>40</v>
      </c>
      <c r="G5" s="1829"/>
      <c r="H5" s="1828" t="s">
        <v>72</v>
      </c>
      <c r="I5" s="1830"/>
      <c r="K5" s="420" t="s">
        <v>316</v>
      </c>
      <c r="L5" s="383" t="s">
        <v>278</v>
      </c>
      <c r="M5" s="278" t="s">
        <v>279</v>
      </c>
      <c r="N5" s="383" t="s">
        <v>280</v>
      </c>
      <c r="O5" s="278" t="s">
        <v>569</v>
      </c>
      <c r="P5" s="1828" t="s">
        <v>40</v>
      </c>
      <c r="Q5" s="1829"/>
      <c r="R5" s="1828" t="s">
        <v>72</v>
      </c>
      <c r="S5" s="1830"/>
    </row>
    <row r="6" spans="1:19" ht="12.75">
      <c r="A6" s="421"/>
      <c r="B6" s="422"/>
      <c r="C6" s="423"/>
      <c r="D6" s="423"/>
      <c r="E6" s="423"/>
      <c r="F6" s="387" t="s">
        <v>14</v>
      </c>
      <c r="G6" s="388" t="s">
        <v>281</v>
      </c>
      <c r="H6" s="387" t="s">
        <v>14</v>
      </c>
      <c r="I6" s="389" t="s">
        <v>281</v>
      </c>
      <c r="K6" s="421"/>
      <c r="L6" s="422"/>
      <c r="M6" s="423"/>
      <c r="N6" s="423"/>
      <c r="O6" s="423"/>
      <c r="P6" s="387" t="s">
        <v>14</v>
      </c>
      <c r="Q6" s="388" t="s">
        <v>281</v>
      </c>
      <c r="R6" s="387" t="s">
        <v>14</v>
      </c>
      <c r="S6" s="389" t="s">
        <v>281</v>
      </c>
    </row>
    <row r="7" spans="1:19" s="418" customFormat="1" ht="12.75">
      <c r="A7" s="424" t="s">
        <v>418</v>
      </c>
      <c r="B7" s="425">
        <v>78791.4543011786</v>
      </c>
      <c r="C7" s="426">
        <v>79246.09498849549</v>
      </c>
      <c r="D7" s="426">
        <v>90041.16396384106</v>
      </c>
      <c r="E7" s="426">
        <v>90236.68248339862</v>
      </c>
      <c r="F7" s="426">
        <v>454.64068731688894</v>
      </c>
      <c r="G7" s="426">
        <v>0.5770177633465615</v>
      </c>
      <c r="H7" s="426">
        <v>195.51851955756138</v>
      </c>
      <c r="I7" s="427">
        <v>0.21714348299193262</v>
      </c>
      <c r="J7" s="412"/>
      <c r="K7" s="424" t="s">
        <v>419</v>
      </c>
      <c r="L7" s="428">
        <v>29942.067053997056</v>
      </c>
      <c r="M7" s="429">
        <v>30295.242872439</v>
      </c>
      <c r="N7" s="429">
        <v>33692.49180110659</v>
      </c>
      <c r="O7" s="429">
        <v>34603.526520591</v>
      </c>
      <c r="P7" s="429">
        <v>353.175818441945</v>
      </c>
      <c r="Q7" s="429">
        <v>1.1795305173989266</v>
      </c>
      <c r="R7" s="429">
        <v>911.0347194844071</v>
      </c>
      <c r="S7" s="430">
        <v>2.7039695516212463</v>
      </c>
    </row>
    <row r="8" spans="1:19" s="272" customFormat="1" ht="12.75">
      <c r="A8" s="431" t="s">
        <v>420</v>
      </c>
      <c r="B8" s="432">
        <v>10347.91153206</v>
      </c>
      <c r="C8" s="433">
        <v>10145.855827422225</v>
      </c>
      <c r="D8" s="433">
        <v>11443.9271119261</v>
      </c>
      <c r="E8" s="433">
        <v>11675.895843096101</v>
      </c>
      <c r="F8" s="434">
        <v>-202.0557046377744</v>
      </c>
      <c r="G8" s="434">
        <v>-1.9526230390718307</v>
      </c>
      <c r="H8" s="434">
        <v>231.96873117000177</v>
      </c>
      <c r="I8" s="435">
        <v>2.0270028714903243</v>
      </c>
      <c r="J8" s="396"/>
      <c r="K8" s="431" t="s">
        <v>421</v>
      </c>
      <c r="L8" s="436">
        <v>18943.62419662</v>
      </c>
      <c r="M8" s="437">
        <v>19019.41081313</v>
      </c>
      <c r="N8" s="437">
        <v>20785.778497327086</v>
      </c>
      <c r="O8" s="437">
        <v>21677.520939639995</v>
      </c>
      <c r="P8" s="438">
        <v>75.7866165100022</v>
      </c>
      <c r="Q8" s="438">
        <v>0.4000639778502593</v>
      </c>
      <c r="R8" s="438">
        <v>891.7424423129087</v>
      </c>
      <c r="S8" s="439">
        <v>4.290156572329398</v>
      </c>
    </row>
    <row r="9" spans="1:19" s="272" customFormat="1" ht="12.75">
      <c r="A9" s="431" t="s">
        <v>422</v>
      </c>
      <c r="B9" s="440">
        <v>3421.7982416800005</v>
      </c>
      <c r="C9" s="434">
        <v>3331.0430235000013</v>
      </c>
      <c r="D9" s="434">
        <v>2959.24102749</v>
      </c>
      <c r="E9" s="434">
        <v>2938.4652214800003</v>
      </c>
      <c r="F9" s="440">
        <v>-90.75521817999925</v>
      </c>
      <c r="G9" s="434">
        <v>-2.652266784012407</v>
      </c>
      <c r="H9" s="434">
        <v>-20.775806009999542</v>
      </c>
      <c r="I9" s="435">
        <v>-0.7020653544946753</v>
      </c>
      <c r="K9" s="431" t="s">
        <v>423</v>
      </c>
      <c r="L9" s="441">
        <v>49.51927504</v>
      </c>
      <c r="M9" s="438">
        <v>49.56821646</v>
      </c>
      <c r="N9" s="438">
        <v>27.26050396</v>
      </c>
      <c r="O9" s="438">
        <v>13.477817550000005</v>
      </c>
      <c r="P9" s="441">
        <v>0.048941420000005564</v>
      </c>
      <c r="Q9" s="438">
        <v>0.09883307047704624</v>
      </c>
      <c r="R9" s="438">
        <v>-13.782686409999997</v>
      </c>
      <c r="S9" s="439">
        <v>-50.559176859766296</v>
      </c>
    </row>
    <row r="10" spans="1:19" s="272" customFormat="1" ht="12.75">
      <c r="A10" s="431" t="s">
        <v>424</v>
      </c>
      <c r="B10" s="440">
        <v>28761.712302441654</v>
      </c>
      <c r="C10" s="434">
        <v>28936.631394141667</v>
      </c>
      <c r="D10" s="434">
        <v>32324.876146634997</v>
      </c>
      <c r="E10" s="434">
        <v>32360.84437211501</v>
      </c>
      <c r="F10" s="440">
        <v>174.91909170001236</v>
      </c>
      <c r="G10" s="434">
        <v>0.6081664744458314</v>
      </c>
      <c r="H10" s="434">
        <v>35.96822548001364</v>
      </c>
      <c r="I10" s="435">
        <v>0.11127103880259699</v>
      </c>
      <c r="K10" s="431" t="s">
        <v>425</v>
      </c>
      <c r="L10" s="441">
        <v>7273.623215850001</v>
      </c>
      <c r="M10" s="438">
        <v>7812.948997238998</v>
      </c>
      <c r="N10" s="438">
        <v>8732.524668159502</v>
      </c>
      <c r="O10" s="438">
        <v>8799.774935501</v>
      </c>
      <c r="P10" s="441">
        <v>539.3257813889977</v>
      </c>
      <c r="Q10" s="438">
        <v>7.414816046750254</v>
      </c>
      <c r="R10" s="438">
        <v>67.25026734149833</v>
      </c>
      <c r="S10" s="439">
        <v>0.7701125378632596</v>
      </c>
    </row>
    <row r="11" spans="1:19" s="272" customFormat="1" ht="12.75">
      <c r="A11" s="431" t="s">
        <v>426</v>
      </c>
      <c r="B11" s="440">
        <v>2010.0968664000006</v>
      </c>
      <c r="C11" s="434">
        <v>2053.2435227700003</v>
      </c>
      <c r="D11" s="434">
        <v>1826.9595200699998</v>
      </c>
      <c r="E11" s="434">
        <v>1748.49904808</v>
      </c>
      <c r="F11" s="440">
        <v>43.14665636999962</v>
      </c>
      <c r="G11" s="434">
        <v>2.1464963749370685</v>
      </c>
      <c r="H11" s="434">
        <v>-78.46047198999986</v>
      </c>
      <c r="I11" s="435">
        <v>-4.294592799023465</v>
      </c>
      <c r="K11" s="431" t="s">
        <v>427</v>
      </c>
      <c r="L11" s="442">
        <v>3675.300366487057</v>
      </c>
      <c r="M11" s="443">
        <v>3413.3148456099993</v>
      </c>
      <c r="N11" s="443">
        <v>4146.92813166</v>
      </c>
      <c r="O11" s="443">
        <v>4112.7528279</v>
      </c>
      <c r="P11" s="438">
        <v>-261.98552087705775</v>
      </c>
      <c r="Q11" s="438">
        <v>-7.128275100069439</v>
      </c>
      <c r="R11" s="438">
        <v>-34.17530376000013</v>
      </c>
      <c r="S11" s="439">
        <v>-0.824111310227117</v>
      </c>
    </row>
    <row r="12" spans="1:19" s="272" customFormat="1" ht="12.75">
      <c r="A12" s="431" t="s">
        <v>428</v>
      </c>
      <c r="B12" s="444">
        <v>34249.93535859693</v>
      </c>
      <c r="C12" s="445">
        <v>34779.32122066159</v>
      </c>
      <c r="D12" s="445">
        <v>41486.16015771995</v>
      </c>
      <c r="E12" s="445">
        <v>41512.977998627495</v>
      </c>
      <c r="F12" s="434">
        <v>529.3858620646643</v>
      </c>
      <c r="G12" s="434">
        <v>1.5456550691906208</v>
      </c>
      <c r="H12" s="434">
        <v>26.81784090754809</v>
      </c>
      <c r="I12" s="435">
        <v>0.06464286115078716</v>
      </c>
      <c r="K12" s="424" t="s">
        <v>429</v>
      </c>
      <c r="L12" s="428">
        <v>83966.81437344912</v>
      </c>
      <c r="M12" s="429">
        <v>84564.73701583623</v>
      </c>
      <c r="N12" s="429">
        <v>105100.41508861403</v>
      </c>
      <c r="O12" s="429">
        <v>106856.62795210905</v>
      </c>
      <c r="P12" s="429">
        <v>597.922642387115</v>
      </c>
      <c r="Q12" s="429">
        <v>0.7120939943342454</v>
      </c>
      <c r="R12" s="429">
        <v>1756.2128634950204</v>
      </c>
      <c r="S12" s="430">
        <v>1.670985658823795</v>
      </c>
    </row>
    <row r="13" spans="1:19" s="418" customFormat="1" ht="12.75">
      <c r="A13" s="424" t="s">
        <v>430</v>
      </c>
      <c r="B13" s="425">
        <v>3404.02542476</v>
      </c>
      <c r="C13" s="426">
        <v>3435.854466479501</v>
      </c>
      <c r="D13" s="426">
        <v>3894.479771174</v>
      </c>
      <c r="E13" s="426">
        <v>3912.113890186</v>
      </c>
      <c r="F13" s="426">
        <v>31.829041719500765</v>
      </c>
      <c r="G13" s="426">
        <v>0.9350412452264473</v>
      </c>
      <c r="H13" s="426">
        <v>17.634119012000156</v>
      </c>
      <c r="I13" s="427">
        <v>0.4527978073611693</v>
      </c>
      <c r="K13" s="431" t="s">
        <v>431</v>
      </c>
      <c r="L13" s="436">
        <v>15317.699804687185</v>
      </c>
      <c r="M13" s="437">
        <v>14778.150663052998</v>
      </c>
      <c r="N13" s="437">
        <v>15215.767211950006</v>
      </c>
      <c r="O13" s="437">
        <v>15609.209117415</v>
      </c>
      <c r="P13" s="438">
        <v>-539.5491416341865</v>
      </c>
      <c r="Q13" s="438">
        <v>-3.5223901010847958</v>
      </c>
      <c r="R13" s="438">
        <v>393.4419054649934</v>
      </c>
      <c r="S13" s="439">
        <v>2.585751345853898</v>
      </c>
    </row>
    <row r="14" spans="1:19" s="272" customFormat="1" ht="12.75">
      <c r="A14" s="431" t="s">
        <v>432</v>
      </c>
      <c r="B14" s="432">
        <v>1624.5139974299998</v>
      </c>
      <c r="C14" s="433">
        <v>1566.2549187795003</v>
      </c>
      <c r="D14" s="433">
        <v>1449.563585778</v>
      </c>
      <c r="E14" s="433">
        <v>1541.11520634</v>
      </c>
      <c r="F14" s="434">
        <v>-58.25907865049953</v>
      </c>
      <c r="G14" s="434">
        <v>-3.58624664008227</v>
      </c>
      <c r="H14" s="434">
        <v>91.55162056199993</v>
      </c>
      <c r="I14" s="435">
        <v>6.315805768041763</v>
      </c>
      <c r="K14" s="431" t="s">
        <v>433</v>
      </c>
      <c r="L14" s="441">
        <v>10873.652292877894</v>
      </c>
      <c r="M14" s="438">
        <v>10871.1513200132</v>
      </c>
      <c r="N14" s="438">
        <v>13977.515579923998</v>
      </c>
      <c r="O14" s="438">
        <v>14555.213319734</v>
      </c>
      <c r="P14" s="441">
        <v>-2.5009728646946314</v>
      </c>
      <c r="Q14" s="438">
        <v>-0.023000301989909475</v>
      </c>
      <c r="R14" s="438">
        <v>577.6977398100025</v>
      </c>
      <c r="S14" s="439">
        <v>4.133050229897463</v>
      </c>
    </row>
    <row r="15" spans="1:19" s="272" customFormat="1" ht="12.75">
      <c r="A15" s="431" t="s">
        <v>434</v>
      </c>
      <c r="B15" s="440">
        <v>511.9188356800001</v>
      </c>
      <c r="C15" s="434">
        <v>564.68548851</v>
      </c>
      <c r="D15" s="434">
        <v>581.567609376</v>
      </c>
      <c r="E15" s="434">
        <v>556.701829766</v>
      </c>
      <c r="F15" s="440">
        <v>52.76665282999994</v>
      </c>
      <c r="G15" s="434">
        <v>10.307620886797046</v>
      </c>
      <c r="H15" s="434">
        <v>-24.865779610000004</v>
      </c>
      <c r="I15" s="435">
        <v>-4.275647269400036</v>
      </c>
      <c r="K15" s="431" t="s">
        <v>435</v>
      </c>
      <c r="L15" s="441">
        <v>0</v>
      </c>
      <c r="M15" s="438">
        <v>0</v>
      </c>
      <c r="N15" s="438">
        <v>0</v>
      </c>
      <c r="O15" s="438">
        <v>0</v>
      </c>
      <c r="P15" s="446">
        <v>0</v>
      </c>
      <c r="Q15" s="447"/>
      <c r="R15" s="447">
        <v>0</v>
      </c>
      <c r="S15" s="448"/>
    </row>
    <row r="16" spans="1:19" s="272" customFormat="1" ht="12.75">
      <c r="A16" s="431" t="s">
        <v>436</v>
      </c>
      <c r="B16" s="440">
        <v>254.76278612000002</v>
      </c>
      <c r="C16" s="434">
        <v>253.74452315000002</v>
      </c>
      <c r="D16" s="434">
        <v>575.03229275</v>
      </c>
      <c r="E16" s="434">
        <v>527.4214701199999</v>
      </c>
      <c r="F16" s="440">
        <v>-1.018262969999995</v>
      </c>
      <c r="G16" s="434">
        <v>-0.3996906241716034</v>
      </c>
      <c r="H16" s="434">
        <v>-47.61082263000014</v>
      </c>
      <c r="I16" s="435">
        <v>-8.27967806856707</v>
      </c>
      <c r="K16" s="431" t="s">
        <v>437</v>
      </c>
      <c r="L16" s="441">
        <v>0</v>
      </c>
      <c r="M16" s="438">
        <v>0</v>
      </c>
      <c r="N16" s="438">
        <v>0</v>
      </c>
      <c r="O16" s="438">
        <v>0</v>
      </c>
      <c r="P16" s="446">
        <v>0</v>
      </c>
      <c r="Q16" s="447"/>
      <c r="R16" s="447">
        <v>0</v>
      </c>
      <c r="S16" s="448"/>
    </row>
    <row r="17" spans="1:19" s="272" customFormat="1" ht="12.75">
      <c r="A17" s="431" t="s">
        <v>438</v>
      </c>
      <c r="B17" s="440">
        <v>14.13501966</v>
      </c>
      <c r="C17" s="434">
        <v>12.4789809</v>
      </c>
      <c r="D17" s="434">
        <v>7.319999999999999</v>
      </c>
      <c r="E17" s="434">
        <v>6.950000000000001</v>
      </c>
      <c r="F17" s="440">
        <v>-1.6560387599999995</v>
      </c>
      <c r="G17" s="434">
        <v>-11.71585749319007</v>
      </c>
      <c r="H17" s="434">
        <v>-0.36999999999999833</v>
      </c>
      <c r="I17" s="435">
        <v>-5.054644808743147</v>
      </c>
      <c r="J17" s="396"/>
      <c r="K17" s="431" t="s">
        <v>439</v>
      </c>
      <c r="L17" s="441">
        <v>42207.085875954006</v>
      </c>
      <c r="M17" s="438">
        <v>42876.64114574</v>
      </c>
      <c r="N17" s="438">
        <v>58209.59753753002</v>
      </c>
      <c r="O17" s="438">
        <v>59407.395584590035</v>
      </c>
      <c r="P17" s="441">
        <v>669.5552697859966</v>
      </c>
      <c r="Q17" s="449">
        <v>1.5863574939852743</v>
      </c>
      <c r="R17" s="449">
        <v>1197.798047060016</v>
      </c>
      <c r="S17" s="450">
        <v>2.0577329130093167</v>
      </c>
    </row>
    <row r="18" spans="1:19" s="272" customFormat="1" ht="12.75">
      <c r="A18" s="431" t="s">
        <v>440</v>
      </c>
      <c r="B18" s="440">
        <v>27.84733919</v>
      </c>
      <c r="C18" s="434">
        <v>83.74117622</v>
      </c>
      <c r="D18" s="434">
        <v>32.251591149999996</v>
      </c>
      <c r="E18" s="434">
        <v>34.8395077</v>
      </c>
      <c r="F18" s="440">
        <v>55.89383703</v>
      </c>
      <c r="G18" s="434">
        <v>200.71518017804556</v>
      </c>
      <c r="H18" s="434">
        <v>2.5879165500000028</v>
      </c>
      <c r="I18" s="435">
        <v>8.024151546395885</v>
      </c>
      <c r="K18" s="431" t="s">
        <v>441</v>
      </c>
      <c r="L18" s="441">
        <v>4210.67966576</v>
      </c>
      <c r="M18" s="438">
        <v>4292.399619059999</v>
      </c>
      <c r="N18" s="438">
        <v>5158.70321637</v>
      </c>
      <c r="O18" s="438">
        <v>4986.740467680001</v>
      </c>
      <c r="P18" s="441">
        <v>81.71995329999936</v>
      </c>
      <c r="Q18" s="449">
        <v>1.940778206533302</v>
      </c>
      <c r="R18" s="449">
        <v>-171.962748689999</v>
      </c>
      <c r="S18" s="450">
        <v>-3.333449153351435</v>
      </c>
    </row>
    <row r="19" spans="1:19" s="272" customFormat="1" ht="12.75">
      <c r="A19" s="431" t="s">
        <v>442</v>
      </c>
      <c r="B19" s="440">
        <v>511.2040372600001</v>
      </c>
      <c r="C19" s="434">
        <v>506.1391224300001</v>
      </c>
      <c r="D19" s="434">
        <v>437.9450478199999</v>
      </c>
      <c r="E19" s="434">
        <v>407.86840957999993</v>
      </c>
      <c r="F19" s="440">
        <v>-5.064914830000021</v>
      </c>
      <c r="G19" s="434">
        <v>-0.9907814611847418</v>
      </c>
      <c r="H19" s="434">
        <v>-30.076638239999966</v>
      </c>
      <c r="I19" s="435">
        <v>-6.867674012919032</v>
      </c>
      <c r="K19" s="431" t="s">
        <v>443</v>
      </c>
      <c r="L19" s="442">
        <v>11357.696734170016</v>
      </c>
      <c r="M19" s="443">
        <v>11746.394267970014</v>
      </c>
      <c r="N19" s="443">
        <v>12538.831542840011</v>
      </c>
      <c r="O19" s="443">
        <v>12298.069462690015</v>
      </c>
      <c r="P19" s="438">
        <v>388.6975337999975</v>
      </c>
      <c r="Q19" s="449">
        <v>3.422327104672444</v>
      </c>
      <c r="R19" s="449">
        <v>-240.7620801499961</v>
      </c>
      <c r="S19" s="450">
        <v>-1.920131707068649</v>
      </c>
    </row>
    <row r="20" spans="1:19" s="272" customFormat="1" ht="12.75">
      <c r="A20" s="431" t="s">
        <v>444</v>
      </c>
      <c r="B20" s="444">
        <v>459.64340942</v>
      </c>
      <c r="C20" s="445">
        <v>448.8102564899999</v>
      </c>
      <c r="D20" s="445">
        <v>810.7996443000001</v>
      </c>
      <c r="E20" s="445">
        <v>837.2174666800001</v>
      </c>
      <c r="F20" s="434">
        <v>-10.833152930000097</v>
      </c>
      <c r="G20" s="434">
        <v>-2.356860276462984</v>
      </c>
      <c r="H20" s="434">
        <v>26.417822380000075</v>
      </c>
      <c r="I20" s="435">
        <v>3.2582429661532193</v>
      </c>
      <c r="J20" s="396"/>
      <c r="K20" s="424" t="s">
        <v>445</v>
      </c>
      <c r="L20" s="428">
        <v>374349.8277711696</v>
      </c>
      <c r="M20" s="429">
        <v>375626.2903911238</v>
      </c>
      <c r="N20" s="429">
        <v>434697.5632333465</v>
      </c>
      <c r="O20" s="429">
        <v>436192.58600508154</v>
      </c>
      <c r="P20" s="429">
        <v>1276.4626199541963</v>
      </c>
      <c r="Q20" s="451">
        <v>0.34098122271194553</v>
      </c>
      <c r="R20" s="451">
        <v>1495.0227717350353</v>
      </c>
      <c r="S20" s="452">
        <v>0.3439225103114977</v>
      </c>
    </row>
    <row r="21" spans="1:19" s="418" customFormat="1" ht="12.75">
      <c r="A21" s="424" t="s">
        <v>446</v>
      </c>
      <c r="B21" s="425">
        <v>296111.1972812209</v>
      </c>
      <c r="C21" s="426">
        <v>296932.0004422783</v>
      </c>
      <c r="D21" s="426">
        <v>329800.05582544114</v>
      </c>
      <c r="E21" s="426">
        <v>332139.6842072745</v>
      </c>
      <c r="F21" s="426">
        <v>820.8031610573526</v>
      </c>
      <c r="G21" s="426">
        <v>0.277194232637486</v>
      </c>
      <c r="H21" s="426">
        <v>2339.628381833376</v>
      </c>
      <c r="I21" s="427">
        <v>0.7094081218323719</v>
      </c>
      <c r="J21" s="412"/>
      <c r="K21" s="431" t="s">
        <v>447</v>
      </c>
      <c r="L21" s="436">
        <v>75449.7206057355</v>
      </c>
      <c r="M21" s="437">
        <v>76075.75411239393</v>
      </c>
      <c r="N21" s="437">
        <v>90137.665558502</v>
      </c>
      <c r="O21" s="437">
        <v>89466.71212173798</v>
      </c>
      <c r="P21" s="438">
        <v>626.033506658423</v>
      </c>
      <c r="Q21" s="449">
        <v>0.8297360170884893</v>
      </c>
      <c r="R21" s="449">
        <v>-670.9534367640299</v>
      </c>
      <c r="S21" s="450">
        <v>-0.7443652246890744</v>
      </c>
    </row>
    <row r="22" spans="1:19" s="272" customFormat="1" ht="12.75">
      <c r="A22" s="431" t="s">
        <v>448</v>
      </c>
      <c r="B22" s="432">
        <v>59646.21329120616</v>
      </c>
      <c r="C22" s="433">
        <v>60427.38674168101</v>
      </c>
      <c r="D22" s="433">
        <v>68366.714637648</v>
      </c>
      <c r="E22" s="433">
        <v>67243.35564400448</v>
      </c>
      <c r="F22" s="434">
        <v>781.1734504748529</v>
      </c>
      <c r="G22" s="434">
        <v>1.3096781964363595</v>
      </c>
      <c r="H22" s="434">
        <v>-1123.3589936435164</v>
      </c>
      <c r="I22" s="435">
        <v>-1.6431373067982826</v>
      </c>
      <c r="J22" s="396"/>
      <c r="K22" s="431" t="s">
        <v>449</v>
      </c>
      <c r="L22" s="441">
        <v>59146.07714425187</v>
      </c>
      <c r="M22" s="438">
        <v>59666.95894926279</v>
      </c>
      <c r="N22" s="438">
        <v>70383.14977715984</v>
      </c>
      <c r="O22" s="438">
        <v>70749.82481332411</v>
      </c>
      <c r="P22" s="441">
        <v>520.8818050109257</v>
      </c>
      <c r="Q22" s="449">
        <v>0.8806700801822286</v>
      </c>
      <c r="R22" s="449">
        <v>366.6750361642771</v>
      </c>
      <c r="S22" s="450">
        <v>0.52096991584663</v>
      </c>
    </row>
    <row r="23" spans="1:19" s="272" customFormat="1" ht="12.75">
      <c r="A23" s="431" t="s">
        <v>450</v>
      </c>
      <c r="B23" s="440">
        <v>19602.753444843507</v>
      </c>
      <c r="C23" s="434">
        <v>18276.202704109004</v>
      </c>
      <c r="D23" s="434">
        <v>17376.885927485997</v>
      </c>
      <c r="E23" s="434">
        <v>16343.9608971205</v>
      </c>
      <c r="F23" s="440">
        <v>-1326.550740734503</v>
      </c>
      <c r="G23" s="434">
        <v>-6.767165360045128</v>
      </c>
      <c r="H23" s="434">
        <v>-1032.9250303654972</v>
      </c>
      <c r="I23" s="435">
        <v>-5.944247057130424</v>
      </c>
      <c r="K23" s="431" t="s">
        <v>451</v>
      </c>
      <c r="L23" s="441">
        <v>39671.87261881226</v>
      </c>
      <c r="M23" s="438">
        <v>43267.90668369997</v>
      </c>
      <c r="N23" s="438">
        <v>41261.5642007</v>
      </c>
      <c r="O23" s="438">
        <v>43811.102029229995</v>
      </c>
      <c r="P23" s="441">
        <v>3596.03406488771</v>
      </c>
      <c r="Q23" s="449">
        <v>9.06444245634748</v>
      </c>
      <c r="R23" s="449">
        <v>2549.5378285299957</v>
      </c>
      <c r="S23" s="450">
        <v>6.178965528618382</v>
      </c>
    </row>
    <row r="24" spans="1:19" s="272" customFormat="1" ht="12.75">
      <c r="A24" s="431" t="s">
        <v>452</v>
      </c>
      <c r="B24" s="440">
        <v>13697.186892970001</v>
      </c>
      <c r="C24" s="434">
        <v>13285.70692914</v>
      </c>
      <c r="D24" s="434">
        <v>16175.157851436998</v>
      </c>
      <c r="E24" s="434">
        <v>16071.692460583503</v>
      </c>
      <c r="F24" s="440">
        <v>-411.479963830001</v>
      </c>
      <c r="G24" s="434">
        <v>-3.004120240493985</v>
      </c>
      <c r="H24" s="434">
        <v>-103.46539085349468</v>
      </c>
      <c r="I24" s="453">
        <v>-0.6396561431040554</v>
      </c>
      <c r="K24" s="431" t="s">
        <v>453</v>
      </c>
      <c r="L24" s="441">
        <v>150233.75500248134</v>
      </c>
      <c r="M24" s="438">
        <v>147908.91650573886</v>
      </c>
      <c r="N24" s="438">
        <v>178184.44643950532</v>
      </c>
      <c r="O24" s="438">
        <v>178144.76932935245</v>
      </c>
      <c r="P24" s="441">
        <v>-2324.838496742479</v>
      </c>
      <c r="Q24" s="449">
        <v>-1.5474807886577027</v>
      </c>
      <c r="R24" s="449">
        <v>-39.67711015287205</v>
      </c>
      <c r="S24" s="450">
        <v>-0.02226743744793834</v>
      </c>
    </row>
    <row r="25" spans="1:19" s="272" customFormat="1" ht="12.75">
      <c r="A25" s="431" t="s">
        <v>454</v>
      </c>
      <c r="B25" s="440">
        <v>9577.186901309999</v>
      </c>
      <c r="C25" s="434">
        <v>9213.51354685</v>
      </c>
      <c r="D25" s="434">
        <v>12308.176647817</v>
      </c>
      <c r="E25" s="434">
        <v>12457.064998543503</v>
      </c>
      <c r="F25" s="440">
        <v>-363.67335445999925</v>
      </c>
      <c r="G25" s="434">
        <v>-3.797287848796757</v>
      </c>
      <c r="H25" s="434">
        <v>148.88835072650363</v>
      </c>
      <c r="I25" s="435">
        <v>1.2096702459410245</v>
      </c>
      <c r="K25" s="431" t="s">
        <v>455</v>
      </c>
      <c r="L25" s="441">
        <v>48367.84687966859</v>
      </c>
      <c r="M25" s="438">
        <v>47231.05865393821</v>
      </c>
      <c r="N25" s="438">
        <v>53330.80576402935</v>
      </c>
      <c r="O25" s="438">
        <v>52689.737598129504</v>
      </c>
      <c r="P25" s="441">
        <v>-1136.788225730379</v>
      </c>
      <c r="Q25" s="449">
        <v>-2.3502973546838355</v>
      </c>
      <c r="R25" s="449">
        <v>-641.0681658998437</v>
      </c>
      <c r="S25" s="450">
        <v>-1.2020597789884369</v>
      </c>
    </row>
    <row r="26" spans="1:19" s="272" customFormat="1" ht="12.75">
      <c r="A26" s="431" t="s">
        <v>456</v>
      </c>
      <c r="B26" s="440">
        <v>4119.999991660002</v>
      </c>
      <c r="C26" s="434">
        <v>4072.19338229</v>
      </c>
      <c r="D26" s="434">
        <v>3866.9812036199996</v>
      </c>
      <c r="E26" s="434">
        <v>3614.6274620399995</v>
      </c>
      <c r="F26" s="440">
        <v>-47.80660937000175</v>
      </c>
      <c r="G26" s="434">
        <v>-1.1603545987081385</v>
      </c>
      <c r="H26" s="434">
        <v>-252.35374158000013</v>
      </c>
      <c r="I26" s="435">
        <v>-6.525859017462099</v>
      </c>
      <c r="K26" s="431" t="s">
        <v>457</v>
      </c>
      <c r="L26" s="442">
        <v>1480.5555202200196</v>
      </c>
      <c r="M26" s="443">
        <v>1475.6954860900194</v>
      </c>
      <c r="N26" s="443">
        <v>1399.9314934499996</v>
      </c>
      <c r="O26" s="443">
        <v>1330.4401133075003</v>
      </c>
      <c r="P26" s="438">
        <v>-4.860034130000258</v>
      </c>
      <c r="Q26" s="449">
        <v>-0.3282574725247742</v>
      </c>
      <c r="R26" s="449">
        <v>-69.49138014249934</v>
      </c>
      <c r="S26" s="450">
        <v>-4.963912910569956</v>
      </c>
    </row>
    <row r="27" spans="1:19" s="272" customFormat="1" ht="12.75">
      <c r="A27" s="431" t="s">
        <v>458</v>
      </c>
      <c r="B27" s="440">
        <v>494.77012422999985</v>
      </c>
      <c r="C27" s="434">
        <v>508.83398719999985</v>
      </c>
      <c r="D27" s="434">
        <v>429.82810351000006</v>
      </c>
      <c r="E27" s="434">
        <v>468.34680541999995</v>
      </c>
      <c r="F27" s="440">
        <v>14.063862970000002</v>
      </c>
      <c r="G27" s="434">
        <v>2.84250448466089</v>
      </c>
      <c r="H27" s="434">
        <v>38.51870190999989</v>
      </c>
      <c r="I27" s="435">
        <v>8.961420064312696</v>
      </c>
      <c r="K27" s="424" t="s">
        <v>459</v>
      </c>
      <c r="L27" s="428">
        <v>135056.38298246288</v>
      </c>
      <c r="M27" s="429">
        <v>134742.256478588</v>
      </c>
      <c r="N27" s="429">
        <v>165393.32964811832</v>
      </c>
      <c r="O27" s="429">
        <v>163320.758447989</v>
      </c>
      <c r="P27" s="429">
        <v>-314.1265038748679</v>
      </c>
      <c r="Q27" s="451">
        <v>-0.23258915790426385</v>
      </c>
      <c r="R27" s="451">
        <v>-2072.571200129314</v>
      </c>
      <c r="S27" s="452">
        <v>-1.2531165582909551</v>
      </c>
    </row>
    <row r="28" spans="1:19" s="272" customFormat="1" ht="12.75">
      <c r="A28" s="431" t="s">
        <v>460</v>
      </c>
      <c r="B28" s="440">
        <v>6808.2353452</v>
      </c>
      <c r="C28" s="434">
        <v>6724.025372100009</v>
      </c>
      <c r="D28" s="434">
        <v>7980.921158422004</v>
      </c>
      <c r="E28" s="434">
        <v>7901.408146558004</v>
      </c>
      <c r="F28" s="440">
        <v>-84.20997309999075</v>
      </c>
      <c r="G28" s="434">
        <v>-1.2368839916699</v>
      </c>
      <c r="H28" s="434">
        <v>-79.51301186399996</v>
      </c>
      <c r="I28" s="435">
        <v>-0.9962886524708052</v>
      </c>
      <c r="K28" s="431" t="s">
        <v>461</v>
      </c>
      <c r="L28" s="436">
        <v>1497.29522539</v>
      </c>
      <c r="M28" s="437">
        <v>1521.264482308</v>
      </c>
      <c r="N28" s="437">
        <v>1273.1897967</v>
      </c>
      <c r="O28" s="437">
        <v>1012.86002721</v>
      </c>
      <c r="P28" s="438">
        <v>23.969256917999928</v>
      </c>
      <c r="Q28" s="449">
        <v>1.6008370634960558</v>
      </c>
      <c r="R28" s="449">
        <v>-260.32976949</v>
      </c>
      <c r="S28" s="450">
        <v>-20.447051191012736</v>
      </c>
    </row>
    <row r="29" spans="1:19" s="272" customFormat="1" ht="12.75">
      <c r="A29" s="431" t="s">
        <v>462</v>
      </c>
      <c r="B29" s="440">
        <v>0</v>
      </c>
      <c r="C29" s="434">
        <v>0</v>
      </c>
      <c r="D29" s="434">
        <v>0</v>
      </c>
      <c r="E29" s="434">
        <v>0</v>
      </c>
      <c r="F29" s="454">
        <v>0</v>
      </c>
      <c r="G29" s="455"/>
      <c r="H29" s="455">
        <v>0</v>
      </c>
      <c r="I29" s="456"/>
      <c r="J29" s="396"/>
      <c r="K29" s="457" t="s">
        <v>463</v>
      </c>
      <c r="L29" s="441">
        <v>158.91970232</v>
      </c>
      <c r="M29" s="438">
        <v>140.724432</v>
      </c>
      <c r="N29" s="438">
        <v>174.83791459</v>
      </c>
      <c r="O29" s="438">
        <v>173.249483</v>
      </c>
      <c r="P29" s="441">
        <v>-18.19527031999999</v>
      </c>
      <c r="Q29" s="449">
        <v>-11.449348352894646</v>
      </c>
      <c r="R29" s="449">
        <v>-1.588431589999999</v>
      </c>
      <c r="S29" s="450">
        <v>-0.9085166645489436</v>
      </c>
    </row>
    <row r="30" spans="1:19" s="272" customFormat="1" ht="12.75">
      <c r="A30" s="431" t="s">
        <v>464</v>
      </c>
      <c r="B30" s="440">
        <v>15064.411486055002</v>
      </c>
      <c r="C30" s="434">
        <v>15816.221044195998</v>
      </c>
      <c r="D30" s="434">
        <v>15944.989547361003</v>
      </c>
      <c r="E30" s="434">
        <v>16010.8469639685</v>
      </c>
      <c r="F30" s="440">
        <v>751.8095581409962</v>
      </c>
      <c r="G30" s="458">
        <v>4.990633446496997</v>
      </c>
      <c r="H30" s="458">
        <v>65.85741660749773</v>
      </c>
      <c r="I30" s="459">
        <v>0.4130289105043506</v>
      </c>
      <c r="K30" s="431" t="s">
        <v>465</v>
      </c>
      <c r="L30" s="441">
        <v>507.23868614</v>
      </c>
      <c r="M30" s="438">
        <v>634.70068324</v>
      </c>
      <c r="N30" s="438">
        <v>1200.2112925900003</v>
      </c>
      <c r="O30" s="438">
        <v>1188.4980423599998</v>
      </c>
      <c r="P30" s="441">
        <v>127.46199709999996</v>
      </c>
      <c r="Q30" s="449">
        <v>25.12860327550409</v>
      </c>
      <c r="R30" s="449">
        <v>-11.71325023000054</v>
      </c>
      <c r="S30" s="450">
        <v>-0.9759323464390914</v>
      </c>
    </row>
    <row r="31" spans="1:19" s="272" customFormat="1" ht="12.75">
      <c r="A31" s="431" t="s">
        <v>466</v>
      </c>
      <c r="B31" s="440">
        <v>13731.801656999</v>
      </c>
      <c r="C31" s="434">
        <v>14097.017864366999</v>
      </c>
      <c r="D31" s="434">
        <v>16168.125606502997</v>
      </c>
      <c r="E31" s="434">
        <v>16372.165250578995</v>
      </c>
      <c r="F31" s="440">
        <v>365.21620736799923</v>
      </c>
      <c r="G31" s="458">
        <v>2.659637944754694</v>
      </c>
      <c r="H31" s="458">
        <v>204.03964407599778</v>
      </c>
      <c r="I31" s="459">
        <v>1.2619870048135375</v>
      </c>
      <c r="K31" s="431" t="s">
        <v>467</v>
      </c>
      <c r="L31" s="441">
        <v>40879.62089620001</v>
      </c>
      <c r="M31" s="438">
        <v>40654.12007859001</v>
      </c>
      <c r="N31" s="438">
        <v>54019.43558935</v>
      </c>
      <c r="O31" s="438">
        <v>53384.772509739996</v>
      </c>
      <c r="P31" s="441">
        <v>-225.50081761000183</v>
      </c>
      <c r="Q31" s="449">
        <v>-0.5516215969384476</v>
      </c>
      <c r="R31" s="449">
        <v>-634.6630796100071</v>
      </c>
      <c r="S31" s="450">
        <v>-1.1748791387504458</v>
      </c>
    </row>
    <row r="32" spans="1:19" s="272" customFormat="1" ht="12.75">
      <c r="A32" s="431" t="s">
        <v>468</v>
      </c>
      <c r="B32" s="440">
        <v>4792.517192405833</v>
      </c>
      <c r="C32" s="434">
        <v>4790.036581038333</v>
      </c>
      <c r="D32" s="434">
        <v>5910.252578300001</v>
      </c>
      <c r="E32" s="434">
        <v>5798.402810290001</v>
      </c>
      <c r="F32" s="440">
        <v>-2.480611367500387</v>
      </c>
      <c r="G32" s="458">
        <v>-0.0517600932435075</v>
      </c>
      <c r="H32" s="458">
        <v>-111.84976800999993</v>
      </c>
      <c r="I32" s="459">
        <v>-1.8924701868185116</v>
      </c>
      <c r="K32" s="431" t="s">
        <v>469</v>
      </c>
      <c r="L32" s="441">
        <v>4013.5000495628806</v>
      </c>
      <c r="M32" s="438">
        <v>3844.0618383099995</v>
      </c>
      <c r="N32" s="438">
        <v>4050.7289513899996</v>
      </c>
      <c r="O32" s="438">
        <v>4118.30144488</v>
      </c>
      <c r="P32" s="441">
        <v>-169.43821125288105</v>
      </c>
      <c r="Q32" s="449">
        <v>-4.221706967995054</v>
      </c>
      <c r="R32" s="449">
        <v>67.57249349000085</v>
      </c>
      <c r="S32" s="450">
        <v>1.6681563812561067</v>
      </c>
    </row>
    <row r="33" spans="1:19" s="272" customFormat="1" ht="12.75">
      <c r="A33" s="431" t="s">
        <v>470</v>
      </c>
      <c r="B33" s="440">
        <v>7318.6586114084985</v>
      </c>
      <c r="C33" s="434">
        <v>7236.266924299998</v>
      </c>
      <c r="D33" s="434">
        <v>7777.876042520001</v>
      </c>
      <c r="E33" s="434">
        <v>8043.850834530001</v>
      </c>
      <c r="F33" s="440">
        <v>-82.39168710850026</v>
      </c>
      <c r="G33" s="458">
        <v>-1.1257757942154338</v>
      </c>
      <c r="H33" s="458">
        <v>265.9747920099999</v>
      </c>
      <c r="I33" s="459">
        <v>3.419632693501054</v>
      </c>
      <c r="K33" s="431" t="s">
        <v>471</v>
      </c>
      <c r="L33" s="441">
        <v>75.75090191</v>
      </c>
      <c r="M33" s="438">
        <v>104.77633135</v>
      </c>
      <c r="N33" s="438">
        <v>106.64442317</v>
      </c>
      <c r="O33" s="438">
        <v>86.92995285</v>
      </c>
      <c r="P33" s="441">
        <v>29.02542944000001</v>
      </c>
      <c r="Q33" s="449">
        <v>38.31694238371612</v>
      </c>
      <c r="R33" s="449">
        <v>-19.71447031999999</v>
      </c>
      <c r="S33" s="450">
        <v>-18.486170897631936</v>
      </c>
    </row>
    <row r="34" spans="1:19" s="272" customFormat="1" ht="12.75">
      <c r="A34" s="431" t="s">
        <v>472</v>
      </c>
      <c r="B34" s="440">
        <v>0</v>
      </c>
      <c r="C34" s="434">
        <v>0</v>
      </c>
      <c r="D34" s="434">
        <v>0</v>
      </c>
      <c r="E34" s="434">
        <v>0</v>
      </c>
      <c r="F34" s="454">
        <v>0</v>
      </c>
      <c r="G34" s="455"/>
      <c r="H34" s="455">
        <v>0</v>
      </c>
      <c r="I34" s="456"/>
      <c r="K34" s="431" t="s">
        <v>473</v>
      </c>
      <c r="L34" s="441">
        <v>5434.499547969999</v>
      </c>
      <c r="M34" s="438">
        <v>5193.4759534899995</v>
      </c>
      <c r="N34" s="438">
        <v>5511.198190420001</v>
      </c>
      <c r="O34" s="438">
        <v>5038.186657929999</v>
      </c>
      <c r="P34" s="441">
        <v>-241.0235944799997</v>
      </c>
      <c r="Q34" s="449">
        <v>-4.43506513069877</v>
      </c>
      <c r="R34" s="449">
        <v>-473.01153249000254</v>
      </c>
      <c r="S34" s="450">
        <v>-8.582734936156506</v>
      </c>
    </row>
    <row r="35" spans="1:19" s="272" customFormat="1" ht="12.75">
      <c r="A35" s="431" t="s">
        <v>474</v>
      </c>
      <c r="B35" s="440">
        <v>9756.636961830001</v>
      </c>
      <c r="C35" s="434">
        <v>9467.12757084</v>
      </c>
      <c r="D35" s="434">
        <v>10746.803177829997</v>
      </c>
      <c r="E35" s="434">
        <v>10597.271968519999</v>
      </c>
      <c r="F35" s="440">
        <v>-289.5093909900006</v>
      </c>
      <c r="G35" s="434">
        <v>-2.9673071994235483</v>
      </c>
      <c r="H35" s="434">
        <v>-149.5312093099983</v>
      </c>
      <c r="I35" s="435">
        <v>-1.391401766978222</v>
      </c>
      <c r="K35" s="431" t="s">
        <v>475</v>
      </c>
      <c r="L35" s="441">
        <v>0</v>
      </c>
      <c r="M35" s="438">
        <v>0</v>
      </c>
      <c r="N35" s="438">
        <v>0</v>
      </c>
      <c r="O35" s="438">
        <v>0</v>
      </c>
      <c r="P35" s="446">
        <v>0</v>
      </c>
      <c r="Q35" s="447"/>
      <c r="R35" s="447">
        <v>0</v>
      </c>
      <c r="S35" s="448"/>
    </row>
    <row r="36" spans="1:19" s="272" customFormat="1" ht="12.75">
      <c r="A36" s="431" t="s">
        <v>476</v>
      </c>
      <c r="B36" s="440">
        <v>1607.0436244189998</v>
      </c>
      <c r="C36" s="434">
        <v>1872.5773464504998</v>
      </c>
      <c r="D36" s="434">
        <v>1427.4127736004998</v>
      </c>
      <c r="E36" s="434">
        <v>1559.4682731225</v>
      </c>
      <c r="F36" s="440">
        <v>265.5337220315</v>
      </c>
      <c r="G36" s="434">
        <v>16.523118476481894</v>
      </c>
      <c r="H36" s="434">
        <v>132.05549952200022</v>
      </c>
      <c r="I36" s="435">
        <v>9.25138838353702</v>
      </c>
      <c r="K36" s="431" t="s">
        <v>477</v>
      </c>
      <c r="L36" s="441">
        <v>1614.92240128</v>
      </c>
      <c r="M36" s="438">
        <v>1722.3716720899997</v>
      </c>
      <c r="N36" s="438">
        <v>2890.91133914</v>
      </c>
      <c r="O36" s="438">
        <v>2716.0923730600007</v>
      </c>
      <c r="P36" s="441">
        <v>107.44927080999969</v>
      </c>
      <c r="Q36" s="449">
        <v>6.653525316438398</v>
      </c>
      <c r="R36" s="449">
        <v>-174.81896607999943</v>
      </c>
      <c r="S36" s="450">
        <v>-6.047192237033643</v>
      </c>
    </row>
    <row r="37" spans="1:19" s="272" customFormat="1" ht="12.75">
      <c r="A37" s="431" t="s">
        <v>478</v>
      </c>
      <c r="B37" s="440">
        <v>991.1339984</v>
      </c>
      <c r="C37" s="434">
        <v>992.1183136699999</v>
      </c>
      <c r="D37" s="434">
        <v>1141.79956171</v>
      </c>
      <c r="E37" s="434">
        <v>1193.1613807999997</v>
      </c>
      <c r="F37" s="440">
        <v>0.9843152699999109</v>
      </c>
      <c r="G37" s="434">
        <v>0.09931202759555251</v>
      </c>
      <c r="H37" s="434">
        <v>51.3618190899997</v>
      </c>
      <c r="I37" s="435">
        <v>4.4983218432032315</v>
      </c>
      <c r="K37" s="431" t="s">
        <v>479</v>
      </c>
      <c r="L37" s="441">
        <v>811.3183150799999</v>
      </c>
      <c r="M37" s="438">
        <v>527.2598569099999</v>
      </c>
      <c r="N37" s="438">
        <v>832.4663549</v>
      </c>
      <c r="O37" s="438">
        <v>779.3566410300001</v>
      </c>
      <c r="P37" s="441">
        <v>-284.05845817</v>
      </c>
      <c r="Q37" s="449">
        <v>-35.01196175288986</v>
      </c>
      <c r="R37" s="449">
        <v>-53.10971386999995</v>
      </c>
      <c r="S37" s="450">
        <v>-6.379803046380145</v>
      </c>
    </row>
    <row r="38" spans="1:19" s="272" customFormat="1" ht="12.75">
      <c r="A38" s="431" t="s">
        <v>480</v>
      </c>
      <c r="B38" s="440">
        <v>476.60258767000005</v>
      </c>
      <c r="C38" s="434">
        <v>467.66505866</v>
      </c>
      <c r="D38" s="434">
        <v>588.41508036</v>
      </c>
      <c r="E38" s="434">
        <v>528.4461789700001</v>
      </c>
      <c r="F38" s="440">
        <v>-8.937529010000048</v>
      </c>
      <c r="G38" s="434">
        <v>-1.8752581797118566</v>
      </c>
      <c r="H38" s="434">
        <v>-59.96890138999993</v>
      </c>
      <c r="I38" s="435">
        <v>-10.191598310721433</v>
      </c>
      <c r="K38" s="431" t="s">
        <v>481</v>
      </c>
      <c r="L38" s="441">
        <v>68126.24783181</v>
      </c>
      <c r="M38" s="438">
        <v>68587.61956937</v>
      </c>
      <c r="N38" s="438">
        <v>85054.80704698831</v>
      </c>
      <c r="O38" s="438">
        <v>84351.60376723901</v>
      </c>
      <c r="P38" s="441">
        <v>461.3717375599954</v>
      </c>
      <c r="Q38" s="449">
        <v>0.6772305128252907</v>
      </c>
      <c r="R38" s="449">
        <v>-703.2032797493011</v>
      </c>
      <c r="S38" s="450">
        <v>-0.8267648874458305</v>
      </c>
    </row>
    <row r="39" spans="1:19" s="272" customFormat="1" ht="12.75">
      <c r="A39" s="431" t="s">
        <v>482</v>
      </c>
      <c r="B39" s="440">
        <v>1822.803343857</v>
      </c>
      <c r="C39" s="434">
        <v>1802.3865002460002</v>
      </c>
      <c r="D39" s="434">
        <v>1885.2721999929997</v>
      </c>
      <c r="E39" s="434">
        <v>1841.51911756</v>
      </c>
      <c r="F39" s="440">
        <v>-20.416843610999877</v>
      </c>
      <c r="G39" s="434">
        <v>-1.1200793371268682</v>
      </c>
      <c r="H39" s="434">
        <v>-43.75308243299969</v>
      </c>
      <c r="I39" s="435">
        <v>-2.3207833029714307</v>
      </c>
      <c r="K39" s="431" t="s">
        <v>483</v>
      </c>
      <c r="L39" s="442">
        <v>11937.0694248</v>
      </c>
      <c r="M39" s="443">
        <v>11811.881580930001</v>
      </c>
      <c r="N39" s="443">
        <v>10278.898748879996</v>
      </c>
      <c r="O39" s="443">
        <v>10470.907548690007</v>
      </c>
      <c r="P39" s="438">
        <v>-125.18784386999869</v>
      </c>
      <c r="Q39" s="449">
        <v>-1.0487318069032354</v>
      </c>
      <c r="R39" s="449">
        <v>192.00879981001162</v>
      </c>
      <c r="S39" s="450">
        <v>1.867989990960201</v>
      </c>
    </row>
    <row r="40" spans="1:19" s="272" customFormat="1" ht="12.75">
      <c r="A40" s="431" t="s">
        <v>484</v>
      </c>
      <c r="B40" s="440">
        <v>14252.240938379999</v>
      </c>
      <c r="C40" s="434">
        <v>14704.33503439</v>
      </c>
      <c r="D40" s="434">
        <v>15998.723864708501</v>
      </c>
      <c r="E40" s="434">
        <v>15506.144407911</v>
      </c>
      <c r="F40" s="440">
        <v>452.0940960100015</v>
      </c>
      <c r="G40" s="434">
        <v>3.172091308059162</v>
      </c>
      <c r="H40" s="434">
        <v>-492.5794567975008</v>
      </c>
      <c r="I40" s="435">
        <v>-3.078867170675276</v>
      </c>
      <c r="K40" s="424" t="s">
        <v>485</v>
      </c>
      <c r="L40" s="428">
        <v>126574.73428609353</v>
      </c>
      <c r="M40" s="429">
        <v>128736.52940692152</v>
      </c>
      <c r="N40" s="429">
        <v>156122.2882613235</v>
      </c>
      <c r="O40" s="429">
        <v>157570.52899194296</v>
      </c>
      <c r="P40" s="429">
        <v>2161.7951208279846</v>
      </c>
      <c r="Q40" s="451">
        <v>1.7079199360132458</v>
      </c>
      <c r="R40" s="451">
        <v>1448.2407306194655</v>
      </c>
      <c r="S40" s="452">
        <v>0.927632272590922</v>
      </c>
    </row>
    <row r="41" spans="1:19" s="272" customFormat="1" ht="12.75">
      <c r="A41" s="431" t="s">
        <v>486</v>
      </c>
      <c r="B41" s="440">
        <v>38608.39559951</v>
      </c>
      <c r="C41" s="434">
        <v>37905.07313487999</v>
      </c>
      <c r="D41" s="434">
        <v>47267.5291031825</v>
      </c>
      <c r="E41" s="434">
        <v>47405.110023260015</v>
      </c>
      <c r="F41" s="440">
        <v>-703.3224646300077</v>
      </c>
      <c r="G41" s="434">
        <v>-1.8216827032277252</v>
      </c>
      <c r="H41" s="434">
        <v>137.5809200775111</v>
      </c>
      <c r="I41" s="435">
        <v>0.2910685679743895</v>
      </c>
      <c r="K41" s="431" t="s">
        <v>487</v>
      </c>
      <c r="L41" s="436">
        <v>11478.185984962998</v>
      </c>
      <c r="M41" s="437">
        <v>11223.400474588</v>
      </c>
      <c r="N41" s="437">
        <v>12074.975327048003</v>
      </c>
      <c r="O41" s="437">
        <v>12286.996775116</v>
      </c>
      <c r="P41" s="438">
        <v>-254.78551037499892</v>
      </c>
      <c r="Q41" s="449">
        <v>-2.21973673112442</v>
      </c>
      <c r="R41" s="449">
        <v>212.02144806799697</v>
      </c>
      <c r="S41" s="450">
        <v>1.7558747933262266</v>
      </c>
    </row>
    <row r="42" spans="1:19" s="272" customFormat="1" ht="12.75">
      <c r="A42" s="431" t="s">
        <v>488</v>
      </c>
      <c r="B42" s="440">
        <v>7090.831829739999</v>
      </c>
      <c r="C42" s="434">
        <v>7058.534302809999</v>
      </c>
      <c r="D42" s="434">
        <v>9533.962633138</v>
      </c>
      <c r="E42" s="434">
        <v>9124.678435128</v>
      </c>
      <c r="F42" s="440">
        <v>-32.29752693000046</v>
      </c>
      <c r="G42" s="434">
        <v>-0.4554829067379633</v>
      </c>
      <c r="H42" s="434">
        <v>-409.2841980100002</v>
      </c>
      <c r="I42" s="435">
        <v>-4.292907511378495</v>
      </c>
      <c r="K42" s="431" t="s">
        <v>489</v>
      </c>
      <c r="L42" s="441">
        <v>39907.14514883589</v>
      </c>
      <c r="M42" s="438">
        <v>40907.84606511976</v>
      </c>
      <c r="N42" s="438">
        <v>50929.034126069535</v>
      </c>
      <c r="O42" s="438">
        <v>51197.27630994999</v>
      </c>
      <c r="P42" s="441">
        <v>1000.7009162838731</v>
      </c>
      <c r="Q42" s="449">
        <v>2.507573299347032</v>
      </c>
      <c r="R42" s="449">
        <v>268.24218388045847</v>
      </c>
      <c r="S42" s="450">
        <v>0.526697960178182</v>
      </c>
    </row>
    <row r="43" spans="1:19" s="272" customFormat="1" ht="12.75">
      <c r="A43" s="431" t="s">
        <v>490</v>
      </c>
      <c r="B43" s="440">
        <v>41259.998918947495</v>
      </c>
      <c r="C43" s="434">
        <v>42753.683480390006</v>
      </c>
      <c r="D43" s="434">
        <v>41177.27259466361</v>
      </c>
      <c r="E43" s="434">
        <v>44801.418785128</v>
      </c>
      <c r="F43" s="440">
        <v>1493.684561442511</v>
      </c>
      <c r="G43" s="434">
        <v>3.6201759587457922</v>
      </c>
      <c r="H43" s="434">
        <v>3624.1461904643875</v>
      </c>
      <c r="I43" s="435">
        <v>8.801326465060875</v>
      </c>
      <c r="K43" s="431" t="s">
        <v>491</v>
      </c>
      <c r="L43" s="441">
        <v>1022.18701226</v>
      </c>
      <c r="M43" s="438">
        <v>1058.27458064</v>
      </c>
      <c r="N43" s="438">
        <v>1483.35433272</v>
      </c>
      <c r="O43" s="438">
        <v>1503.2790612100005</v>
      </c>
      <c r="P43" s="441">
        <v>36.08756838000011</v>
      </c>
      <c r="Q43" s="449">
        <v>3.5304272062909954</v>
      </c>
      <c r="R43" s="449">
        <v>19.92472849000046</v>
      </c>
      <c r="S43" s="450">
        <v>1.3432211070880715</v>
      </c>
    </row>
    <row r="44" spans="1:19" s="272" customFormat="1" ht="12.75">
      <c r="A44" s="431" t="s">
        <v>492</v>
      </c>
      <c r="B44" s="440">
        <v>4113.232076321699</v>
      </c>
      <c r="C44" s="434">
        <v>4125.029359310199</v>
      </c>
      <c r="D44" s="434">
        <v>5047.5928216425</v>
      </c>
      <c r="E44" s="434">
        <v>5381.168236464</v>
      </c>
      <c r="F44" s="440">
        <v>11.797282988499319</v>
      </c>
      <c r="G44" s="434">
        <v>0.2868129677489329</v>
      </c>
      <c r="H44" s="434">
        <v>333.5754148215001</v>
      </c>
      <c r="I44" s="435">
        <v>6.608603875321182</v>
      </c>
      <c r="K44" s="431" t="s">
        <v>493</v>
      </c>
      <c r="L44" s="441">
        <v>1973.4139351400001</v>
      </c>
      <c r="M44" s="438">
        <v>1988.0567245600005</v>
      </c>
      <c r="N44" s="438">
        <v>2929.0406959200004</v>
      </c>
      <c r="O44" s="438">
        <v>3097.81815469</v>
      </c>
      <c r="P44" s="441">
        <v>14.642789420000327</v>
      </c>
      <c r="Q44" s="449">
        <v>0.7420029401465396</v>
      </c>
      <c r="R44" s="449">
        <v>168.7774587699996</v>
      </c>
      <c r="S44" s="450">
        <v>5.762209415700428</v>
      </c>
    </row>
    <row r="45" spans="1:19" s="272" customFormat="1" ht="12.75">
      <c r="A45" s="431" t="s">
        <v>494</v>
      </c>
      <c r="B45" s="444">
        <v>34975.729356827804</v>
      </c>
      <c r="C45" s="445">
        <v>34621.772192500204</v>
      </c>
      <c r="D45" s="445">
        <v>38854.52056142551</v>
      </c>
      <c r="E45" s="445">
        <v>39947.267587357004</v>
      </c>
      <c r="F45" s="434">
        <v>-353.95716432759946</v>
      </c>
      <c r="G45" s="434">
        <v>-1.0120079576224805</v>
      </c>
      <c r="H45" s="434">
        <v>1092.7470259314941</v>
      </c>
      <c r="I45" s="435">
        <v>2.812406407650711</v>
      </c>
      <c r="K45" s="431" t="s">
        <v>495</v>
      </c>
      <c r="L45" s="441">
        <v>21023.335356708365</v>
      </c>
      <c r="M45" s="438">
        <v>21474.68778308</v>
      </c>
      <c r="N45" s="438">
        <v>23914.12794718</v>
      </c>
      <c r="O45" s="438">
        <v>24292.42303554</v>
      </c>
      <c r="P45" s="441">
        <v>451.3524263716354</v>
      </c>
      <c r="Q45" s="449">
        <v>2.1469116042408216</v>
      </c>
      <c r="R45" s="449">
        <v>378.2950883599988</v>
      </c>
      <c r="S45" s="450">
        <v>1.581889539085652</v>
      </c>
    </row>
    <row r="46" spans="1:19" s="418" customFormat="1" ht="12.75">
      <c r="A46" s="424" t="s">
        <v>496</v>
      </c>
      <c r="B46" s="425">
        <v>182872.1444777414</v>
      </c>
      <c r="C46" s="426">
        <v>185362.16586253475</v>
      </c>
      <c r="D46" s="426">
        <v>212185.50825047004</v>
      </c>
      <c r="E46" s="426">
        <v>215534.983270924</v>
      </c>
      <c r="F46" s="426">
        <v>2490.0213847933337</v>
      </c>
      <c r="G46" s="426">
        <v>1.3616187374542494</v>
      </c>
      <c r="H46" s="426">
        <v>3349.475020453974</v>
      </c>
      <c r="I46" s="427">
        <v>1.5785597461727474</v>
      </c>
      <c r="K46" s="431" t="s">
        <v>497</v>
      </c>
      <c r="L46" s="441">
        <v>27130.412025736256</v>
      </c>
      <c r="M46" s="438">
        <v>27315.064362243753</v>
      </c>
      <c r="N46" s="438">
        <v>29810.215481134004</v>
      </c>
      <c r="O46" s="438">
        <v>29814.616500983997</v>
      </c>
      <c r="P46" s="441">
        <v>184.65233650749724</v>
      </c>
      <c r="Q46" s="449">
        <v>0.6806101445578256</v>
      </c>
      <c r="R46" s="449">
        <v>4.4010198499927355</v>
      </c>
      <c r="S46" s="450">
        <v>0.014763462051383056</v>
      </c>
    </row>
    <row r="47" spans="1:19" s="272" customFormat="1" ht="12.75">
      <c r="A47" s="431" t="s">
        <v>498</v>
      </c>
      <c r="B47" s="432">
        <v>149442.7751324195</v>
      </c>
      <c r="C47" s="433">
        <v>152030.53148614286</v>
      </c>
      <c r="D47" s="433">
        <v>176838.3785685381</v>
      </c>
      <c r="E47" s="433">
        <v>179610.32852506213</v>
      </c>
      <c r="F47" s="434">
        <v>2587.756353723351</v>
      </c>
      <c r="G47" s="434">
        <v>1.731603519427667</v>
      </c>
      <c r="H47" s="434">
        <v>2771.9499565240403</v>
      </c>
      <c r="I47" s="435">
        <v>1.5675047345278064</v>
      </c>
      <c r="K47" s="431" t="s">
        <v>499</v>
      </c>
      <c r="L47" s="441">
        <v>3048.4579758499995</v>
      </c>
      <c r="M47" s="438">
        <v>3106.51233865</v>
      </c>
      <c r="N47" s="438">
        <v>3524.7618459499995</v>
      </c>
      <c r="O47" s="438">
        <v>3819.0005994199996</v>
      </c>
      <c r="P47" s="441">
        <v>58.05436280000049</v>
      </c>
      <c r="Q47" s="449">
        <v>1.9043845531055166</v>
      </c>
      <c r="R47" s="449">
        <v>294.2387534700001</v>
      </c>
      <c r="S47" s="450">
        <v>8.347762666804979</v>
      </c>
    </row>
    <row r="48" spans="1:19" s="272" customFormat="1" ht="12.75">
      <c r="A48" s="431" t="s">
        <v>500</v>
      </c>
      <c r="B48" s="440">
        <v>13822.840305757914</v>
      </c>
      <c r="C48" s="434">
        <v>13686.907817157913</v>
      </c>
      <c r="D48" s="434">
        <v>14969.161282877936</v>
      </c>
      <c r="E48" s="434">
        <v>15445.993766647916</v>
      </c>
      <c r="F48" s="440">
        <v>-135.9324886000013</v>
      </c>
      <c r="G48" s="434">
        <v>-0.9833904291246028</v>
      </c>
      <c r="H48" s="434">
        <v>476.8324837699802</v>
      </c>
      <c r="I48" s="435">
        <v>3.18543220130437</v>
      </c>
      <c r="K48" s="431" t="s">
        <v>501</v>
      </c>
      <c r="L48" s="442">
        <v>20991.596846599998</v>
      </c>
      <c r="M48" s="443">
        <v>21662.687078040002</v>
      </c>
      <c r="N48" s="443">
        <v>31456.778505301998</v>
      </c>
      <c r="O48" s="443">
        <v>31559.118555033005</v>
      </c>
      <c r="P48" s="438">
        <v>671.0902314400046</v>
      </c>
      <c r="Q48" s="447">
        <v>3.196947027632635</v>
      </c>
      <c r="R48" s="449">
        <v>102.34004973100673</v>
      </c>
      <c r="S48" s="450">
        <v>0.32533544308663853</v>
      </c>
    </row>
    <row r="49" spans="1:19" s="272" customFormat="1" ht="12.75">
      <c r="A49" s="431" t="s">
        <v>502</v>
      </c>
      <c r="B49" s="444">
        <v>19606.529039563993</v>
      </c>
      <c r="C49" s="445">
        <v>19644.726559233994</v>
      </c>
      <c r="D49" s="445">
        <v>20377.968399053996</v>
      </c>
      <c r="E49" s="445">
        <v>20478.660979213993</v>
      </c>
      <c r="F49" s="434">
        <v>38.197519670000474</v>
      </c>
      <c r="G49" s="434">
        <v>0.19482040698239725</v>
      </c>
      <c r="H49" s="434">
        <v>100.6925801599973</v>
      </c>
      <c r="I49" s="435">
        <v>0.49412472425205917</v>
      </c>
      <c r="K49" s="424" t="s">
        <v>503</v>
      </c>
      <c r="L49" s="428">
        <v>65186.970792073036</v>
      </c>
      <c r="M49" s="429">
        <v>64849.428609399656</v>
      </c>
      <c r="N49" s="429">
        <v>85338.97294845444</v>
      </c>
      <c r="O49" s="429">
        <v>83817.84484442652</v>
      </c>
      <c r="P49" s="429">
        <v>-337.54218267338</v>
      </c>
      <c r="Q49" s="451">
        <v>-0.5178062096949385</v>
      </c>
      <c r="R49" s="451">
        <v>-1521.1281040279137</v>
      </c>
      <c r="S49" s="452">
        <v>-1.7824541958651057</v>
      </c>
    </row>
    <row r="50" spans="1:19" s="418" customFormat="1" ht="12.75">
      <c r="A50" s="424" t="s">
        <v>504</v>
      </c>
      <c r="B50" s="425">
        <v>19473.464319079496</v>
      </c>
      <c r="C50" s="426">
        <v>19577.567001568827</v>
      </c>
      <c r="D50" s="426">
        <v>25027.059758277504</v>
      </c>
      <c r="E50" s="426">
        <v>25675.480610113493</v>
      </c>
      <c r="F50" s="426">
        <v>104.10268248933062</v>
      </c>
      <c r="G50" s="426">
        <v>0.5345873789253515</v>
      </c>
      <c r="H50" s="426">
        <v>648.4208518359883</v>
      </c>
      <c r="I50" s="427">
        <v>2.590879064895061</v>
      </c>
      <c r="K50" s="431" t="s">
        <v>505</v>
      </c>
      <c r="L50" s="436">
        <v>31271.07226622</v>
      </c>
      <c r="M50" s="437">
        <v>31101.302160090014</v>
      </c>
      <c r="N50" s="437">
        <v>38626.74104097901</v>
      </c>
      <c r="O50" s="437">
        <v>37457.498452929016</v>
      </c>
      <c r="P50" s="438">
        <v>-169.77010612998492</v>
      </c>
      <c r="Q50" s="449">
        <v>-0.542898256525012</v>
      </c>
      <c r="R50" s="449">
        <v>-1169.242588049994</v>
      </c>
      <c r="S50" s="450">
        <v>-3.027028831683076</v>
      </c>
    </row>
    <row r="51" spans="1:19" s="272" customFormat="1" ht="12.75">
      <c r="A51" s="431" t="s">
        <v>506</v>
      </c>
      <c r="B51" s="432">
        <v>3887.378198669999</v>
      </c>
      <c r="C51" s="433">
        <v>4331.043035235999</v>
      </c>
      <c r="D51" s="433">
        <v>5484.933690893498</v>
      </c>
      <c r="E51" s="433">
        <v>5395.262866919</v>
      </c>
      <c r="F51" s="434">
        <v>443.66483656599985</v>
      </c>
      <c r="G51" s="434">
        <v>11.4129578829709</v>
      </c>
      <c r="H51" s="434">
        <v>-89.67082397449849</v>
      </c>
      <c r="I51" s="435">
        <v>-1.634857028871229</v>
      </c>
      <c r="K51" s="431" t="s">
        <v>507</v>
      </c>
      <c r="L51" s="441">
        <v>7501.0507342409865</v>
      </c>
      <c r="M51" s="438">
        <v>7277.066619900988</v>
      </c>
      <c r="N51" s="438">
        <v>17443.313639898217</v>
      </c>
      <c r="O51" s="438">
        <v>16238.433473559993</v>
      </c>
      <c r="P51" s="441">
        <v>-223.9841143399981</v>
      </c>
      <c r="Q51" s="449">
        <v>-2.986036520424395</v>
      </c>
      <c r="R51" s="449">
        <v>-1204.8801663382237</v>
      </c>
      <c r="S51" s="450">
        <v>-6.907404127517908</v>
      </c>
    </row>
    <row r="52" spans="1:19" s="272" customFormat="1" ht="12.75">
      <c r="A52" s="431" t="s">
        <v>508</v>
      </c>
      <c r="B52" s="440">
        <v>91.5</v>
      </c>
      <c r="C52" s="434">
        <v>98.4</v>
      </c>
      <c r="D52" s="434">
        <v>100.30000000000001</v>
      </c>
      <c r="E52" s="434">
        <v>126.4</v>
      </c>
      <c r="F52" s="440">
        <v>6.900000000000006</v>
      </c>
      <c r="G52" s="434">
        <v>7.540983606557383</v>
      </c>
      <c r="H52" s="434">
        <v>26.099999999999994</v>
      </c>
      <c r="I52" s="435">
        <v>26.02193419740777</v>
      </c>
      <c r="K52" s="431" t="s">
        <v>509</v>
      </c>
      <c r="L52" s="441">
        <v>25868.472679219867</v>
      </c>
      <c r="M52" s="438">
        <v>25935.34945877986</v>
      </c>
      <c r="N52" s="438">
        <v>28363.10066642</v>
      </c>
      <c r="O52" s="438">
        <v>29030.784135500006</v>
      </c>
      <c r="P52" s="441">
        <v>66.87677955999243</v>
      </c>
      <c r="Q52" s="449">
        <v>0.25852620055808134</v>
      </c>
      <c r="R52" s="449">
        <v>667.683469080006</v>
      </c>
      <c r="S52" s="450">
        <v>2.354056691236506</v>
      </c>
    </row>
    <row r="53" spans="1:19" s="272" customFormat="1" ht="12.75">
      <c r="A53" s="431" t="s">
        <v>510</v>
      </c>
      <c r="B53" s="440">
        <v>1009.2920061000003</v>
      </c>
      <c r="C53" s="434">
        <v>984.70607199</v>
      </c>
      <c r="D53" s="434">
        <v>2675.309134870001</v>
      </c>
      <c r="E53" s="434">
        <v>2767.91187083</v>
      </c>
      <c r="F53" s="440">
        <v>-24.585934110000267</v>
      </c>
      <c r="G53" s="434">
        <v>-2.4359584700370944</v>
      </c>
      <c r="H53" s="434">
        <v>92.60273595999934</v>
      </c>
      <c r="I53" s="435">
        <v>3.4613845089157937</v>
      </c>
      <c r="K53" s="431" t="s">
        <v>511</v>
      </c>
      <c r="L53" s="442">
        <v>546.3751123921819</v>
      </c>
      <c r="M53" s="443">
        <v>535.7103706287998</v>
      </c>
      <c r="N53" s="443">
        <v>905.8176011572269</v>
      </c>
      <c r="O53" s="443">
        <v>1091.1287824375008</v>
      </c>
      <c r="P53" s="438">
        <v>-10.664741763382153</v>
      </c>
      <c r="Q53" s="449">
        <v>-1.9519084089846175</v>
      </c>
      <c r="R53" s="449">
        <v>185.3111812802739</v>
      </c>
      <c r="S53" s="450">
        <v>20.457891416939752</v>
      </c>
    </row>
    <row r="54" spans="1:19" s="272" customFormat="1" ht="12.75">
      <c r="A54" s="431" t="s">
        <v>512</v>
      </c>
      <c r="B54" s="440">
        <v>970.1857130400001</v>
      </c>
      <c r="C54" s="434">
        <v>982.8074035999999</v>
      </c>
      <c r="D54" s="434">
        <v>666.31954827</v>
      </c>
      <c r="E54" s="434">
        <v>740.3655707999999</v>
      </c>
      <c r="F54" s="440">
        <v>12.62169055999982</v>
      </c>
      <c r="G54" s="434">
        <v>1.3009561355475696</v>
      </c>
      <c r="H54" s="434">
        <v>74.04602252999985</v>
      </c>
      <c r="I54" s="435">
        <v>11.112689507946955</v>
      </c>
      <c r="K54" s="424" t="s">
        <v>513</v>
      </c>
      <c r="L54" s="428">
        <v>1654.9809354899999</v>
      </c>
      <c r="M54" s="429">
        <v>1600.5325084300002</v>
      </c>
      <c r="N54" s="429">
        <v>1583.80948373</v>
      </c>
      <c r="O54" s="429">
        <v>1568.8852250500001</v>
      </c>
      <c r="P54" s="429">
        <v>-54.44842705999963</v>
      </c>
      <c r="Q54" s="451">
        <v>-3.289973068111432</v>
      </c>
      <c r="R54" s="451">
        <v>-14.924258679999866</v>
      </c>
      <c r="S54" s="452">
        <v>-0.9423013836772857</v>
      </c>
    </row>
    <row r="55" spans="1:19" s="272" customFormat="1" ht="12.75">
      <c r="A55" s="431" t="s">
        <v>514</v>
      </c>
      <c r="B55" s="440">
        <v>543.4098541</v>
      </c>
      <c r="C55" s="434">
        <v>532.6401719400001</v>
      </c>
      <c r="D55" s="434">
        <v>591.08299421</v>
      </c>
      <c r="E55" s="434">
        <v>700.6348489500001</v>
      </c>
      <c r="F55" s="440">
        <v>-10.769682159999888</v>
      </c>
      <c r="G55" s="434">
        <v>-1.9818709724792767</v>
      </c>
      <c r="H55" s="434">
        <v>109.55185474000007</v>
      </c>
      <c r="I55" s="435">
        <v>18.534090104625555</v>
      </c>
      <c r="K55" s="424" t="s">
        <v>515</v>
      </c>
      <c r="L55" s="428">
        <v>284468.5629456828</v>
      </c>
      <c r="M55" s="428">
        <v>287217.9372154149</v>
      </c>
      <c r="N55" s="428">
        <v>343347.97696838086</v>
      </c>
      <c r="O55" s="428">
        <v>339558.19735949987</v>
      </c>
      <c r="P55" s="429">
        <v>2749.3742697320995</v>
      </c>
      <c r="Q55" s="451">
        <v>0.9664949410445304</v>
      </c>
      <c r="R55" s="451">
        <v>-3789.7796088809846</v>
      </c>
      <c r="S55" s="452">
        <v>-1.1037722261663385</v>
      </c>
    </row>
    <row r="56" spans="1:19" s="272" customFormat="1" ht="13.5" thickBot="1">
      <c r="A56" s="431" t="s">
        <v>516</v>
      </c>
      <c r="B56" s="440">
        <v>1475.18554584</v>
      </c>
      <c r="C56" s="434">
        <v>1469.3821749158278</v>
      </c>
      <c r="D56" s="434">
        <v>2092.38041614</v>
      </c>
      <c r="E56" s="434">
        <v>2345.0080822769996</v>
      </c>
      <c r="F56" s="440">
        <v>-5.803370924172214</v>
      </c>
      <c r="G56" s="434">
        <v>-0.39339938901500415</v>
      </c>
      <c r="H56" s="434">
        <v>252.62766613699978</v>
      </c>
      <c r="I56" s="435">
        <v>12.073696742155736</v>
      </c>
      <c r="K56" s="460" t="s">
        <v>517</v>
      </c>
      <c r="L56" s="461">
        <v>1681852.6269443983</v>
      </c>
      <c r="M56" s="461">
        <v>1692186.7372595097</v>
      </c>
      <c r="N56" s="461">
        <v>1986225.1150022778</v>
      </c>
      <c r="O56" s="461">
        <v>1990987.8998085866</v>
      </c>
      <c r="P56" s="461">
        <v>10334.0103151115</v>
      </c>
      <c r="Q56" s="462">
        <v>0.6144420830668381</v>
      </c>
      <c r="R56" s="462">
        <v>4762.784806308617</v>
      </c>
      <c r="S56" s="463">
        <v>0.23979078556275102</v>
      </c>
    </row>
    <row r="57" spans="1:11" s="272" customFormat="1" ht="13.5" thickTop="1">
      <c r="A57" s="431" t="s">
        <v>518</v>
      </c>
      <c r="B57" s="440">
        <v>3634.4989916394998</v>
      </c>
      <c r="C57" s="434">
        <v>3492.60789192</v>
      </c>
      <c r="D57" s="434">
        <v>3466.174055902</v>
      </c>
      <c r="E57" s="434">
        <v>3177.3981140429996</v>
      </c>
      <c r="F57" s="440">
        <v>-141.89109971949983</v>
      </c>
      <c r="G57" s="434">
        <v>-3.9040071285174207</v>
      </c>
      <c r="H57" s="434">
        <v>-288.77594185900034</v>
      </c>
      <c r="I57" s="435">
        <v>-8.331259111679328</v>
      </c>
      <c r="K57" s="327" t="s">
        <v>311</v>
      </c>
    </row>
    <row r="58" spans="1:9" s="272" customFormat="1" ht="12.75">
      <c r="A58" s="431" t="s">
        <v>519</v>
      </c>
      <c r="B58" s="440">
        <v>2955.3369070400004</v>
      </c>
      <c r="C58" s="434">
        <v>3017.2613971799997</v>
      </c>
      <c r="D58" s="434">
        <v>2997.722348840999</v>
      </c>
      <c r="E58" s="434">
        <v>2916.7543540845</v>
      </c>
      <c r="F58" s="440">
        <v>61.92449013999931</v>
      </c>
      <c r="G58" s="434">
        <v>2.09534452713283</v>
      </c>
      <c r="H58" s="434">
        <v>-80.96799475649914</v>
      </c>
      <c r="I58" s="435">
        <v>-2.700983791504359</v>
      </c>
    </row>
    <row r="59" spans="1:9" s="272" customFormat="1" ht="12.75">
      <c r="A59" s="431" t="s">
        <v>520</v>
      </c>
      <c r="B59" s="440">
        <v>1918.6132841600004</v>
      </c>
      <c r="C59" s="434">
        <v>1754.4955678370004</v>
      </c>
      <c r="D59" s="434">
        <v>3376.873134601</v>
      </c>
      <c r="E59" s="434">
        <v>3358.915029319999</v>
      </c>
      <c r="F59" s="440">
        <v>-164.11771632299997</v>
      </c>
      <c r="G59" s="434">
        <v>-8.553975815655491</v>
      </c>
      <c r="H59" s="434">
        <v>-17.958105281000826</v>
      </c>
      <c r="I59" s="435">
        <v>-0.5317968595560726</v>
      </c>
    </row>
    <row r="60" spans="1:9" s="272" customFormat="1" ht="12.75">
      <c r="A60" s="431" t="s">
        <v>521</v>
      </c>
      <c r="B60" s="440">
        <v>2239.3474177900002</v>
      </c>
      <c r="C60" s="434">
        <v>2181.279970790001</v>
      </c>
      <c r="D60" s="434">
        <v>2721.2001818100002</v>
      </c>
      <c r="E60" s="434">
        <v>3330.43411104</v>
      </c>
      <c r="F60" s="440">
        <v>-58.06744699999945</v>
      </c>
      <c r="G60" s="434">
        <v>-2.5930521784469645</v>
      </c>
      <c r="H60" s="434">
        <v>609.2339292299998</v>
      </c>
      <c r="I60" s="435">
        <v>22.388427477789204</v>
      </c>
    </row>
    <row r="61" spans="1:9" s="272" customFormat="1" ht="12.75">
      <c r="A61" s="431" t="s">
        <v>522</v>
      </c>
      <c r="B61" s="440">
        <v>675.6725200899999</v>
      </c>
      <c r="C61" s="434">
        <v>658.2335973999999</v>
      </c>
      <c r="D61" s="434">
        <v>777.8781200600001</v>
      </c>
      <c r="E61" s="434">
        <v>741.7620899199999</v>
      </c>
      <c r="F61" s="440">
        <v>-17.438922690000027</v>
      </c>
      <c r="G61" s="434">
        <v>-2.5809726119507057</v>
      </c>
      <c r="H61" s="434">
        <v>-36.11603014000025</v>
      </c>
      <c r="I61" s="435">
        <v>-4.642890603121027</v>
      </c>
    </row>
    <row r="62" spans="1:9" s="272" customFormat="1" ht="12.75">
      <c r="A62" s="431" t="s">
        <v>523</v>
      </c>
      <c r="B62" s="440">
        <v>63.51142248999999</v>
      </c>
      <c r="C62" s="434">
        <v>65.15661562</v>
      </c>
      <c r="D62" s="434">
        <v>69.90063755999999</v>
      </c>
      <c r="E62" s="434">
        <v>67.61680143</v>
      </c>
      <c r="F62" s="440">
        <v>1.6451931300000098</v>
      </c>
      <c r="G62" s="434">
        <v>2.5903893591094564</v>
      </c>
      <c r="H62" s="434">
        <v>-2.2838361299999974</v>
      </c>
      <c r="I62" s="435">
        <v>-3.26726080007445</v>
      </c>
    </row>
    <row r="63" spans="1:9" s="272" customFormat="1" ht="13.5" thickBot="1">
      <c r="A63" s="464" t="s">
        <v>524</v>
      </c>
      <c r="B63" s="465">
        <v>9.564664999999996</v>
      </c>
      <c r="C63" s="465">
        <v>9.564522999999996</v>
      </c>
      <c r="D63" s="465">
        <v>6.985495999999997</v>
      </c>
      <c r="E63" s="465">
        <v>6.985495999999997</v>
      </c>
      <c r="F63" s="465">
        <v>-0.00014200000000030855</v>
      </c>
      <c r="G63" s="465">
        <v>-0.0014846311920000187</v>
      </c>
      <c r="H63" s="465">
        <v>0</v>
      </c>
      <c r="I63" s="466">
        <v>0</v>
      </c>
    </row>
    <row r="64" spans="1:5" ht="13.5" thickTop="1">
      <c r="A64" s="327" t="s">
        <v>311</v>
      </c>
      <c r="B64" s="338"/>
      <c r="C64" s="338"/>
      <c r="D64" s="338"/>
      <c r="E64" s="338"/>
    </row>
  </sheetData>
  <sheetProtection/>
  <mergeCells count="10">
    <mergeCell ref="F5:G5"/>
    <mergeCell ref="H5:I5"/>
    <mergeCell ref="P5:Q5"/>
    <mergeCell ref="R5:S5"/>
    <mergeCell ref="A1:S1"/>
    <mergeCell ref="A2:S2"/>
    <mergeCell ref="H3:I3"/>
    <mergeCell ref="R3:S3"/>
    <mergeCell ref="F4:I4"/>
    <mergeCell ref="P4:S4"/>
  </mergeCells>
  <printOptions/>
  <pageMargins left="0.7" right="0.43" top="0.78" bottom="0.75" header="0.3" footer="0.3"/>
  <pageSetup fitToHeight="1" fitToWidth="1" horizontalDpi="600" verticalDpi="600" orientation="landscape" scale="49" r:id="rId1"/>
</worksheet>
</file>

<file path=xl/worksheets/sheet33.xml><?xml version="1.0" encoding="utf-8"?>
<worksheet xmlns="http://schemas.openxmlformats.org/spreadsheetml/2006/main" xmlns:r="http://schemas.openxmlformats.org/officeDocument/2006/relationships">
  <sheetPr>
    <pageSetUpPr fitToPage="1"/>
  </sheetPr>
  <dimension ref="A1:J55"/>
  <sheetViews>
    <sheetView view="pageBreakPreview" zoomScaleSheetLayoutView="100" zoomScalePageLayoutView="0" workbookViewId="0" topLeftCell="A1">
      <selection activeCell="B22" sqref="B22"/>
    </sheetView>
  </sheetViews>
  <sheetFormatPr defaultColWidth="9.140625" defaultRowHeight="15"/>
  <cols>
    <col min="1" max="1" width="34.421875" style="337" bestFit="1" customWidth="1"/>
    <col min="2" max="2" width="13.28125" style="337" bestFit="1" customWidth="1"/>
    <col min="3" max="3" width="12.7109375" style="337" bestFit="1" customWidth="1"/>
    <col min="4" max="4" width="13.00390625" style="337" bestFit="1" customWidth="1"/>
    <col min="5" max="5" width="13.28125" style="337" bestFit="1" customWidth="1"/>
    <col min="6" max="6" width="9.7109375" style="337" bestFit="1" customWidth="1"/>
    <col min="7" max="7" width="7.421875" style="337" bestFit="1" customWidth="1"/>
    <col min="8" max="8" width="9.57421875" style="337" customWidth="1"/>
    <col min="9" max="9" width="7.7109375" style="337" bestFit="1" customWidth="1"/>
    <col min="10" max="16384" width="9.140625" style="337" customWidth="1"/>
  </cols>
  <sheetData>
    <row r="1" spans="1:9" ht="12.75">
      <c r="A1" s="1831" t="s">
        <v>625</v>
      </c>
      <c r="B1" s="1831"/>
      <c r="C1" s="1831"/>
      <c r="D1" s="1831"/>
      <c r="E1" s="1831"/>
      <c r="F1" s="1831"/>
      <c r="G1" s="1831"/>
      <c r="H1" s="1831"/>
      <c r="I1" s="1831"/>
    </row>
    <row r="2" spans="1:9" ht="15.75">
      <c r="A2" s="1832" t="s">
        <v>257</v>
      </c>
      <c r="B2" s="1832"/>
      <c r="C2" s="1832"/>
      <c r="D2" s="1832"/>
      <c r="E2" s="1832"/>
      <c r="F2" s="1832"/>
      <c r="G2" s="1832"/>
      <c r="H2" s="1832"/>
      <c r="I2" s="1832"/>
    </row>
    <row r="3" spans="1:9" ht="13.5" thickBot="1">
      <c r="A3" s="418"/>
      <c r="B3" s="418"/>
      <c r="C3" s="418"/>
      <c r="D3" s="418"/>
      <c r="E3" s="418"/>
      <c r="F3" s="418"/>
      <c r="G3" s="418"/>
      <c r="H3" s="1833" t="s">
        <v>64</v>
      </c>
      <c r="I3" s="1833"/>
    </row>
    <row r="4" spans="1:9" ht="13.5" customHeight="1" thickTop="1">
      <c r="A4" s="419"/>
      <c r="B4" s="467">
        <f>'Sect credit'!B4</f>
        <v>2016</v>
      </c>
      <c r="C4" s="468">
        <f>'Sect credit'!C4</f>
        <v>2016</v>
      </c>
      <c r="D4" s="381">
        <f>'Sect credit'!D4</f>
        <v>2017</v>
      </c>
      <c r="E4" s="381">
        <f>'Sect credit'!E4</f>
        <v>2017</v>
      </c>
      <c r="F4" s="1825" t="str">
        <f>'Sect credit'!F4</f>
        <v>Changes during one month</v>
      </c>
      <c r="G4" s="1826"/>
      <c r="H4" s="1826"/>
      <c r="I4" s="1827"/>
    </row>
    <row r="5" spans="1:9" ht="12.75">
      <c r="A5" s="420" t="s">
        <v>316</v>
      </c>
      <c r="B5" s="383" t="str">
        <f>'Sect credit'!B5</f>
        <v>Jul </v>
      </c>
      <c r="C5" s="278" t="str">
        <f>'Sect credit'!C5</f>
        <v>Aug</v>
      </c>
      <c r="D5" s="383" t="str">
        <f>'Sect credit'!D5</f>
        <v>Jul (R)</v>
      </c>
      <c r="E5" s="278" t="str">
        <f>'Sect credit'!E5</f>
        <v>Aug (P)</v>
      </c>
      <c r="F5" s="1828" t="str">
        <f>'Sect credit'!F5:G5</f>
        <v>2016/17</v>
      </c>
      <c r="G5" s="1829"/>
      <c r="H5" s="1828" t="str">
        <f>'Sect credit'!H5:I5</f>
        <v>2017/18</v>
      </c>
      <c r="I5" s="1830"/>
    </row>
    <row r="6" spans="1:9" ht="12.75">
      <c r="A6" s="421"/>
      <c r="B6" s="423"/>
      <c r="C6" s="423"/>
      <c r="D6" s="423"/>
      <c r="E6" s="423"/>
      <c r="F6" s="423" t="s">
        <v>14</v>
      </c>
      <c r="G6" s="423" t="s">
        <v>281</v>
      </c>
      <c r="H6" s="423" t="s">
        <v>14</v>
      </c>
      <c r="I6" s="469" t="s">
        <v>281</v>
      </c>
    </row>
    <row r="7" spans="1:9" s="418" customFormat="1" ht="12.75">
      <c r="A7" s="424" t="s">
        <v>525</v>
      </c>
      <c r="B7" s="470">
        <v>30642.24724548</v>
      </c>
      <c r="C7" s="470">
        <v>30448.685533670003</v>
      </c>
      <c r="D7" s="470">
        <v>37452.61204804903</v>
      </c>
      <c r="E7" s="470">
        <v>36321.52660932901</v>
      </c>
      <c r="F7" s="470">
        <v>-193.5617118099981</v>
      </c>
      <c r="G7" s="470">
        <v>-0.6316824946269244</v>
      </c>
      <c r="H7" s="470">
        <v>-1131.085438720016</v>
      </c>
      <c r="I7" s="471">
        <v>-3.0200442021745086</v>
      </c>
    </row>
    <row r="8" spans="1:9" s="418" customFormat="1" ht="12.75">
      <c r="A8" s="424" t="s">
        <v>526</v>
      </c>
      <c r="B8" s="470">
        <v>1014.6742012399998</v>
      </c>
      <c r="C8" s="470">
        <v>1114.81178464</v>
      </c>
      <c r="D8" s="470">
        <v>997.9388447299997</v>
      </c>
      <c r="E8" s="470">
        <v>473.29767825999994</v>
      </c>
      <c r="F8" s="470">
        <v>100.13758340000027</v>
      </c>
      <c r="G8" s="470">
        <v>9.868939535234604</v>
      </c>
      <c r="H8" s="470">
        <v>-524.6411664699997</v>
      </c>
      <c r="I8" s="471">
        <v>-52.572476684374934</v>
      </c>
    </row>
    <row r="9" spans="1:9" s="418" customFormat="1" ht="12.75">
      <c r="A9" s="424" t="s">
        <v>527</v>
      </c>
      <c r="B9" s="470">
        <v>29668.6973924</v>
      </c>
      <c r="C9" s="470">
        <v>29457.30991919999</v>
      </c>
      <c r="D9" s="470">
        <v>33940.57923121</v>
      </c>
      <c r="E9" s="470">
        <v>34676.84236327001</v>
      </c>
      <c r="F9" s="470">
        <v>-211.3874732000113</v>
      </c>
      <c r="G9" s="470">
        <v>-0.7124932733115569</v>
      </c>
      <c r="H9" s="470">
        <v>736.2631320600049</v>
      </c>
      <c r="I9" s="471">
        <v>2.169270969256103</v>
      </c>
    </row>
    <row r="10" spans="1:9" s="418" customFormat="1" ht="12.75">
      <c r="A10" s="424" t="s">
        <v>528</v>
      </c>
      <c r="B10" s="470">
        <v>10549.536879520989</v>
      </c>
      <c r="C10" s="470">
        <v>11227.81487341099</v>
      </c>
      <c r="D10" s="470">
        <v>21433.386203185986</v>
      </c>
      <c r="E10" s="470">
        <v>19512.246972620986</v>
      </c>
      <c r="F10" s="470">
        <v>678.2779938900003</v>
      </c>
      <c r="G10" s="470">
        <v>6.429457535777609</v>
      </c>
      <c r="H10" s="470">
        <v>-1921.1392305650006</v>
      </c>
      <c r="I10" s="471">
        <v>-8.963302449518832</v>
      </c>
    </row>
    <row r="11" spans="1:10" ht="12.75">
      <c r="A11" s="431" t="s">
        <v>529</v>
      </c>
      <c r="B11" s="472">
        <v>9573.28587120099</v>
      </c>
      <c r="C11" s="472">
        <v>9735.041639620988</v>
      </c>
      <c r="D11" s="472">
        <v>20038.838908685982</v>
      </c>
      <c r="E11" s="472">
        <v>18711.294334450984</v>
      </c>
      <c r="F11" s="472">
        <v>161.75576841999828</v>
      </c>
      <c r="G11" s="472">
        <v>1.6896577684638352</v>
      </c>
      <c r="H11" s="472">
        <v>-1327.5445742349984</v>
      </c>
      <c r="I11" s="473">
        <v>-6.624857758897221</v>
      </c>
      <c r="J11" s="418"/>
    </row>
    <row r="12" spans="1:10" ht="12.75">
      <c r="A12" s="431" t="s">
        <v>530</v>
      </c>
      <c r="B12" s="472">
        <v>976.25100832</v>
      </c>
      <c r="C12" s="472">
        <v>1492.7732337900002</v>
      </c>
      <c r="D12" s="472">
        <v>1394.5472945000029</v>
      </c>
      <c r="E12" s="472">
        <v>800.9526381700028</v>
      </c>
      <c r="F12" s="472">
        <v>516.5222254700002</v>
      </c>
      <c r="G12" s="472">
        <v>52.90875205945931</v>
      </c>
      <c r="H12" s="472">
        <v>-593.59465633</v>
      </c>
      <c r="I12" s="473">
        <v>-42.56540159456018</v>
      </c>
      <c r="J12" s="418"/>
    </row>
    <row r="13" spans="1:9" s="418" customFormat="1" ht="12.75">
      <c r="A13" s="424" t="s">
        <v>531</v>
      </c>
      <c r="B13" s="470">
        <v>1463885.5165692642</v>
      </c>
      <c r="C13" s="470">
        <v>1475537.306680729</v>
      </c>
      <c r="D13" s="470">
        <v>1728231.1549233354</v>
      </c>
      <c r="E13" s="470">
        <v>1738343.547718019</v>
      </c>
      <c r="F13" s="470">
        <v>11651.790111464681</v>
      </c>
      <c r="G13" s="470">
        <v>0.7959495452056665</v>
      </c>
      <c r="H13" s="470">
        <v>10112.392794683576</v>
      </c>
      <c r="I13" s="471">
        <v>0.5851296434435683</v>
      </c>
    </row>
    <row r="14" spans="1:10" ht="12.75">
      <c r="A14" s="431" t="s">
        <v>532</v>
      </c>
      <c r="B14" s="472">
        <v>1207457.4441309331</v>
      </c>
      <c r="C14" s="472">
        <v>1222010.4707387267</v>
      </c>
      <c r="D14" s="472">
        <v>1453024.6078200554</v>
      </c>
      <c r="E14" s="472">
        <v>1458148.03478318</v>
      </c>
      <c r="F14" s="472">
        <v>14553.026607793523</v>
      </c>
      <c r="G14" s="472">
        <v>1.2052620718461888</v>
      </c>
      <c r="H14" s="472">
        <v>5123.426963124657</v>
      </c>
      <c r="I14" s="473">
        <v>0.35260428044720005</v>
      </c>
      <c r="J14" s="418"/>
    </row>
    <row r="15" spans="1:10" ht="12.75">
      <c r="A15" s="431" t="s">
        <v>533</v>
      </c>
      <c r="B15" s="472">
        <v>1021955.0148755575</v>
      </c>
      <c r="C15" s="472">
        <v>1027986.1111084634</v>
      </c>
      <c r="D15" s="472">
        <v>1208966.3336286163</v>
      </c>
      <c r="E15" s="472">
        <v>1212225.5055276332</v>
      </c>
      <c r="F15" s="472">
        <v>6031.0962329058675</v>
      </c>
      <c r="G15" s="472">
        <v>0.5901528095774615</v>
      </c>
      <c r="H15" s="472">
        <v>3259.1718990169466</v>
      </c>
      <c r="I15" s="473">
        <v>0.2695833463976454</v>
      </c>
      <c r="J15" s="418"/>
    </row>
    <row r="16" spans="1:10" ht="12.75">
      <c r="A16" s="431" t="s">
        <v>534</v>
      </c>
      <c r="B16" s="472">
        <v>38739.90966501899</v>
      </c>
      <c r="C16" s="472">
        <v>41281.576128132</v>
      </c>
      <c r="D16" s="472">
        <v>53180.607488533526</v>
      </c>
      <c r="E16" s="472">
        <v>53220.253692779515</v>
      </c>
      <c r="F16" s="472">
        <v>2541.6664631130116</v>
      </c>
      <c r="G16" s="472">
        <v>6.560847676441699</v>
      </c>
      <c r="H16" s="472">
        <v>39.64620424598979</v>
      </c>
      <c r="I16" s="473">
        <v>0.07455011538658723</v>
      </c>
      <c r="J16" s="418"/>
    </row>
    <row r="17" spans="1:10" ht="12.75">
      <c r="A17" s="431" t="s">
        <v>535</v>
      </c>
      <c r="B17" s="472">
        <v>913.7726821233437</v>
      </c>
      <c r="C17" s="472">
        <v>911.0503906533436</v>
      </c>
      <c r="D17" s="472">
        <v>1157.68890453</v>
      </c>
      <c r="E17" s="472">
        <v>1203.9840105900005</v>
      </c>
      <c r="F17" s="472">
        <v>-2.722291470000073</v>
      </c>
      <c r="G17" s="472">
        <v>-0.29791779982678557</v>
      </c>
      <c r="H17" s="472">
        <v>46.295106060000535</v>
      </c>
      <c r="I17" s="473">
        <v>3.998924571087211</v>
      </c>
      <c r="J17" s="418"/>
    </row>
    <row r="18" spans="1:10" ht="12.75">
      <c r="A18" s="431" t="s">
        <v>536</v>
      </c>
      <c r="B18" s="472">
        <v>115407.51848351916</v>
      </c>
      <c r="C18" s="472">
        <v>121249.12001432708</v>
      </c>
      <c r="D18" s="472">
        <v>158394.45860238725</v>
      </c>
      <c r="E18" s="472">
        <v>160490.6788062772</v>
      </c>
      <c r="F18" s="472">
        <v>5841.601530807922</v>
      </c>
      <c r="G18" s="472">
        <v>5.061716608733889</v>
      </c>
      <c r="H18" s="472">
        <v>2096.2202038899413</v>
      </c>
      <c r="I18" s="473">
        <v>1.3234176387142549</v>
      </c>
      <c r="J18" s="418"/>
    </row>
    <row r="19" spans="1:10" ht="12.75">
      <c r="A19" s="431" t="s">
        <v>537</v>
      </c>
      <c r="B19" s="472">
        <v>30441.228424714</v>
      </c>
      <c r="C19" s="472">
        <v>30582.613097151</v>
      </c>
      <c r="D19" s="472">
        <v>31325.5191959885</v>
      </c>
      <c r="E19" s="472">
        <v>31007.612745900005</v>
      </c>
      <c r="F19" s="472">
        <v>141.3846724369978</v>
      </c>
      <c r="G19" s="472">
        <v>0.4644512713626672</v>
      </c>
      <c r="H19" s="472">
        <v>-317.90645008849606</v>
      </c>
      <c r="I19" s="473">
        <v>-1.0148481437754004</v>
      </c>
      <c r="J19" s="418"/>
    </row>
    <row r="20" spans="1:10" ht="12.75">
      <c r="A20" s="431" t="s">
        <v>538</v>
      </c>
      <c r="B20" s="472">
        <v>256428.07243833123</v>
      </c>
      <c r="C20" s="472">
        <v>253526.83594200213</v>
      </c>
      <c r="D20" s="472">
        <v>275206.5471032799</v>
      </c>
      <c r="E20" s="472">
        <v>280195.5129348389</v>
      </c>
      <c r="F20" s="472">
        <v>-2901.236496329104</v>
      </c>
      <c r="G20" s="472">
        <v>-1.1314036208055287</v>
      </c>
      <c r="H20" s="472">
        <v>4988.965831558977</v>
      </c>
      <c r="I20" s="473">
        <v>1.812807828909212</v>
      </c>
      <c r="J20" s="418"/>
    </row>
    <row r="21" spans="1:10" ht="12.75">
      <c r="A21" s="431" t="s">
        <v>539</v>
      </c>
      <c r="B21" s="472">
        <v>17327.638864479995</v>
      </c>
      <c r="C21" s="472">
        <v>17103.087072205006</v>
      </c>
      <c r="D21" s="472">
        <v>20275.515842311506</v>
      </c>
      <c r="E21" s="472">
        <v>19848.616595955507</v>
      </c>
      <c r="F21" s="472">
        <v>-224.55179227498957</v>
      </c>
      <c r="G21" s="472">
        <v>-1.295916853018557</v>
      </c>
      <c r="H21" s="472">
        <v>-426.8992463559989</v>
      </c>
      <c r="I21" s="473">
        <v>-2.105491419681337</v>
      </c>
      <c r="J21" s="418"/>
    </row>
    <row r="22" spans="1:10" ht="12.75">
      <c r="A22" s="431" t="s">
        <v>540</v>
      </c>
      <c r="B22" s="472">
        <v>6520.465008359999</v>
      </c>
      <c r="C22" s="472">
        <v>6341.2367389500005</v>
      </c>
      <c r="D22" s="472">
        <v>7427.637324150001</v>
      </c>
      <c r="E22" s="472">
        <v>7308.257254390001</v>
      </c>
      <c r="F22" s="472">
        <v>-179.22826940999857</v>
      </c>
      <c r="G22" s="472">
        <v>-2.7487037991954093</v>
      </c>
      <c r="H22" s="472">
        <v>-119.38006975999997</v>
      </c>
      <c r="I22" s="473">
        <v>-1.6072415029184466</v>
      </c>
      <c r="J22" s="418"/>
    </row>
    <row r="23" spans="1:10" ht="12.75">
      <c r="A23" s="431" t="s">
        <v>541</v>
      </c>
      <c r="B23" s="472">
        <v>287.13090332</v>
      </c>
      <c r="C23" s="472">
        <v>269.23068716000006</v>
      </c>
      <c r="D23" s="472">
        <v>244.15460744000004</v>
      </c>
      <c r="E23" s="472">
        <v>220.87903244</v>
      </c>
      <c r="F23" s="472">
        <v>-17.900216159999957</v>
      </c>
      <c r="G23" s="472">
        <v>-6.234165655116066</v>
      </c>
      <c r="H23" s="472">
        <v>-23.275575000000032</v>
      </c>
      <c r="I23" s="473">
        <v>-9.533129537897377</v>
      </c>
      <c r="J23" s="418"/>
    </row>
    <row r="24" spans="1:10" ht="12.75">
      <c r="A24" s="431" t="s">
        <v>542</v>
      </c>
      <c r="B24" s="472">
        <v>10520.042952799995</v>
      </c>
      <c r="C24" s="472">
        <v>10492.619646095005</v>
      </c>
      <c r="D24" s="472">
        <v>12603.723910721506</v>
      </c>
      <c r="E24" s="472">
        <v>12319.480309125507</v>
      </c>
      <c r="F24" s="472">
        <v>-27.423306704989955</v>
      </c>
      <c r="G24" s="472">
        <v>-0.260676756055364</v>
      </c>
      <c r="H24" s="472">
        <v>-284.2436015959993</v>
      </c>
      <c r="I24" s="473">
        <v>-2.2552350686942937</v>
      </c>
      <c r="J24" s="418"/>
    </row>
    <row r="25" spans="1:10" ht="12.75">
      <c r="A25" s="431" t="s">
        <v>543</v>
      </c>
      <c r="B25" s="472">
        <v>239100.43357385125</v>
      </c>
      <c r="C25" s="472">
        <v>236423.74886979713</v>
      </c>
      <c r="D25" s="472">
        <v>254931.03126096842</v>
      </c>
      <c r="E25" s="472">
        <v>260346.8963388834</v>
      </c>
      <c r="F25" s="472">
        <v>-2676.684704054118</v>
      </c>
      <c r="G25" s="472">
        <v>-1.1194813259204597</v>
      </c>
      <c r="H25" s="472">
        <v>5415.86507791499</v>
      </c>
      <c r="I25" s="473">
        <v>2.1244432469152272</v>
      </c>
      <c r="J25" s="418"/>
    </row>
    <row r="26" spans="1:10" ht="12.75">
      <c r="A26" s="431" t="s">
        <v>544</v>
      </c>
      <c r="B26" s="472">
        <v>21244.037959647005</v>
      </c>
      <c r="C26" s="472">
        <v>19645.976699304007</v>
      </c>
      <c r="D26" s="472">
        <v>20008.657657009506</v>
      </c>
      <c r="E26" s="472">
        <v>21433.703161546502</v>
      </c>
      <c r="F26" s="472">
        <v>-1598.0612603429981</v>
      </c>
      <c r="G26" s="472">
        <v>-7.522398817863682</v>
      </c>
      <c r="H26" s="472">
        <v>1425.0455045369963</v>
      </c>
      <c r="I26" s="473">
        <v>7.122144468485966</v>
      </c>
      <c r="J26" s="418"/>
    </row>
    <row r="27" spans="1:10" ht="12.75">
      <c r="A27" s="431" t="s">
        <v>545</v>
      </c>
      <c r="B27" s="472">
        <v>4896.81935687</v>
      </c>
      <c r="C27" s="472">
        <v>4771.547731734</v>
      </c>
      <c r="D27" s="472">
        <v>5115.3989484725</v>
      </c>
      <c r="E27" s="472">
        <v>5030.2372032675</v>
      </c>
      <c r="F27" s="472">
        <v>-125.27162513599978</v>
      </c>
      <c r="G27" s="472">
        <v>-2.558224349449399</v>
      </c>
      <c r="H27" s="472">
        <v>-85.16174520499953</v>
      </c>
      <c r="I27" s="473">
        <v>-1.6648114069466573</v>
      </c>
      <c r="J27" s="418"/>
    </row>
    <row r="28" spans="1:9" ht="12.75">
      <c r="A28" s="431" t="s">
        <v>546</v>
      </c>
      <c r="B28" s="472">
        <v>212959.57625733424</v>
      </c>
      <c r="C28" s="472">
        <v>212006.22443875912</v>
      </c>
      <c r="D28" s="472">
        <v>229806.9746554864</v>
      </c>
      <c r="E28" s="472">
        <v>233882.9559740694</v>
      </c>
      <c r="F28" s="472">
        <v>-953.3518185751163</v>
      </c>
      <c r="G28" s="472">
        <v>-0.4476679731101237</v>
      </c>
      <c r="H28" s="472">
        <v>4075.9813185829844</v>
      </c>
      <c r="I28" s="473">
        <v>1.7736543134486953</v>
      </c>
    </row>
    <row r="29" spans="1:9" ht="12.75">
      <c r="A29" s="431" t="s">
        <v>547</v>
      </c>
      <c r="B29" s="472">
        <v>5278.961100070001</v>
      </c>
      <c r="C29" s="472">
        <v>5270.52899072</v>
      </c>
      <c r="D29" s="472">
        <v>6484.421971909998</v>
      </c>
      <c r="E29" s="472">
        <v>5226.95402842</v>
      </c>
      <c r="F29" s="472">
        <v>-8.432109350000246</v>
      </c>
      <c r="G29" s="472">
        <v>-0.15973046950257758</v>
      </c>
      <c r="H29" s="472">
        <v>-1257.467943489998</v>
      </c>
      <c r="I29" s="473">
        <v>-19.392136244945956</v>
      </c>
    </row>
    <row r="30" spans="1:9" ht="12.75">
      <c r="A30" s="431" t="s">
        <v>548</v>
      </c>
      <c r="B30" s="472">
        <v>6049.5126459699995</v>
      </c>
      <c r="C30" s="472">
        <v>6172.671926705</v>
      </c>
      <c r="D30" s="472">
        <v>7961.062548620001</v>
      </c>
      <c r="E30" s="472">
        <v>7926.302164780001</v>
      </c>
      <c r="F30" s="472">
        <v>123.15928073500072</v>
      </c>
      <c r="G30" s="472">
        <v>2.035854587675681</v>
      </c>
      <c r="H30" s="472">
        <v>-34.76038384000003</v>
      </c>
      <c r="I30" s="473">
        <v>-0.4366299552064884</v>
      </c>
    </row>
    <row r="31" spans="1:9" ht="12.75">
      <c r="A31" s="431" t="s">
        <v>549</v>
      </c>
      <c r="B31" s="472">
        <v>201631.10251129424</v>
      </c>
      <c r="C31" s="472">
        <v>200563.0235213341</v>
      </c>
      <c r="D31" s="472">
        <v>215361.4901349564</v>
      </c>
      <c r="E31" s="472">
        <v>220729.6997808694</v>
      </c>
      <c r="F31" s="472">
        <v>-1068.0789899601368</v>
      </c>
      <c r="G31" s="472">
        <v>-0.5297193620712901</v>
      </c>
      <c r="H31" s="472">
        <v>5368.209645913012</v>
      </c>
      <c r="I31" s="473">
        <v>2.4926506788883285</v>
      </c>
    </row>
    <row r="32" spans="1:9" s="418" customFormat="1" ht="12.75">
      <c r="A32" s="424" t="s">
        <v>550</v>
      </c>
      <c r="B32" s="470">
        <v>15710.44876648047</v>
      </c>
      <c r="C32" s="470">
        <v>15289.318622625466</v>
      </c>
      <c r="D32" s="470">
        <v>15873.632969296117</v>
      </c>
      <c r="E32" s="470">
        <v>16275.980038182015</v>
      </c>
      <c r="F32" s="470">
        <v>-421.13014385500355</v>
      </c>
      <c r="G32" s="470">
        <v>-2.6805736113249625</v>
      </c>
      <c r="H32" s="470">
        <v>402.3470688858979</v>
      </c>
      <c r="I32" s="471">
        <v>2.534687992749647</v>
      </c>
    </row>
    <row r="33" spans="1:10" ht="12.75">
      <c r="A33" s="431" t="s">
        <v>551</v>
      </c>
      <c r="B33" s="472">
        <v>3525.866136957453</v>
      </c>
      <c r="C33" s="472">
        <v>1379.773124350003</v>
      </c>
      <c r="D33" s="472">
        <v>798.37922912</v>
      </c>
      <c r="E33" s="472">
        <v>674.3063023500001</v>
      </c>
      <c r="F33" s="472">
        <v>-2146.09301260745</v>
      </c>
      <c r="G33" s="472">
        <v>-60.867115461716324</v>
      </c>
      <c r="H33" s="472">
        <v>-124.07292676999987</v>
      </c>
      <c r="I33" s="473">
        <v>-15.540600537260616</v>
      </c>
      <c r="J33" s="418"/>
    </row>
    <row r="34" spans="1:10" ht="12.75">
      <c r="A34" s="431" t="s">
        <v>552</v>
      </c>
      <c r="B34" s="472">
        <v>12184.582629523016</v>
      </c>
      <c r="C34" s="472">
        <v>13909.545498275464</v>
      </c>
      <c r="D34" s="472">
        <v>15075.253740176116</v>
      </c>
      <c r="E34" s="472">
        <v>15601.673735832015</v>
      </c>
      <c r="F34" s="472">
        <v>1724.9628687524473</v>
      </c>
      <c r="G34" s="472">
        <v>14.156930288058406</v>
      </c>
      <c r="H34" s="472">
        <v>526.4199956558987</v>
      </c>
      <c r="I34" s="473">
        <v>3.4919478287318615</v>
      </c>
      <c r="J34" s="418"/>
    </row>
    <row r="35" spans="1:10" ht="12.75">
      <c r="A35" s="431" t="s">
        <v>553</v>
      </c>
      <c r="B35" s="472">
        <v>11320.202087583017</v>
      </c>
      <c r="C35" s="472">
        <v>13007.222410865465</v>
      </c>
      <c r="D35" s="472">
        <v>14375.570182953867</v>
      </c>
      <c r="E35" s="472">
        <v>14836.322733514764</v>
      </c>
      <c r="F35" s="472">
        <v>1687.0203232824479</v>
      </c>
      <c r="G35" s="472">
        <v>14.902740341825865</v>
      </c>
      <c r="H35" s="472">
        <v>460.75255056089736</v>
      </c>
      <c r="I35" s="473">
        <v>3.2051080040445585</v>
      </c>
      <c r="J35" s="418"/>
    </row>
    <row r="36" spans="1:10" ht="12.75">
      <c r="A36" s="431" t="s">
        <v>554</v>
      </c>
      <c r="B36" s="472">
        <v>265.39942653</v>
      </c>
      <c r="C36" s="472">
        <v>295.88477705</v>
      </c>
      <c r="D36" s="472">
        <v>475.8497014299999</v>
      </c>
      <c r="E36" s="472">
        <v>422.66849268</v>
      </c>
      <c r="F36" s="472">
        <v>30.485350519999997</v>
      </c>
      <c r="G36" s="472">
        <v>11.486592461251613</v>
      </c>
      <c r="H36" s="472">
        <v>-53.18120874999994</v>
      </c>
      <c r="I36" s="473">
        <v>-11.176051721832</v>
      </c>
      <c r="J36" s="418"/>
    </row>
    <row r="37" spans="1:10" ht="12.75">
      <c r="A37" s="431" t="s">
        <v>555</v>
      </c>
      <c r="B37" s="472">
        <v>384.82057557999997</v>
      </c>
      <c r="C37" s="472">
        <v>362.3941940499999</v>
      </c>
      <c r="D37" s="472">
        <v>125.76797999999997</v>
      </c>
      <c r="E37" s="472">
        <v>280.77572893000007</v>
      </c>
      <c r="F37" s="472">
        <v>-22.42638153000007</v>
      </c>
      <c r="G37" s="472">
        <v>-5.827750113464989</v>
      </c>
      <c r="H37" s="472">
        <v>155.0077489300001</v>
      </c>
      <c r="I37" s="473">
        <v>123.24897714823769</v>
      </c>
      <c r="J37" s="418"/>
    </row>
    <row r="38" spans="1:10" ht="12.75">
      <c r="A38" s="431" t="s">
        <v>556</v>
      </c>
      <c r="B38" s="472">
        <v>214.16053982999998</v>
      </c>
      <c r="C38" s="472">
        <v>244.04411631000002</v>
      </c>
      <c r="D38" s="472">
        <v>98.06587579225</v>
      </c>
      <c r="E38" s="472">
        <v>61.90678070725</v>
      </c>
      <c r="F38" s="472">
        <v>29.883576480000045</v>
      </c>
      <c r="G38" s="472">
        <v>13.953820112576082</v>
      </c>
      <c r="H38" s="472">
        <v>-36.159095085</v>
      </c>
      <c r="I38" s="473">
        <v>-36.87225020210098</v>
      </c>
      <c r="J38" s="418"/>
    </row>
    <row r="39" spans="1:9" s="418" customFormat="1" ht="12.75">
      <c r="A39" s="424" t="s">
        <v>557</v>
      </c>
      <c r="B39" s="474">
        <v>52982.20217808001</v>
      </c>
      <c r="C39" s="474">
        <v>53967.15765449001</v>
      </c>
      <c r="D39" s="474">
        <v>63087.46617548401</v>
      </c>
      <c r="E39" s="474">
        <v>63121.696536127005</v>
      </c>
      <c r="F39" s="474">
        <v>984.9554764099958</v>
      </c>
      <c r="G39" s="474">
        <v>1.8590308366183674</v>
      </c>
      <c r="H39" s="474">
        <v>34.23036064299231</v>
      </c>
      <c r="I39" s="475">
        <v>0.05425857578076949</v>
      </c>
    </row>
    <row r="40" spans="1:10" ht="12.75">
      <c r="A40" s="431" t="s">
        <v>558</v>
      </c>
      <c r="B40" s="472">
        <v>2364.1932916099995</v>
      </c>
      <c r="C40" s="472">
        <v>2590.62677193</v>
      </c>
      <c r="D40" s="472">
        <v>2557.97413803</v>
      </c>
      <c r="E40" s="472">
        <v>2497.58716125</v>
      </c>
      <c r="F40" s="472">
        <v>226.4334803200004</v>
      </c>
      <c r="G40" s="472">
        <v>9.577621302097542</v>
      </c>
      <c r="H40" s="472">
        <v>-60.38697678000017</v>
      </c>
      <c r="I40" s="473">
        <v>-2.3607344531835897</v>
      </c>
      <c r="J40" s="418"/>
    </row>
    <row r="41" spans="1:10" ht="12.75">
      <c r="A41" s="431" t="s">
        <v>559</v>
      </c>
      <c r="B41" s="472">
        <v>33199.25556479</v>
      </c>
      <c r="C41" s="472">
        <v>33416.05338216</v>
      </c>
      <c r="D41" s="472">
        <v>42571.07908813401</v>
      </c>
      <c r="E41" s="472">
        <v>43102.03401583401</v>
      </c>
      <c r="F41" s="472">
        <v>216.79781736999576</v>
      </c>
      <c r="G41" s="472">
        <v>0.6530201165110585</v>
      </c>
      <c r="H41" s="472">
        <v>530.9549277000042</v>
      </c>
      <c r="I41" s="473">
        <v>1.2472198005617368</v>
      </c>
      <c r="J41" s="418"/>
    </row>
    <row r="42" spans="1:10" ht="12.75">
      <c r="A42" s="431" t="s">
        <v>560</v>
      </c>
      <c r="B42" s="472">
        <v>4053.484134090002</v>
      </c>
      <c r="C42" s="472">
        <v>4174.463812220003</v>
      </c>
      <c r="D42" s="472">
        <v>5334.227436070009</v>
      </c>
      <c r="E42" s="472">
        <v>4946.837224632997</v>
      </c>
      <c r="F42" s="472">
        <v>120.97967813000105</v>
      </c>
      <c r="G42" s="472">
        <v>2.9845849675975287</v>
      </c>
      <c r="H42" s="472">
        <v>-387.3902114370121</v>
      </c>
      <c r="I42" s="473">
        <v>-7.262348973301778</v>
      </c>
      <c r="J42" s="418"/>
    </row>
    <row r="43" spans="1:10" ht="12.75">
      <c r="A43" s="431" t="s">
        <v>561</v>
      </c>
      <c r="B43" s="472">
        <v>4855.554739270001</v>
      </c>
      <c r="C43" s="472">
        <v>5132.834442110002</v>
      </c>
      <c r="D43" s="472">
        <v>5819.150039389999</v>
      </c>
      <c r="E43" s="472">
        <v>5814.0265380699975</v>
      </c>
      <c r="F43" s="472">
        <v>277.27970284000094</v>
      </c>
      <c r="G43" s="472">
        <v>5.7105669224045865</v>
      </c>
      <c r="H43" s="472">
        <v>-5.123501320001196</v>
      </c>
      <c r="I43" s="473">
        <v>-0.08804552701545869</v>
      </c>
      <c r="J43" s="418"/>
    </row>
    <row r="44" spans="1:10" ht="12.75">
      <c r="A44" s="431" t="s">
        <v>562</v>
      </c>
      <c r="B44" s="472">
        <v>8509.69</v>
      </c>
      <c r="C44" s="472">
        <v>8653.22033705</v>
      </c>
      <c r="D44" s="472">
        <v>6805.035473859998</v>
      </c>
      <c r="E44" s="472">
        <v>6761.211596339999</v>
      </c>
      <c r="F44" s="472">
        <v>143.5303370499987</v>
      </c>
      <c r="G44" s="472">
        <v>1.6866693974750984</v>
      </c>
      <c r="H44" s="472">
        <v>-43.82387751999886</v>
      </c>
      <c r="I44" s="473">
        <v>-0.6439919040589628</v>
      </c>
      <c r="J44" s="418"/>
    </row>
    <row r="45" spans="1:9" s="418" customFormat="1" ht="12.75">
      <c r="A45" s="424" t="s">
        <v>563</v>
      </c>
      <c r="B45" s="470">
        <v>546.3279405821893</v>
      </c>
      <c r="C45" s="470">
        <v>535.71</v>
      </c>
      <c r="D45" s="470">
        <v>905.7823373672319</v>
      </c>
      <c r="E45" s="470">
        <v>1091.1361045375102</v>
      </c>
      <c r="F45" s="470">
        <v>-10.617940582189249</v>
      </c>
      <c r="G45" s="470">
        <v>-1.9435104437225632</v>
      </c>
      <c r="H45" s="470">
        <v>185.35376717027827</v>
      </c>
      <c r="I45" s="471">
        <v>20.463389439567994</v>
      </c>
    </row>
    <row r="46" spans="1:9" s="418" customFormat="1" ht="12.75">
      <c r="A46" s="424" t="s">
        <v>564</v>
      </c>
      <c r="B46" s="470">
        <v>0</v>
      </c>
      <c r="C46" s="470">
        <v>0</v>
      </c>
      <c r="D46" s="470">
        <v>0</v>
      </c>
      <c r="E46" s="470">
        <v>0</v>
      </c>
      <c r="F46" s="470">
        <v>0</v>
      </c>
      <c r="G46" s="476"/>
      <c r="H46" s="476">
        <v>0</v>
      </c>
      <c r="I46" s="477"/>
    </row>
    <row r="47" spans="1:9" s="418" customFormat="1" ht="12.75">
      <c r="A47" s="424" t="s">
        <v>565</v>
      </c>
      <c r="B47" s="470">
        <v>76853.0097543809</v>
      </c>
      <c r="C47" s="470">
        <v>74608.62648268169</v>
      </c>
      <c r="D47" s="470">
        <v>84302.56228296754</v>
      </c>
      <c r="E47" s="470">
        <v>81171.62245282682</v>
      </c>
      <c r="F47" s="470">
        <v>-2244.3832716992038</v>
      </c>
      <c r="G47" s="470">
        <v>-2.920358329325243</v>
      </c>
      <c r="H47" s="470">
        <v>-3130.93983014072</v>
      </c>
      <c r="I47" s="471">
        <v>-3.7139319913331907</v>
      </c>
    </row>
    <row r="48" spans="1:10" ht="13.5" thickBot="1">
      <c r="A48" s="478" t="s">
        <v>566</v>
      </c>
      <c r="B48" s="479">
        <v>1681852.6609274289</v>
      </c>
      <c r="C48" s="479">
        <v>1692186.741551447</v>
      </c>
      <c r="D48" s="479">
        <v>1986225.1150156255</v>
      </c>
      <c r="E48" s="479">
        <v>1990987.8964731724</v>
      </c>
      <c r="F48" s="479">
        <v>10334.080624018272</v>
      </c>
      <c r="G48" s="479">
        <v>0.6144462510954866</v>
      </c>
      <c r="H48" s="479">
        <v>4762.781457547012</v>
      </c>
      <c r="I48" s="480">
        <v>0.2397906169618414</v>
      </c>
      <c r="J48" s="418"/>
    </row>
    <row r="49" spans="1:8" ht="13.5" thickTop="1">
      <c r="A49" s="327" t="s">
        <v>311</v>
      </c>
      <c r="B49" s="338"/>
      <c r="C49" s="338"/>
      <c r="D49" s="338"/>
      <c r="E49" s="338"/>
      <c r="F49" s="338"/>
      <c r="H49" s="338"/>
    </row>
    <row r="54" spans="2:5" ht="12.75">
      <c r="B54" s="338"/>
      <c r="C54" s="338"/>
      <c r="D54" s="338"/>
      <c r="E54" s="338"/>
    </row>
    <row r="55" spans="2:5" ht="12.75">
      <c r="B55" s="338"/>
      <c r="C55" s="338"/>
      <c r="D55" s="338"/>
      <c r="E55" s="338"/>
    </row>
  </sheetData>
  <sheetProtection/>
  <mergeCells count="6">
    <mergeCell ref="A1:I1"/>
    <mergeCell ref="A2:I2"/>
    <mergeCell ref="H3:I3"/>
    <mergeCell ref="F4:I4"/>
    <mergeCell ref="F5:G5"/>
    <mergeCell ref="H5:I5"/>
  </mergeCells>
  <printOptions/>
  <pageMargins left="0.7" right="0.7" top="0.75" bottom="0.75" header="0.3" footer="0.3"/>
  <pageSetup fitToHeight="1" fitToWidth="1" horizontalDpi="600" verticalDpi="600" orientation="portrait" scale="74" r:id="rId1"/>
</worksheet>
</file>

<file path=xl/worksheets/sheet34.xml><?xml version="1.0" encoding="utf-8"?>
<worksheet xmlns="http://schemas.openxmlformats.org/spreadsheetml/2006/main" xmlns:r="http://schemas.openxmlformats.org/officeDocument/2006/relationships">
  <sheetPr>
    <pageSetUpPr fitToPage="1"/>
  </sheetPr>
  <dimension ref="A1:O72"/>
  <sheetViews>
    <sheetView view="pageBreakPreview" zoomScaleSheetLayoutView="100" zoomScalePageLayoutView="0" workbookViewId="0" topLeftCell="A1">
      <selection activeCell="F32" sqref="F32"/>
    </sheetView>
  </sheetViews>
  <sheetFormatPr defaultColWidth="9.140625" defaultRowHeight="15"/>
  <cols>
    <col min="1" max="1" width="50.8515625" style="337" bestFit="1" customWidth="1"/>
    <col min="2" max="2" width="12.57421875" style="337" bestFit="1" customWidth="1"/>
    <col min="3" max="3" width="9.421875" style="337" customWidth="1"/>
    <col min="4" max="4" width="12.7109375" style="337" bestFit="1" customWidth="1"/>
    <col min="5" max="5" width="9.421875" style="337" customWidth="1"/>
    <col min="6" max="6" width="9.8515625" style="337" bestFit="1" customWidth="1"/>
    <col min="7" max="7" width="7.28125" style="337" bestFit="1" customWidth="1"/>
    <col min="8" max="8" width="10.421875" style="337" bestFit="1" customWidth="1"/>
    <col min="9" max="9" width="6.8515625" style="337" customWidth="1"/>
    <col min="10" max="16384" width="9.140625" style="337" customWidth="1"/>
  </cols>
  <sheetData>
    <row r="1" spans="1:9" ht="12.75">
      <c r="A1" s="1831" t="s">
        <v>626</v>
      </c>
      <c r="B1" s="1831"/>
      <c r="C1" s="1831"/>
      <c r="D1" s="1831"/>
      <c r="E1" s="1831"/>
      <c r="F1" s="1831"/>
      <c r="G1" s="1831"/>
      <c r="H1" s="1831"/>
      <c r="I1" s="1831"/>
    </row>
    <row r="2" spans="1:15" s="481" customFormat="1" ht="15.75">
      <c r="A2" s="1832" t="s">
        <v>567</v>
      </c>
      <c r="B2" s="1832"/>
      <c r="C2" s="1832"/>
      <c r="D2" s="1832"/>
      <c r="E2" s="1832"/>
      <c r="F2" s="1832"/>
      <c r="G2" s="1832"/>
      <c r="H2" s="1832"/>
      <c r="I2" s="1832"/>
      <c r="L2" s="271"/>
      <c r="M2" s="271"/>
      <c r="N2" s="271"/>
      <c r="O2" s="271"/>
    </row>
    <row r="3" spans="1:15" ht="13.5" thickBot="1">
      <c r="A3" s="418"/>
      <c r="B3" s="418"/>
      <c r="C3" s="418"/>
      <c r="D3" s="418"/>
      <c r="E3" s="418"/>
      <c r="F3" s="482"/>
      <c r="G3" s="482"/>
      <c r="I3" s="274" t="s">
        <v>64</v>
      </c>
      <c r="J3" s="483"/>
      <c r="L3" s="271"/>
      <c r="M3" s="271"/>
      <c r="N3" s="271"/>
      <c r="O3" s="271"/>
    </row>
    <row r="4" spans="1:15" ht="13.5" customHeight="1" thickTop="1">
      <c r="A4" s="484"/>
      <c r="B4" s="485">
        <v>2016</v>
      </c>
      <c r="C4" s="485">
        <v>2016</v>
      </c>
      <c r="D4" s="485">
        <v>2017</v>
      </c>
      <c r="E4" s="486">
        <v>2017</v>
      </c>
      <c r="F4" s="1834" t="s">
        <v>276</v>
      </c>
      <c r="G4" s="1835"/>
      <c r="H4" s="1835"/>
      <c r="I4" s="1836"/>
      <c r="L4" s="271"/>
      <c r="M4" s="271"/>
      <c r="N4" s="271"/>
      <c r="O4" s="271"/>
    </row>
    <row r="5" spans="1:15" ht="12.75">
      <c r="A5" s="487" t="s">
        <v>316</v>
      </c>
      <c r="B5" s="488" t="s">
        <v>568</v>
      </c>
      <c r="C5" s="488" t="s">
        <v>279</v>
      </c>
      <c r="D5" s="488" t="s">
        <v>280</v>
      </c>
      <c r="E5" s="489" t="s">
        <v>569</v>
      </c>
      <c r="F5" s="1837" t="s">
        <v>40</v>
      </c>
      <c r="G5" s="1838"/>
      <c r="H5" s="1839" t="s">
        <v>72</v>
      </c>
      <c r="I5" s="1840"/>
      <c r="L5" s="271"/>
      <c r="M5" s="271"/>
      <c r="N5" s="271"/>
      <c r="O5" s="271"/>
    </row>
    <row r="6" spans="1:15" ht="12.75">
      <c r="A6" s="490"/>
      <c r="B6" s="423"/>
      <c r="C6" s="423"/>
      <c r="D6" s="423"/>
      <c r="E6" s="422"/>
      <c r="F6" s="491" t="s">
        <v>14</v>
      </c>
      <c r="G6" s="492" t="s">
        <v>281</v>
      </c>
      <c r="H6" s="492" t="s">
        <v>14</v>
      </c>
      <c r="I6" s="493" t="s">
        <v>281</v>
      </c>
      <c r="L6" s="271"/>
      <c r="M6" s="271"/>
      <c r="N6" s="271"/>
      <c r="O6" s="271"/>
    </row>
    <row r="7" spans="1:15" s="418" customFormat="1" ht="12.75">
      <c r="A7" s="494" t="s">
        <v>570</v>
      </c>
      <c r="B7" s="495">
        <v>272669.10449378705</v>
      </c>
      <c r="C7" s="495">
        <v>272803.6524375109</v>
      </c>
      <c r="D7" s="495">
        <v>320911.37686844706</v>
      </c>
      <c r="E7" s="495">
        <v>324183.75332274154</v>
      </c>
      <c r="F7" s="495">
        <v>134.54794372385368</v>
      </c>
      <c r="G7" s="496">
        <v>0.04934477045855389</v>
      </c>
      <c r="H7" s="495">
        <v>3272.3764542944846</v>
      </c>
      <c r="I7" s="497">
        <v>1.0197134443245206</v>
      </c>
      <c r="K7" s="412"/>
      <c r="L7" s="271"/>
      <c r="M7" s="271"/>
      <c r="N7" s="271"/>
      <c r="O7" s="271"/>
    </row>
    <row r="8" spans="1:15" s="272" customFormat="1" ht="12.75">
      <c r="A8" s="498" t="s">
        <v>571</v>
      </c>
      <c r="B8" s="499">
        <v>102502.87031549773</v>
      </c>
      <c r="C8" s="499">
        <v>96871.15774938645</v>
      </c>
      <c r="D8" s="499">
        <v>124061.78594515505</v>
      </c>
      <c r="E8" s="499">
        <v>127939.800998943</v>
      </c>
      <c r="F8" s="499">
        <v>-5631.7125661112805</v>
      </c>
      <c r="G8" s="500">
        <v>-5.494199868527783</v>
      </c>
      <c r="H8" s="499">
        <v>3878.0150537879526</v>
      </c>
      <c r="I8" s="501">
        <v>3.1258739540492644</v>
      </c>
      <c r="K8" s="412"/>
      <c r="L8" s="271"/>
      <c r="M8" s="271"/>
      <c r="N8" s="271"/>
      <c r="O8" s="271"/>
    </row>
    <row r="9" spans="1:15" s="272" customFormat="1" ht="12.75">
      <c r="A9" s="498" t="s">
        <v>572</v>
      </c>
      <c r="B9" s="499">
        <v>38106.23249294868</v>
      </c>
      <c r="C9" s="499">
        <v>48464.33088258343</v>
      </c>
      <c r="D9" s="499">
        <v>54882.592065490004</v>
      </c>
      <c r="E9" s="499">
        <v>52847.737448659995</v>
      </c>
      <c r="F9" s="499">
        <v>10358.098389634753</v>
      </c>
      <c r="G9" s="500">
        <v>27.18216342051515</v>
      </c>
      <c r="H9" s="499">
        <v>-2034.854616830009</v>
      </c>
      <c r="I9" s="501">
        <v>-3.7076503500451814</v>
      </c>
      <c r="K9" s="412"/>
      <c r="L9" s="271"/>
      <c r="M9" s="271"/>
      <c r="N9" s="271"/>
      <c r="O9" s="271"/>
    </row>
    <row r="10" spans="1:15" s="272" customFormat="1" ht="12.75">
      <c r="A10" s="498" t="s">
        <v>573</v>
      </c>
      <c r="B10" s="499">
        <v>67450.74726567122</v>
      </c>
      <c r="C10" s="499">
        <v>64273.73146258443</v>
      </c>
      <c r="D10" s="499">
        <v>83445.26012898747</v>
      </c>
      <c r="E10" s="499">
        <v>86615.606923424</v>
      </c>
      <c r="F10" s="499">
        <v>-3177.0158030867897</v>
      </c>
      <c r="G10" s="500">
        <v>-4.710126917606025</v>
      </c>
      <c r="H10" s="499">
        <v>3170.3467944365257</v>
      </c>
      <c r="I10" s="501">
        <v>3.7993132138792394</v>
      </c>
      <c r="K10" s="412"/>
      <c r="L10" s="271"/>
      <c r="M10" s="271"/>
      <c r="N10" s="271"/>
      <c r="O10" s="271"/>
    </row>
    <row r="11" spans="1:15" s="272" customFormat="1" ht="12.75">
      <c r="A11" s="498" t="s">
        <v>574</v>
      </c>
      <c r="B11" s="499">
        <v>64609.25441966941</v>
      </c>
      <c r="C11" s="499">
        <v>63194.43234295659</v>
      </c>
      <c r="D11" s="499">
        <v>58521.738728814504</v>
      </c>
      <c r="E11" s="499">
        <v>56780.607951714504</v>
      </c>
      <c r="F11" s="499">
        <v>-1414.822076712815</v>
      </c>
      <c r="G11" s="500">
        <v>-2.1898133470521706</v>
      </c>
      <c r="H11" s="499">
        <v>-1741.1307770999992</v>
      </c>
      <c r="I11" s="501">
        <v>-2.9751863408711645</v>
      </c>
      <c r="K11" s="412"/>
      <c r="L11" s="271"/>
      <c r="M11" s="271"/>
      <c r="N11" s="271"/>
      <c r="O11" s="271"/>
    </row>
    <row r="12" spans="1:15" s="503" customFormat="1" ht="12.75">
      <c r="A12" s="502" t="s">
        <v>575</v>
      </c>
      <c r="B12" s="495">
        <v>294335.4050355667</v>
      </c>
      <c r="C12" s="495">
        <v>294834.8365926249</v>
      </c>
      <c r="D12" s="495">
        <v>359292.05474008806</v>
      </c>
      <c r="E12" s="495">
        <v>353568.4094121955</v>
      </c>
      <c r="F12" s="495">
        <v>499.4315570581821</v>
      </c>
      <c r="G12" s="496">
        <v>0.16968110139445577</v>
      </c>
      <c r="H12" s="495">
        <v>-5723.645327892562</v>
      </c>
      <c r="I12" s="497">
        <v>-1.5930342050099182</v>
      </c>
      <c r="K12" s="412"/>
      <c r="L12" s="504"/>
      <c r="M12" s="504"/>
      <c r="N12" s="504"/>
      <c r="O12" s="504"/>
    </row>
    <row r="13" spans="1:15" s="418" customFormat="1" ht="12.75">
      <c r="A13" s="505" t="s">
        <v>571</v>
      </c>
      <c r="B13" s="499">
        <v>60603.60372004915</v>
      </c>
      <c r="C13" s="499">
        <v>60018.106300672</v>
      </c>
      <c r="D13" s="499">
        <v>70140.35163870396</v>
      </c>
      <c r="E13" s="499">
        <v>71816.4505354965</v>
      </c>
      <c r="F13" s="499">
        <v>-585.4974193771486</v>
      </c>
      <c r="G13" s="500">
        <v>-0.9661099067338992</v>
      </c>
      <c r="H13" s="499">
        <v>1676.0988967925368</v>
      </c>
      <c r="I13" s="501">
        <v>2.389635719858087</v>
      </c>
      <c r="K13" s="412"/>
      <c r="L13" s="271"/>
      <c r="M13" s="271"/>
      <c r="N13" s="271"/>
      <c r="O13" s="271"/>
    </row>
    <row r="14" spans="1:12" s="272" customFormat="1" ht="12.75">
      <c r="A14" s="498" t="s">
        <v>572</v>
      </c>
      <c r="B14" s="499">
        <v>155246.91800991195</v>
      </c>
      <c r="C14" s="499">
        <v>151384.85011164498</v>
      </c>
      <c r="D14" s="499">
        <v>189123.96745320203</v>
      </c>
      <c r="E14" s="499">
        <v>189958.58771272702</v>
      </c>
      <c r="F14" s="499">
        <v>-3862.067898266978</v>
      </c>
      <c r="G14" s="500">
        <v>-2.487693764085158</v>
      </c>
      <c r="H14" s="499">
        <v>834.6202595249924</v>
      </c>
      <c r="I14" s="501">
        <v>0.44130856113280087</v>
      </c>
      <c r="K14" s="412"/>
      <c r="L14" s="412"/>
    </row>
    <row r="15" spans="1:12" s="272" customFormat="1" ht="12.75">
      <c r="A15" s="498" t="s">
        <v>573</v>
      </c>
      <c r="B15" s="499">
        <v>28164.070367485376</v>
      </c>
      <c r="C15" s="499">
        <v>26672.694387598</v>
      </c>
      <c r="D15" s="499">
        <v>30427.697594562</v>
      </c>
      <c r="E15" s="499">
        <v>30605.663017561994</v>
      </c>
      <c r="F15" s="499">
        <v>-1491.3759798873762</v>
      </c>
      <c r="G15" s="500">
        <v>-5.295314066567337</v>
      </c>
      <c r="H15" s="499">
        <v>177.9654229999942</v>
      </c>
      <c r="I15" s="501">
        <v>0.5848796887997203</v>
      </c>
      <c r="K15" s="412"/>
      <c r="L15" s="412"/>
    </row>
    <row r="16" spans="1:12" s="272" customFormat="1" ht="12.75">
      <c r="A16" s="498" t="s">
        <v>574</v>
      </c>
      <c r="B16" s="499">
        <v>50320.812938120245</v>
      </c>
      <c r="C16" s="499">
        <v>56759.18579270994</v>
      </c>
      <c r="D16" s="499">
        <v>69600.03805362</v>
      </c>
      <c r="E16" s="499">
        <v>61187.708146410005</v>
      </c>
      <c r="F16" s="499">
        <v>6438.372854589696</v>
      </c>
      <c r="G16" s="500">
        <v>12.794651911738777</v>
      </c>
      <c r="H16" s="499">
        <v>-8412.32990720999</v>
      </c>
      <c r="I16" s="501">
        <v>-12.08667429280587</v>
      </c>
      <c r="K16" s="412"/>
      <c r="L16" s="412"/>
    </row>
    <row r="17" spans="1:12" s="272" customFormat="1" ht="12.75">
      <c r="A17" s="502" t="s">
        <v>576</v>
      </c>
      <c r="B17" s="495">
        <v>72678.06685396201</v>
      </c>
      <c r="C17" s="495">
        <v>76829.4099292975</v>
      </c>
      <c r="D17" s="495">
        <v>64530.02383434847</v>
      </c>
      <c r="E17" s="495">
        <v>68813.56929123121</v>
      </c>
      <c r="F17" s="495">
        <v>4151.343075335491</v>
      </c>
      <c r="G17" s="496">
        <v>5.711961331713907</v>
      </c>
      <c r="H17" s="495">
        <v>4283.545456882741</v>
      </c>
      <c r="I17" s="497">
        <v>6.638065821699987</v>
      </c>
      <c r="K17" s="412"/>
      <c r="L17" s="412"/>
    </row>
    <row r="18" spans="1:12" s="272" customFormat="1" ht="12.75">
      <c r="A18" s="505" t="s">
        <v>571</v>
      </c>
      <c r="B18" s="499">
        <v>28691.010091213084</v>
      </c>
      <c r="C18" s="499">
        <v>28389.78904136417</v>
      </c>
      <c r="D18" s="499">
        <v>25514.2064366605</v>
      </c>
      <c r="E18" s="499">
        <v>27770.905964651698</v>
      </c>
      <c r="F18" s="499">
        <v>-301.22104984891484</v>
      </c>
      <c r="G18" s="500">
        <v>-1.0498795577126332</v>
      </c>
      <c r="H18" s="499">
        <v>2256.699527991197</v>
      </c>
      <c r="I18" s="501">
        <v>8.84487445687757</v>
      </c>
      <c r="K18" s="412"/>
      <c r="L18" s="412"/>
    </row>
    <row r="19" spans="1:12" s="272" customFormat="1" ht="12.75">
      <c r="A19" s="498" t="s">
        <v>572</v>
      </c>
      <c r="B19" s="499">
        <v>41816.66487124664</v>
      </c>
      <c r="C19" s="499">
        <v>45748.793475513325</v>
      </c>
      <c r="D19" s="499">
        <v>35378.34172715796</v>
      </c>
      <c r="E19" s="499">
        <v>37582.271198530005</v>
      </c>
      <c r="F19" s="499">
        <v>3932.1286042666834</v>
      </c>
      <c r="G19" s="500">
        <v>9.403257329042603</v>
      </c>
      <c r="H19" s="499">
        <v>2203.9294713720446</v>
      </c>
      <c r="I19" s="501">
        <v>6.229600834230769</v>
      </c>
      <c r="K19" s="412"/>
      <c r="L19" s="412"/>
    </row>
    <row r="20" spans="1:12" s="272" customFormat="1" ht="12.75">
      <c r="A20" s="498" t="s">
        <v>573</v>
      </c>
      <c r="B20" s="499">
        <v>1534.569900198347</v>
      </c>
      <c r="C20" s="499">
        <v>1982.54595563</v>
      </c>
      <c r="D20" s="499">
        <v>3208.35440183</v>
      </c>
      <c r="E20" s="499">
        <v>2810.2403767695</v>
      </c>
      <c r="F20" s="499">
        <v>447.97605543165287</v>
      </c>
      <c r="G20" s="500">
        <v>29.192287387739768</v>
      </c>
      <c r="H20" s="499">
        <v>-398.1140250604999</v>
      </c>
      <c r="I20" s="501">
        <v>-12.408667347766235</v>
      </c>
      <c r="K20" s="412"/>
      <c r="L20" s="412"/>
    </row>
    <row r="21" spans="1:12" s="418" customFormat="1" ht="12.75">
      <c r="A21" s="498" t="s">
        <v>574</v>
      </c>
      <c r="B21" s="499">
        <v>635.8219913039302</v>
      </c>
      <c r="C21" s="499">
        <v>708.2814567899999</v>
      </c>
      <c r="D21" s="499">
        <v>429.12126870000003</v>
      </c>
      <c r="E21" s="499">
        <v>650.15175128</v>
      </c>
      <c r="F21" s="499">
        <v>72.45946548606969</v>
      </c>
      <c r="G21" s="500">
        <v>11.396187372737982</v>
      </c>
      <c r="H21" s="499">
        <v>221.03048257999995</v>
      </c>
      <c r="I21" s="501">
        <v>51.50769693835032</v>
      </c>
      <c r="K21" s="412"/>
      <c r="L21" s="412"/>
    </row>
    <row r="22" spans="1:12" s="272" customFormat="1" ht="12.75">
      <c r="A22" s="506" t="s">
        <v>577</v>
      </c>
      <c r="B22" s="495">
        <v>365912.579888032</v>
      </c>
      <c r="C22" s="495">
        <v>368089.7248232593</v>
      </c>
      <c r="D22" s="495">
        <v>404020.8615446224</v>
      </c>
      <c r="E22" s="495">
        <v>404201.2503929629</v>
      </c>
      <c r="F22" s="495">
        <v>2177.1449352272903</v>
      </c>
      <c r="G22" s="496">
        <v>0.5949904580743</v>
      </c>
      <c r="H22" s="495">
        <v>180.38884834048804</v>
      </c>
      <c r="I22" s="497">
        <v>0.044648399503639205</v>
      </c>
      <c r="K22" s="412"/>
      <c r="L22" s="412"/>
    </row>
    <row r="23" spans="1:12" s="272" customFormat="1" ht="12.75">
      <c r="A23" s="507" t="s">
        <v>571</v>
      </c>
      <c r="B23" s="499">
        <v>106893.92305125755</v>
      </c>
      <c r="C23" s="499">
        <v>108813.05361983037</v>
      </c>
      <c r="D23" s="499">
        <v>113477.684341115</v>
      </c>
      <c r="E23" s="499">
        <v>115488.28695967297</v>
      </c>
      <c r="F23" s="499">
        <v>1919.1305685728294</v>
      </c>
      <c r="G23" s="500">
        <v>1.7953598425352693</v>
      </c>
      <c r="H23" s="499">
        <v>2010.6026185579685</v>
      </c>
      <c r="I23" s="501">
        <v>1.7718044126756038</v>
      </c>
      <c r="K23" s="412"/>
      <c r="L23" s="412"/>
    </row>
    <row r="24" spans="1:12" s="272" customFormat="1" ht="12.75">
      <c r="A24" s="508" t="s">
        <v>572</v>
      </c>
      <c r="B24" s="499">
        <v>177362.28981070622</v>
      </c>
      <c r="C24" s="499">
        <v>173069.44105370052</v>
      </c>
      <c r="D24" s="499">
        <v>188323.38114095703</v>
      </c>
      <c r="E24" s="499">
        <v>190038.343301457</v>
      </c>
      <c r="F24" s="499">
        <v>-4292.848757005704</v>
      </c>
      <c r="G24" s="500">
        <v>-2.420384153580415</v>
      </c>
      <c r="H24" s="499">
        <v>1714.9621604999702</v>
      </c>
      <c r="I24" s="501">
        <v>0.9106474990571396</v>
      </c>
      <c r="K24" s="412"/>
      <c r="L24" s="412"/>
    </row>
    <row r="25" spans="1:12" s="272" customFormat="1" ht="12.75">
      <c r="A25" s="508" t="s">
        <v>573</v>
      </c>
      <c r="B25" s="499">
        <v>28149.954552494426</v>
      </c>
      <c r="C25" s="499">
        <v>26972.230921240884</v>
      </c>
      <c r="D25" s="499">
        <v>25670.245124150002</v>
      </c>
      <c r="E25" s="499">
        <v>25527.220280461497</v>
      </c>
      <c r="F25" s="499">
        <v>-1177.7236312535424</v>
      </c>
      <c r="G25" s="500">
        <v>-4.183749671983686</v>
      </c>
      <c r="H25" s="499">
        <v>-143.02484368850492</v>
      </c>
      <c r="I25" s="501">
        <v>-0.5571619709776371</v>
      </c>
      <c r="K25" s="412"/>
      <c r="L25" s="412"/>
    </row>
    <row r="26" spans="1:12" s="272" customFormat="1" ht="12.75">
      <c r="A26" s="508" t="s">
        <v>574</v>
      </c>
      <c r="B26" s="499">
        <v>53506.412473573786</v>
      </c>
      <c r="C26" s="499">
        <v>59234.99922848753</v>
      </c>
      <c r="D26" s="499">
        <v>76549.55093840035</v>
      </c>
      <c r="E26" s="499">
        <v>73147.39985137139</v>
      </c>
      <c r="F26" s="499">
        <v>5728.586754913747</v>
      </c>
      <c r="G26" s="500">
        <v>10.70635553774612</v>
      </c>
      <c r="H26" s="499">
        <v>-3402.151087028964</v>
      </c>
      <c r="I26" s="501">
        <v>-4.444377589839403</v>
      </c>
      <c r="K26" s="412"/>
      <c r="L26" s="412"/>
    </row>
    <row r="27" spans="1:12" s="272" customFormat="1" ht="12.75">
      <c r="A27" s="502" t="s">
        <v>578</v>
      </c>
      <c r="B27" s="495">
        <v>142812.69559431373</v>
      </c>
      <c r="C27" s="495">
        <v>145877.55140084377</v>
      </c>
      <c r="D27" s="495">
        <v>167828.1895716913</v>
      </c>
      <c r="E27" s="495">
        <v>171079.83409736585</v>
      </c>
      <c r="F27" s="495">
        <v>3064.855806530046</v>
      </c>
      <c r="G27" s="496">
        <v>2.1460667721281195</v>
      </c>
      <c r="H27" s="495">
        <v>3251.64452567455</v>
      </c>
      <c r="I27" s="497">
        <v>1.9374841222877772</v>
      </c>
      <c r="K27" s="412"/>
      <c r="L27" s="412"/>
    </row>
    <row r="28" spans="1:12" s="272" customFormat="1" ht="12.75">
      <c r="A28" s="502" t="s">
        <v>579</v>
      </c>
      <c r="B28" s="495">
        <v>108060.06589912</v>
      </c>
      <c r="C28" s="495">
        <v>107545.13123504001</v>
      </c>
      <c r="D28" s="495">
        <v>125917.98318149998</v>
      </c>
      <c r="E28" s="495">
        <v>127030.49886874</v>
      </c>
      <c r="F28" s="495">
        <v>-514.9346640799922</v>
      </c>
      <c r="G28" s="496">
        <v>-0.4765263280153021</v>
      </c>
      <c r="H28" s="495">
        <v>1112.5156872400257</v>
      </c>
      <c r="I28" s="497">
        <v>0.8835240679136592</v>
      </c>
      <c r="K28" s="412"/>
      <c r="L28" s="412"/>
    </row>
    <row r="29" spans="1:12" s="272" customFormat="1" ht="25.5">
      <c r="A29" s="509" t="s">
        <v>580</v>
      </c>
      <c r="B29" s="499">
        <v>23199.541410190002</v>
      </c>
      <c r="C29" s="499">
        <v>23834.4985627</v>
      </c>
      <c r="D29" s="499">
        <v>27388.569530379995</v>
      </c>
      <c r="E29" s="499">
        <v>25701.894364129992</v>
      </c>
      <c r="F29" s="499">
        <v>634.9571525099964</v>
      </c>
      <c r="G29" s="510">
        <v>2.736938378579769</v>
      </c>
      <c r="H29" s="499">
        <v>-1686.6751662500028</v>
      </c>
      <c r="I29" s="511">
        <v>-6.1583178500034705</v>
      </c>
      <c r="J29" s="396"/>
      <c r="K29" s="412"/>
      <c r="L29" s="412"/>
    </row>
    <row r="30" spans="1:12" s="272" customFormat="1" ht="25.5">
      <c r="A30" s="512" t="s">
        <v>581</v>
      </c>
      <c r="B30" s="499">
        <v>15604.253593079997</v>
      </c>
      <c r="C30" s="499">
        <v>15397.857722210001</v>
      </c>
      <c r="D30" s="499">
        <v>14512.03347588</v>
      </c>
      <c r="E30" s="499">
        <v>15132.761525539998</v>
      </c>
      <c r="F30" s="499">
        <v>-206.39587086999563</v>
      </c>
      <c r="G30" s="510">
        <v>-1.322689801462377</v>
      </c>
      <c r="H30" s="499">
        <v>620.7280496599979</v>
      </c>
      <c r="I30" s="511">
        <v>4.27733336400919</v>
      </c>
      <c r="K30" s="412"/>
      <c r="L30" s="412"/>
    </row>
    <row r="31" spans="1:12" s="272" customFormat="1" ht="12.75">
      <c r="A31" s="498" t="s">
        <v>582</v>
      </c>
      <c r="B31" s="499">
        <v>6925.78149455</v>
      </c>
      <c r="C31" s="499">
        <v>6579.87933996</v>
      </c>
      <c r="D31" s="499">
        <v>7404.532311159999</v>
      </c>
      <c r="E31" s="499">
        <v>8025.451102309999</v>
      </c>
      <c r="F31" s="499">
        <v>-345.90215459000046</v>
      </c>
      <c r="G31" s="500">
        <v>-4.994413336057396</v>
      </c>
      <c r="H31" s="499">
        <v>620.9187911500003</v>
      </c>
      <c r="I31" s="501">
        <v>8.385658473178122</v>
      </c>
      <c r="K31" s="412"/>
      <c r="L31" s="412"/>
    </row>
    <row r="32" spans="1:12" s="272" customFormat="1" ht="12.75">
      <c r="A32" s="498" t="s">
        <v>583</v>
      </c>
      <c r="B32" s="499">
        <v>62330.48940130001</v>
      </c>
      <c r="C32" s="499">
        <v>61732.89561016999</v>
      </c>
      <c r="D32" s="499">
        <v>76612.84786408</v>
      </c>
      <c r="E32" s="499">
        <v>78170.39187676001</v>
      </c>
      <c r="F32" s="499">
        <v>-597.5937911300207</v>
      </c>
      <c r="G32" s="500">
        <v>-0.9587503593667547</v>
      </c>
      <c r="H32" s="499">
        <v>1557.5440126800095</v>
      </c>
      <c r="I32" s="501">
        <v>2.0330062856340643</v>
      </c>
      <c r="K32" s="412"/>
      <c r="L32" s="412"/>
    </row>
    <row r="33" spans="1:12" s="272" customFormat="1" ht="12.75">
      <c r="A33" s="513" t="s">
        <v>584</v>
      </c>
      <c r="B33" s="499">
        <v>21017.64625068</v>
      </c>
      <c r="C33" s="499">
        <v>21204.36505743</v>
      </c>
      <c r="D33" s="499">
        <v>20457.091605939997</v>
      </c>
      <c r="E33" s="499">
        <v>21721.629139710003</v>
      </c>
      <c r="F33" s="499">
        <v>186.7188067499992</v>
      </c>
      <c r="G33" s="500">
        <v>0.8883906624128196</v>
      </c>
      <c r="H33" s="499">
        <v>1264.5375337700061</v>
      </c>
      <c r="I33" s="501">
        <v>6.181414045204893</v>
      </c>
      <c r="K33" s="412"/>
      <c r="L33" s="412"/>
    </row>
    <row r="34" spans="1:12" s="272" customFormat="1" ht="25.5">
      <c r="A34" s="514" t="s">
        <v>585</v>
      </c>
      <c r="B34" s="499">
        <v>31147.005646210004</v>
      </c>
      <c r="C34" s="499">
        <v>31507.438433539992</v>
      </c>
      <c r="D34" s="499">
        <v>46467.1130631</v>
      </c>
      <c r="E34" s="499">
        <v>47504.77204167</v>
      </c>
      <c r="F34" s="499">
        <v>360.43278732998806</v>
      </c>
      <c r="G34" s="510">
        <v>1.1571988377439608</v>
      </c>
      <c r="H34" s="499">
        <v>1037.6589785700053</v>
      </c>
      <c r="I34" s="511">
        <v>2.233104038895028</v>
      </c>
      <c r="K34" s="412"/>
      <c r="L34" s="412"/>
    </row>
    <row r="35" spans="1:12" s="272" customFormat="1" ht="12.75">
      <c r="A35" s="514" t="s">
        <v>586</v>
      </c>
      <c r="B35" s="499">
        <v>10165.83750441</v>
      </c>
      <c r="C35" s="499">
        <v>9021.092119199999</v>
      </c>
      <c r="D35" s="499">
        <v>9688.643195040002</v>
      </c>
      <c r="E35" s="499">
        <v>8943.99069538</v>
      </c>
      <c r="F35" s="499">
        <v>-1144.7453852100007</v>
      </c>
      <c r="G35" s="500">
        <v>-11.260709063207075</v>
      </c>
      <c r="H35" s="499">
        <v>-744.6524996600019</v>
      </c>
      <c r="I35" s="501">
        <v>-7.685828497030616</v>
      </c>
      <c r="K35" s="412"/>
      <c r="L35" s="412"/>
    </row>
    <row r="36" spans="1:12" s="272" customFormat="1" ht="12.75">
      <c r="A36" s="502" t="s">
        <v>587</v>
      </c>
      <c r="B36" s="495">
        <v>37656.880072019994</v>
      </c>
      <c r="C36" s="495">
        <v>37279.61179684001</v>
      </c>
      <c r="D36" s="495">
        <v>40475.70010484</v>
      </c>
      <c r="E36" s="495">
        <v>40772.17545475999</v>
      </c>
      <c r="F36" s="495">
        <v>-377.26827517998754</v>
      </c>
      <c r="G36" s="496">
        <v>-1.001857494456391</v>
      </c>
      <c r="H36" s="495">
        <v>296.4753499199942</v>
      </c>
      <c r="I36" s="497">
        <v>0.7324773855722444</v>
      </c>
      <c r="K36" s="412"/>
      <c r="L36" s="412"/>
    </row>
    <row r="37" spans="1:12" s="272" customFormat="1" ht="12.75">
      <c r="A37" s="505" t="s">
        <v>588</v>
      </c>
      <c r="B37" s="499">
        <v>20825.55515704</v>
      </c>
      <c r="C37" s="499">
        <v>20926.598038670007</v>
      </c>
      <c r="D37" s="499">
        <v>24728.511382509998</v>
      </c>
      <c r="E37" s="499">
        <v>25402.83858305999</v>
      </c>
      <c r="F37" s="499">
        <v>101.0428816300082</v>
      </c>
      <c r="G37" s="500">
        <v>0.48518697757668683</v>
      </c>
      <c r="H37" s="499">
        <v>674.327200549993</v>
      </c>
      <c r="I37" s="501">
        <v>2.7269219328217695</v>
      </c>
      <c r="K37" s="412"/>
      <c r="L37" s="412"/>
    </row>
    <row r="38" spans="1:12" s="272" customFormat="1" ht="12.75">
      <c r="A38" s="498" t="s">
        <v>589</v>
      </c>
      <c r="B38" s="499">
        <v>7402.389162819999</v>
      </c>
      <c r="C38" s="499">
        <v>7284.052554999998</v>
      </c>
      <c r="D38" s="499">
        <v>6233.625021510001</v>
      </c>
      <c r="E38" s="499">
        <v>6163.523299530001</v>
      </c>
      <c r="F38" s="499">
        <v>-118.33660782000061</v>
      </c>
      <c r="G38" s="500">
        <v>-1.5986272163907596</v>
      </c>
      <c r="H38" s="499">
        <v>-70.10172197999964</v>
      </c>
      <c r="I38" s="501">
        <v>-1.1245739315102172</v>
      </c>
      <c r="K38" s="412"/>
      <c r="L38" s="412"/>
    </row>
    <row r="39" spans="1:12" s="272" customFormat="1" ht="12.75">
      <c r="A39" s="498" t="s">
        <v>590</v>
      </c>
      <c r="B39" s="499">
        <v>4327.137736380001</v>
      </c>
      <c r="C39" s="499">
        <v>3997.7733706900003</v>
      </c>
      <c r="D39" s="499">
        <v>4410.0536775400005</v>
      </c>
      <c r="E39" s="499">
        <v>4386.58455804</v>
      </c>
      <c r="F39" s="499">
        <v>-329.3643656900008</v>
      </c>
      <c r="G39" s="500">
        <v>-7.6115988386711395</v>
      </c>
      <c r="H39" s="499">
        <v>-23.469119500000488</v>
      </c>
      <c r="I39" s="501">
        <v>-0.5321731030061281</v>
      </c>
      <c r="K39" s="412"/>
      <c r="L39" s="412"/>
    </row>
    <row r="40" spans="1:12" s="272" customFormat="1" ht="12.75">
      <c r="A40" s="498" t="s">
        <v>591</v>
      </c>
      <c r="B40" s="499">
        <v>5101.798015779998</v>
      </c>
      <c r="C40" s="499">
        <v>5071.18783248</v>
      </c>
      <c r="D40" s="499">
        <v>5103.5100232800005</v>
      </c>
      <c r="E40" s="499">
        <v>4819.229014129999</v>
      </c>
      <c r="F40" s="499">
        <v>-30.610183299998425</v>
      </c>
      <c r="G40" s="500">
        <v>-0.5999881454600967</v>
      </c>
      <c r="H40" s="499">
        <v>-284.2810091500014</v>
      </c>
      <c r="I40" s="501">
        <v>-5.570303729261521</v>
      </c>
      <c r="K40" s="412"/>
      <c r="L40" s="412"/>
    </row>
    <row r="41" spans="1:12" s="272" customFormat="1" ht="12.75">
      <c r="A41" s="502" t="s">
        <v>592</v>
      </c>
      <c r="B41" s="495">
        <v>110085.98122649593</v>
      </c>
      <c r="C41" s="495">
        <v>114539.02301514712</v>
      </c>
      <c r="D41" s="495">
        <v>149331.25429897025</v>
      </c>
      <c r="E41" s="495">
        <v>150924.9625819632</v>
      </c>
      <c r="F41" s="495">
        <v>4453.041788651186</v>
      </c>
      <c r="G41" s="496">
        <v>4.045057998337948</v>
      </c>
      <c r="H41" s="495">
        <v>1593.7082829929423</v>
      </c>
      <c r="I41" s="497">
        <v>1.0672302261670161</v>
      </c>
      <c r="K41" s="412"/>
      <c r="L41" s="412"/>
    </row>
    <row r="42" spans="1:12" s="272" customFormat="1" ht="12.75">
      <c r="A42" s="505" t="s">
        <v>593</v>
      </c>
      <c r="B42" s="499">
        <v>64493.9168792907</v>
      </c>
      <c r="C42" s="499">
        <v>63884.23179103766</v>
      </c>
      <c r="D42" s="499">
        <v>89486.22189185998</v>
      </c>
      <c r="E42" s="499">
        <v>91381.92624330599</v>
      </c>
      <c r="F42" s="499">
        <v>-609.6850882530416</v>
      </c>
      <c r="G42" s="500">
        <v>-0.9453373554503625</v>
      </c>
      <c r="H42" s="499">
        <v>1895.7043514460092</v>
      </c>
      <c r="I42" s="501">
        <v>2.118431543279234</v>
      </c>
      <c r="K42" s="412"/>
      <c r="L42" s="412"/>
    </row>
    <row r="43" spans="1:12" s="272" customFormat="1" ht="12.75">
      <c r="A43" s="498" t="s">
        <v>594</v>
      </c>
      <c r="B43" s="499">
        <v>45592.064347205225</v>
      </c>
      <c r="C43" s="499">
        <v>50654.79122410946</v>
      </c>
      <c r="D43" s="499">
        <v>59845.03240711024</v>
      </c>
      <c r="E43" s="499">
        <v>59543.03633865718</v>
      </c>
      <c r="F43" s="499">
        <v>5062.726876904235</v>
      </c>
      <c r="G43" s="500">
        <v>11.104403692601338</v>
      </c>
      <c r="H43" s="499">
        <v>-301.9960684530597</v>
      </c>
      <c r="I43" s="501">
        <v>-0.5046301360464788</v>
      </c>
      <c r="K43" s="412"/>
      <c r="L43" s="412"/>
    </row>
    <row r="44" spans="1:12" s="272" customFormat="1" ht="12.75">
      <c r="A44" s="515" t="s">
        <v>595</v>
      </c>
      <c r="B44" s="495">
        <v>81211.15351821494</v>
      </c>
      <c r="C44" s="495">
        <v>79926.13817932639</v>
      </c>
      <c r="D44" s="495">
        <v>111463.84802355261</v>
      </c>
      <c r="E44" s="495">
        <v>111699.2311041925</v>
      </c>
      <c r="F44" s="495">
        <v>-1285.015338888552</v>
      </c>
      <c r="G44" s="496">
        <v>-1.5823138611130976</v>
      </c>
      <c r="H44" s="495">
        <v>235.38308063989098</v>
      </c>
      <c r="I44" s="497">
        <v>0.2111743716134346</v>
      </c>
      <c r="K44" s="412"/>
      <c r="L44" s="412"/>
    </row>
    <row r="45" spans="1:12" s="272" customFormat="1" ht="12.75">
      <c r="A45" s="506" t="s">
        <v>596</v>
      </c>
      <c r="B45" s="495">
        <v>12530.803971041596</v>
      </c>
      <c r="C45" s="495">
        <v>11952.5376903245</v>
      </c>
      <c r="D45" s="495">
        <v>17354.166389796046</v>
      </c>
      <c r="E45" s="495">
        <v>16500.513931943162</v>
      </c>
      <c r="F45" s="495">
        <v>-578.2662807170964</v>
      </c>
      <c r="G45" s="496">
        <v>-4.614758015953778</v>
      </c>
      <c r="H45" s="495">
        <v>-853.6524578528843</v>
      </c>
      <c r="I45" s="497">
        <v>-4.919005838014884</v>
      </c>
      <c r="K45" s="412"/>
      <c r="L45" s="412"/>
    </row>
    <row r="46" spans="1:12" s="418" customFormat="1" ht="12.75">
      <c r="A46" s="515" t="s">
        <v>597</v>
      </c>
      <c r="B46" s="495">
        <v>183899.98806573582</v>
      </c>
      <c r="C46" s="495">
        <v>182509.1121472319</v>
      </c>
      <c r="D46" s="495">
        <v>225099.6646187422</v>
      </c>
      <c r="E46" s="495">
        <v>222213.6979384079</v>
      </c>
      <c r="F46" s="495">
        <v>-1390.875918503909</v>
      </c>
      <c r="G46" s="496">
        <v>-0.7563219188501168</v>
      </c>
      <c r="H46" s="495">
        <v>-2885.966680334299</v>
      </c>
      <c r="I46" s="497">
        <v>-1.282083953888756</v>
      </c>
      <c r="K46" s="412"/>
      <c r="L46" s="412"/>
    </row>
    <row r="47" spans="1:12" s="272" customFormat="1" ht="12.75">
      <c r="A47" s="516" t="s">
        <v>598</v>
      </c>
      <c r="B47" s="499">
        <v>563.7840498221824</v>
      </c>
      <c r="C47" s="499">
        <v>593.9888531088</v>
      </c>
      <c r="D47" s="499">
        <v>910.6308550172279</v>
      </c>
      <c r="E47" s="499">
        <v>1098.9485555175004</v>
      </c>
      <c r="F47" s="499">
        <v>30.20480328661756</v>
      </c>
      <c r="G47" s="500">
        <v>5.357512915830833</v>
      </c>
      <c r="H47" s="499">
        <v>188.3177005002725</v>
      </c>
      <c r="I47" s="501">
        <v>20.679916506531047</v>
      </c>
      <c r="K47" s="412"/>
      <c r="L47" s="412"/>
    </row>
    <row r="48" spans="1:12" s="272" customFormat="1" ht="12.75">
      <c r="A48" s="498" t="s">
        <v>599</v>
      </c>
      <c r="B48" s="499">
        <v>10696.985034430001</v>
      </c>
      <c r="C48" s="499">
        <v>10860.248211270002</v>
      </c>
      <c r="D48" s="499">
        <v>12865.293795619997</v>
      </c>
      <c r="E48" s="499">
        <v>12727.843540513997</v>
      </c>
      <c r="F48" s="499">
        <v>163.2631768400006</v>
      </c>
      <c r="G48" s="500">
        <v>1.526254139035544</v>
      </c>
      <c r="H48" s="499">
        <v>-137.45025510599953</v>
      </c>
      <c r="I48" s="501">
        <v>-1.0683802273741672</v>
      </c>
      <c r="K48" s="412"/>
      <c r="L48" s="412"/>
    </row>
    <row r="49" spans="1:12" s="272" customFormat="1" ht="12.75">
      <c r="A49" s="498" t="s">
        <v>600</v>
      </c>
      <c r="B49" s="499">
        <v>38780.18425837882</v>
      </c>
      <c r="C49" s="499">
        <v>38521.4557654912</v>
      </c>
      <c r="D49" s="499">
        <v>48881.118384220004</v>
      </c>
      <c r="E49" s="499">
        <v>48034.79897364001</v>
      </c>
      <c r="F49" s="499">
        <v>-258.7284928876179</v>
      </c>
      <c r="G49" s="500">
        <v>-0.6671667446544358</v>
      </c>
      <c r="H49" s="499">
        <v>-846.3194105799921</v>
      </c>
      <c r="I49" s="501">
        <v>-1.731383075010011</v>
      </c>
      <c r="K49" s="412"/>
      <c r="L49" s="412"/>
    </row>
    <row r="50" spans="1:12" s="418" customFormat="1" ht="12.75">
      <c r="A50" s="517" t="s">
        <v>601</v>
      </c>
      <c r="B50" s="499">
        <v>48496.67419183558</v>
      </c>
      <c r="C50" s="499">
        <v>51089.49936903966</v>
      </c>
      <c r="D50" s="499">
        <v>60806.81995494092</v>
      </c>
      <c r="E50" s="499">
        <v>59718.09895232496</v>
      </c>
      <c r="F50" s="499">
        <v>2592.825177204082</v>
      </c>
      <c r="G50" s="500">
        <v>5.346397913695667</v>
      </c>
      <c r="H50" s="499">
        <v>-1088.7210026159592</v>
      </c>
      <c r="I50" s="501">
        <v>-1.7904587074652538</v>
      </c>
      <c r="K50" s="412"/>
      <c r="L50" s="412"/>
    </row>
    <row r="51" spans="1:12" s="272" customFormat="1" ht="12.75">
      <c r="A51" s="518" t="s">
        <v>602</v>
      </c>
      <c r="B51" s="499">
        <v>85362.36053126972</v>
      </c>
      <c r="C51" s="499">
        <v>81443.91994832222</v>
      </c>
      <c r="D51" s="499">
        <v>101635.80162894406</v>
      </c>
      <c r="E51" s="499">
        <v>100634.00791641141</v>
      </c>
      <c r="F51" s="499">
        <f>C51-B51</f>
        <v>-3918.4405829475</v>
      </c>
      <c r="G51" s="500">
        <v>-4.5903610895484865</v>
      </c>
      <c r="H51" s="499">
        <v>-1001.7937125326425</v>
      </c>
      <c r="I51" s="501">
        <v>-0.985670104900663</v>
      </c>
      <c r="K51" s="412"/>
      <c r="L51" s="412"/>
    </row>
    <row r="52" spans="1:12" ht="13.5" thickBot="1">
      <c r="A52" s="519" t="s">
        <v>603</v>
      </c>
      <c r="B52" s="520">
        <v>1681852.7246182899</v>
      </c>
      <c r="C52" s="520">
        <v>1692186.7292474466</v>
      </c>
      <c r="D52" s="520">
        <v>1986225.1231765987</v>
      </c>
      <c r="E52" s="520">
        <v>1990987.8963965038</v>
      </c>
      <c r="F52" s="520">
        <v>10334.004629156785</v>
      </c>
      <c r="G52" s="521">
        <v>0.6144417093061565</v>
      </c>
      <c r="H52" s="520">
        <v>4762.773219905095</v>
      </c>
      <c r="I52" s="522">
        <v>0.23979020123801087</v>
      </c>
      <c r="K52" s="412"/>
      <c r="L52" s="412"/>
    </row>
    <row r="53" spans="1:5" ht="13.5" thickTop="1">
      <c r="A53" s="523" t="s">
        <v>604</v>
      </c>
      <c r="B53" s="338"/>
      <c r="C53" s="338"/>
      <c r="D53" s="338"/>
      <c r="E53" s="338"/>
    </row>
    <row r="54" spans="2:5" ht="13.5">
      <c r="B54" s="524"/>
      <c r="C54" s="524"/>
      <c r="D54" s="524"/>
      <c r="E54" s="524"/>
    </row>
    <row r="55" spans="2:5" ht="12.75">
      <c r="B55" s="12"/>
      <c r="C55" s="12"/>
      <c r="D55" s="12"/>
      <c r="E55" s="12"/>
    </row>
    <row r="56" spans="2:7" ht="12.75">
      <c r="B56" s="338"/>
      <c r="C56" s="338"/>
      <c r="D56" s="338"/>
      <c r="E56" s="338"/>
      <c r="F56" s="338"/>
      <c r="G56" s="338"/>
    </row>
    <row r="57" spans="2:6" ht="13.5">
      <c r="B57" s="524"/>
      <c r="C57" s="524"/>
      <c r="D57" s="524"/>
      <c r="E57" s="524"/>
      <c r="F57" s="338"/>
    </row>
    <row r="58" spans="2:5" ht="13.5">
      <c r="B58" s="524"/>
      <c r="C58" s="524"/>
      <c r="D58" s="524"/>
      <c r="E58" s="524"/>
    </row>
    <row r="59" spans="2:5" ht="13.5">
      <c r="B59" s="524"/>
      <c r="C59" s="524"/>
      <c r="D59" s="524"/>
      <c r="E59" s="524"/>
    </row>
    <row r="60" spans="2:5" ht="13.5">
      <c r="B60" s="524"/>
      <c r="C60" s="524"/>
      <c r="D60" s="524"/>
      <c r="E60" s="524"/>
    </row>
    <row r="61" spans="2:5" ht="13.5">
      <c r="B61" s="524"/>
      <c r="C61" s="524"/>
      <c r="D61" s="524"/>
      <c r="E61" s="524"/>
    </row>
    <row r="62" spans="2:5" ht="13.5">
      <c r="B62" s="524"/>
      <c r="C62" s="524"/>
      <c r="D62" s="524"/>
      <c r="E62" s="524"/>
    </row>
    <row r="63" spans="2:5" ht="13.5">
      <c r="B63" s="524"/>
      <c r="C63" s="524"/>
      <c r="D63" s="524"/>
      <c r="E63" s="524"/>
    </row>
    <row r="64" spans="2:5" ht="13.5">
      <c r="B64" s="524"/>
      <c r="C64" s="524"/>
      <c r="D64" s="524"/>
      <c r="E64" s="524"/>
    </row>
    <row r="65" spans="2:5" ht="13.5">
      <c r="B65" s="524"/>
      <c r="C65" s="524"/>
      <c r="D65" s="524"/>
      <c r="E65" s="524"/>
    </row>
    <row r="66" spans="2:5" ht="13.5">
      <c r="B66" s="524"/>
      <c r="C66" s="524"/>
      <c r="D66" s="524"/>
      <c r="E66" s="524"/>
    </row>
    <row r="67" spans="2:5" ht="13.5">
      <c r="B67" s="524"/>
      <c r="C67" s="524"/>
      <c r="D67" s="524"/>
      <c r="E67" s="524"/>
    </row>
    <row r="68" spans="2:5" ht="13.5">
      <c r="B68" s="524"/>
      <c r="C68" s="524"/>
      <c r="D68" s="524"/>
      <c r="E68" s="524"/>
    </row>
    <row r="71" spans="2:7" ht="12.75">
      <c r="B71" s="338"/>
      <c r="C71" s="338"/>
      <c r="D71" s="338"/>
      <c r="E71" s="338"/>
      <c r="F71" s="338"/>
      <c r="G71" s="338"/>
    </row>
    <row r="72" spans="2:5" ht="12.75">
      <c r="B72" s="338"/>
      <c r="C72" s="338"/>
      <c r="D72" s="338"/>
      <c r="E72" s="338"/>
    </row>
  </sheetData>
  <sheetProtection/>
  <mergeCells count="5">
    <mergeCell ref="A1:I1"/>
    <mergeCell ref="A2:I2"/>
    <mergeCell ref="F4:I4"/>
    <mergeCell ref="F5:G5"/>
    <mergeCell ref="H5:I5"/>
  </mergeCells>
  <printOptions/>
  <pageMargins left="0.7" right="0.7" top="0.75" bottom="0.75" header="0.3" footer="0.3"/>
  <pageSetup fitToHeight="1" fitToWidth="1" horizontalDpi="600" verticalDpi="600" orientation="portrait" paperSize="9" scale="67" r:id="rId1"/>
</worksheet>
</file>

<file path=xl/worksheets/sheet35.xml><?xml version="1.0" encoding="utf-8"?>
<worksheet xmlns="http://schemas.openxmlformats.org/spreadsheetml/2006/main" xmlns:r="http://schemas.openxmlformats.org/officeDocument/2006/relationships">
  <dimension ref="A1:L26"/>
  <sheetViews>
    <sheetView view="pageBreakPreview" zoomScaleSheetLayoutView="100" zoomScalePageLayoutView="0" workbookViewId="0" topLeftCell="A1">
      <selection activeCell="C10" sqref="C10"/>
    </sheetView>
  </sheetViews>
  <sheetFormatPr defaultColWidth="9.140625" defaultRowHeight="15"/>
  <cols>
    <col min="1" max="1" width="23.140625" style="396" bestFit="1" customWidth="1"/>
    <col min="2" max="2" width="12.7109375" style="396" customWidth="1"/>
    <col min="3" max="3" width="12.7109375" style="525" customWidth="1"/>
    <col min="4" max="9" width="12.7109375" style="396" customWidth="1"/>
    <col min="10" max="16384" width="9.140625" style="396" customWidth="1"/>
  </cols>
  <sheetData>
    <row r="1" spans="1:9" ht="12.75">
      <c r="A1" s="1841" t="s">
        <v>275</v>
      </c>
      <c r="B1" s="1841"/>
      <c r="C1" s="1841"/>
      <c r="D1" s="1841"/>
      <c r="E1" s="1841"/>
      <c r="F1" s="1841"/>
      <c r="G1" s="1841"/>
      <c r="H1" s="1841"/>
      <c r="I1" s="1841"/>
    </row>
    <row r="2" spans="1:10" ht="15.75" customHeight="1">
      <c r="A2" s="1842" t="s">
        <v>605</v>
      </c>
      <c r="B2" s="1842"/>
      <c r="C2" s="1842"/>
      <c r="D2" s="1842"/>
      <c r="E2" s="1842"/>
      <c r="F2" s="1842"/>
      <c r="G2" s="1842"/>
      <c r="H2" s="1842"/>
      <c r="I2" s="1842"/>
      <c r="J2" s="411"/>
    </row>
    <row r="3" spans="8:9" ht="13.5" thickBot="1">
      <c r="H3" s="1823" t="s">
        <v>64</v>
      </c>
      <c r="I3" s="1823"/>
    </row>
    <row r="4" spans="1:9" s="527" customFormat="1" ht="13.5" customHeight="1" thickTop="1">
      <c r="A4" s="526"/>
      <c r="B4" s="467">
        <v>2016</v>
      </c>
      <c r="C4" s="468">
        <v>2016</v>
      </c>
      <c r="D4" s="381">
        <v>2017</v>
      </c>
      <c r="E4" s="381">
        <v>2017</v>
      </c>
      <c r="F4" s="1825" t="str">
        <f>'Secu Credit'!F4</f>
        <v>Changes during one month</v>
      </c>
      <c r="G4" s="1826"/>
      <c r="H4" s="1826"/>
      <c r="I4" s="1827"/>
    </row>
    <row r="5" spans="1:9" s="527" customFormat="1" ht="14.25" customHeight="1">
      <c r="A5" s="384" t="s">
        <v>316</v>
      </c>
      <c r="B5" s="383" t="s">
        <v>278</v>
      </c>
      <c r="C5" s="278" t="s">
        <v>279</v>
      </c>
      <c r="D5" s="383" t="s">
        <v>280</v>
      </c>
      <c r="E5" s="278" t="s">
        <v>569</v>
      </c>
      <c r="F5" s="1828" t="str">
        <f>'Secu Credit'!F5:G5</f>
        <v>2016/17</v>
      </c>
      <c r="G5" s="1829"/>
      <c r="H5" s="1828" t="str">
        <f>'Secu Credit'!H5:I5</f>
        <v>2017/18</v>
      </c>
      <c r="I5" s="1830"/>
    </row>
    <row r="6" spans="1:9" s="527" customFormat="1" ht="12.75">
      <c r="A6" s="528"/>
      <c r="B6" s="529"/>
      <c r="C6" s="530"/>
      <c r="D6" s="529"/>
      <c r="E6" s="529"/>
      <c r="F6" s="531" t="s">
        <v>14</v>
      </c>
      <c r="G6" s="531" t="s">
        <v>281</v>
      </c>
      <c r="H6" s="531" t="s">
        <v>14</v>
      </c>
      <c r="I6" s="532" t="s">
        <v>281</v>
      </c>
    </row>
    <row r="7" spans="1:9" s="527" customFormat="1" ht="12.75">
      <c r="A7" s="533" t="s">
        <v>606</v>
      </c>
      <c r="B7" s="534">
        <v>8119.3569748</v>
      </c>
      <c r="C7" s="534">
        <v>8912.13707888</v>
      </c>
      <c r="D7" s="534">
        <v>8779.30780674</v>
      </c>
      <c r="E7" s="534">
        <v>11331.192445230003</v>
      </c>
      <c r="F7" s="534">
        <v>792.7801040799995</v>
      </c>
      <c r="G7" s="534">
        <v>9.764074994368968</v>
      </c>
      <c r="H7" s="534">
        <v>2551.8846384900025</v>
      </c>
      <c r="I7" s="535">
        <v>29.06703688565156</v>
      </c>
    </row>
    <row r="8" spans="1:9" s="527" customFormat="1" ht="12.75">
      <c r="A8" s="457" t="s">
        <v>607</v>
      </c>
      <c r="B8" s="536">
        <v>7875.8269748</v>
      </c>
      <c r="C8" s="536">
        <v>8654.498026379999</v>
      </c>
      <c r="D8" s="536">
        <v>8609.02229782</v>
      </c>
      <c r="E8" s="536">
        <v>11143.06454734</v>
      </c>
      <c r="F8" s="536">
        <v>778.6710515799987</v>
      </c>
      <c r="G8" s="536">
        <v>9.886848124920524</v>
      </c>
      <c r="H8" s="536">
        <v>2534.04224952</v>
      </c>
      <c r="I8" s="537">
        <v>29.434727450545424</v>
      </c>
    </row>
    <row r="9" spans="1:12" ht="12.75">
      <c r="A9" s="457" t="s">
        <v>608</v>
      </c>
      <c r="B9" s="536">
        <v>119.87685779</v>
      </c>
      <c r="C9" s="536">
        <v>124.34585779</v>
      </c>
      <c r="D9" s="536">
        <v>197.68049237</v>
      </c>
      <c r="E9" s="536">
        <v>152.69198488</v>
      </c>
      <c r="F9" s="536">
        <v>4.468999999999994</v>
      </c>
      <c r="G9" s="536">
        <v>3.727992276731826</v>
      </c>
      <c r="H9" s="536">
        <v>-44.98850748999999</v>
      </c>
      <c r="I9" s="537">
        <v>-22.758192753685922</v>
      </c>
      <c r="K9" s="527"/>
      <c r="L9" s="527"/>
    </row>
    <row r="10" spans="1:12" ht="12.75">
      <c r="A10" s="457" t="s">
        <v>609</v>
      </c>
      <c r="B10" s="536">
        <v>4833.12730404</v>
      </c>
      <c r="C10" s="536">
        <v>5167.352336939999</v>
      </c>
      <c r="D10" s="536">
        <v>5169.19525422</v>
      </c>
      <c r="E10" s="536">
        <v>6108.78589149</v>
      </c>
      <c r="F10" s="536">
        <v>334.22503289999895</v>
      </c>
      <c r="G10" s="536">
        <v>6.91529545726265</v>
      </c>
      <c r="H10" s="536">
        <v>939.5906372700001</v>
      </c>
      <c r="I10" s="537">
        <v>18.17672947259909</v>
      </c>
      <c r="K10" s="527"/>
      <c r="L10" s="527"/>
    </row>
    <row r="11" spans="1:12" ht="12.75">
      <c r="A11" s="457" t="s">
        <v>610</v>
      </c>
      <c r="B11" s="536">
        <v>1493.8370169099999</v>
      </c>
      <c r="C11" s="536">
        <v>1689.37557036</v>
      </c>
      <c r="D11" s="536">
        <v>1825.7772567900001</v>
      </c>
      <c r="E11" s="536">
        <v>2010.5655672799999</v>
      </c>
      <c r="F11" s="536">
        <v>195.5385534500001</v>
      </c>
      <c r="G11" s="536">
        <v>13.089684566424213</v>
      </c>
      <c r="H11" s="536">
        <v>184.78831048999973</v>
      </c>
      <c r="I11" s="537">
        <v>10.121076369134222</v>
      </c>
      <c r="K11" s="527"/>
      <c r="L11" s="527"/>
    </row>
    <row r="12" spans="1:12" ht="12.75">
      <c r="A12" s="457" t="s">
        <v>611</v>
      </c>
      <c r="B12" s="536">
        <v>1428.98579606</v>
      </c>
      <c r="C12" s="536">
        <v>1673.4242612900002</v>
      </c>
      <c r="D12" s="536">
        <v>1416.36929444</v>
      </c>
      <c r="E12" s="536">
        <v>2871.0211036900005</v>
      </c>
      <c r="F12" s="536">
        <v>244.43846523000025</v>
      </c>
      <c r="G12" s="536">
        <v>17.105730924965528</v>
      </c>
      <c r="H12" s="536">
        <v>1454.6518092500005</v>
      </c>
      <c r="I12" s="537">
        <v>102.70286252040903</v>
      </c>
      <c r="K12" s="527"/>
      <c r="L12" s="527"/>
    </row>
    <row r="13" spans="1:12" ht="12.75">
      <c r="A13" s="457" t="s">
        <v>612</v>
      </c>
      <c r="B13" s="536">
        <v>0</v>
      </c>
      <c r="C13" s="536">
        <v>0</v>
      </c>
      <c r="D13" s="536">
        <v>0</v>
      </c>
      <c r="E13" s="536">
        <v>0</v>
      </c>
      <c r="F13" s="536">
        <v>0</v>
      </c>
      <c r="G13" s="536"/>
      <c r="H13" s="536">
        <v>0</v>
      </c>
      <c r="I13" s="537"/>
      <c r="K13" s="527"/>
      <c r="L13" s="527"/>
    </row>
    <row r="14" spans="1:12" ht="12.75">
      <c r="A14" s="457" t="s">
        <v>613</v>
      </c>
      <c r="B14" s="536">
        <v>1428.98579606</v>
      </c>
      <c r="C14" s="536">
        <v>1673.4242612900002</v>
      </c>
      <c r="D14" s="536">
        <v>1416.36929444</v>
      </c>
      <c r="E14" s="536">
        <v>2871.0211036900005</v>
      </c>
      <c r="F14" s="536">
        <v>244.43846523000025</v>
      </c>
      <c r="G14" s="536">
        <v>17.105730924965528</v>
      </c>
      <c r="H14" s="536">
        <v>1454.6518092500005</v>
      </c>
      <c r="I14" s="537">
        <v>102.70286252040903</v>
      </c>
      <c r="K14" s="527"/>
      <c r="L14" s="527"/>
    </row>
    <row r="15" spans="1:9" s="527" customFormat="1" ht="12.75">
      <c r="A15" s="457" t="s">
        <v>614</v>
      </c>
      <c r="B15" s="536">
        <v>243.53</v>
      </c>
      <c r="C15" s="536">
        <v>257.6390525</v>
      </c>
      <c r="D15" s="536">
        <v>170.28550892</v>
      </c>
      <c r="E15" s="536">
        <v>188.12789789000232</v>
      </c>
      <c r="F15" s="536">
        <v>14.10905249999999</v>
      </c>
      <c r="G15" s="536">
        <v>5.793558288506545</v>
      </c>
      <c r="H15" s="536">
        <v>17.842388970002304</v>
      </c>
      <c r="I15" s="537">
        <v>10.477925622188229</v>
      </c>
    </row>
    <row r="16" spans="1:12" ht="12.75">
      <c r="A16" s="533" t="s">
        <v>615</v>
      </c>
      <c r="B16" s="534">
        <v>1006.56234124</v>
      </c>
      <c r="C16" s="534">
        <v>1006.5630198000001</v>
      </c>
      <c r="D16" s="534">
        <v>1054.3269550700002</v>
      </c>
      <c r="E16" s="534">
        <v>2009.1891963400003</v>
      </c>
      <c r="F16" s="534">
        <v>0.0006785600000966951</v>
      </c>
      <c r="G16" s="534">
        <v>6.741360890382274E-05</v>
      </c>
      <c r="H16" s="534">
        <v>954.8622412700001</v>
      </c>
      <c r="I16" s="535">
        <v>90.5660465833963</v>
      </c>
      <c r="K16" s="527"/>
      <c r="L16" s="527"/>
    </row>
    <row r="17" spans="1:12" ht="12.75">
      <c r="A17" s="457" t="s">
        <v>607</v>
      </c>
      <c r="B17" s="536">
        <v>1006.56234124</v>
      </c>
      <c r="C17" s="536">
        <v>1006.5630198000001</v>
      </c>
      <c r="D17" s="536">
        <v>1053.65695507</v>
      </c>
      <c r="E17" s="536">
        <v>2008.4970230100002</v>
      </c>
      <c r="F17" s="536">
        <v>0.0006785600000966951</v>
      </c>
      <c r="G17" s="536">
        <v>6.741360890382274E-05</v>
      </c>
      <c r="H17" s="536">
        <v>954.8400679400002</v>
      </c>
      <c r="I17" s="537">
        <v>90.62153135757217</v>
      </c>
      <c r="K17" s="527"/>
      <c r="L17" s="527"/>
    </row>
    <row r="18" spans="1:12" ht="12.75">
      <c r="A18" s="457" t="s">
        <v>614</v>
      </c>
      <c r="B18" s="536">
        <v>0</v>
      </c>
      <c r="C18" s="536">
        <v>0</v>
      </c>
      <c r="D18" s="536">
        <v>0.67</v>
      </c>
      <c r="E18" s="536">
        <v>0.6921733299999999</v>
      </c>
      <c r="F18" s="536">
        <v>0</v>
      </c>
      <c r="G18" s="536"/>
      <c r="H18" s="536">
        <v>0.02217332999999988</v>
      </c>
      <c r="I18" s="537">
        <v>3.309452238805952</v>
      </c>
      <c r="K18" s="527"/>
      <c r="L18" s="527"/>
    </row>
    <row r="19" spans="1:12" ht="12.75">
      <c r="A19" s="533" t="s">
        <v>616</v>
      </c>
      <c r="B19" s="534">
        <v>9125.91931604</v>
      </c>
      <c r="C19" s="534">
        <v>9918.70009868</v>
      </c>
      <c r="D19" s="534">
        <v>9833.63476181</v>
      </c>
      <c r="E19" s="534">
        <v>13340.381641570002</v>
      </c>
      <c r="F19" s="534">
        <v>792.7807826400003</v>
      </c>
      <c r="G19" s="534">
        <v>8.687133374569553</v>
      </c>
      <c r="H19" s="534">
        <v>3506.7468797600013</v>
      </c>
      <c r="I19" s="535">
        <v>35.66073954036647</v>
      </c>
      <c r="K19" s="527"/>
      <c r="L19" s="527"/>
    </row>
    <row r="20" spans="1:12" ht="12.75">
      <c r="A20" s="457" t="s">
        <v>607</v>
      </c>
      <c r="B20" s="536">
        <v>8882.38931604</v>
      </c>
      <c r="C20" s="536">
        <v>9661.061046179999</v>
      </c>
      <c r="D20" s="536">
        <v>9662.67925289</v>
      </c>
      <c r="E20" s="536">
        <v>13151.56157035</v>
      </c>
      <c r="F20" s="536">
        <v>778.6717301399985</v>
      </c>
      <c r="G20" s="536">
        <v>8.766467021816498</v>
      </c>
      <c r="H20" s="536">
        <v>3488.88231746</v>
      </c>
      <c r="I20" s="537">
        <v>36.10677976728363</v>
      </c>
      <c r="K20" s="527"/>
      <c r="L20" s="527"/>
    </row>
    <row r="21" spans="1:10" s="527" customFormat="1" ht="13.5" thickBot="1">
      <c r="A21" s="538" t="s">
        <v>614</v>
      </c>
      <c r="B21" s="539">
        <v>243.53</v>
      </c>
      <c r="C21" s="539">
        <v>257.6390525</v>
      </c>
      <c r="D21" s="539">
        <v>170.95550892</v>
      </c>
      <c r="E21" s="539">
        <v>188.82007122000232</v>
      </c>
      <c r="F21" s="539">
        <v>14.10905249999999</v>
      </c>
      <c r="G21" s="539">
        <v>5.793558288506545</v>
      </c>
      <c r="H21" s="539">
        <v>17.86456230000232</v>
      </c>
      <c r="I21" s="540">
        <v>10.449831311585394</v>
      </c>
      <c r="J21" s="396"/>
    </row>
    <row r="22" spans="1:11" ht="13.5" thickTop="1">
      <c r="A22" s="327" t="s">
        <v>311</v>
      </c>
      <c r="D22" s="525"/>
      <c r="K22" s="527"/>
    </row>
    <row r="23" spans="3:5" ht="12.75">
      <c r="C23" s="396"/>
      <c r="D23" s="525"/>
      <c r="E23" s="525"/>
    </row>
    <row r="24" ht="12.75">
      <c r="C24" s="396"/>
    </row>
    <row r="25" ht="12.75">
      <c r="C25" s="396"/>
    </row>
    <row r="26" ht="12.75">
      <c r="C26" s="396"/>
    </row>
  </sheetData>
  <sheetProtection/>
  <mergeCells count="6">
    <mergeCell ref="A1:I1"/>
    <mergeCell ref="A2:I2"/>
    <mergeCell ref="H3:I3"/>
    <mergeCell ref="F4:I4"/>
    <mergeCell ref="F5:G5"/>
    <mergeCell ref="H5:I5"/>
  </mergeCells>
  <printOptions/>
  <pageMargins left="0.99" right="0.7086614173228347" top="0.85" bottom="0.7480314960629921" header="0.31496062992125984" footer="0.31496062992125984"/>
  <pageSetup horizontalDpi="600" verticalDpi="600" orientation="landscape" scale="91" r:id="rId1"/>
</worksheet>
</file>

<file path=xl/worksheets/sheet36.xml><?xml version="1.0" encoding="utf-8"?>
<worksheet xmlns="http://schemas.openxmlformats.org/spreadsheetml/2006/main" xmlns:r="http://schemas.openxmlformats.org/officeDocument/2006/relationships">
  <sheetPr>
    <pageSetUpPr fitToPage="1"/>
  </sheetPr>
  <dimension ref="A1:K69"/>
  <sheetViews>
    <sheetView view="pageBreakPreview" zoomScaleSheetLayoutView="100" zoomScalePageLayoutView="0" workbookViewId="0" topLeftCell="A1">
      <selection activeCell="B29" sqref="B29"/>
    </sheetView>
  </sheetViews>
  <sheetFormatPr defaultColWidth="9.140625" defaultRowHeight="15"/>
  <cols>
    <col min="1" max="1" width="17.00390625" style="554" customWidth="1"/>
    <col min="2" max="2" width="13.7109375" style="554" bestFit="1" customWidth="1"/>
    <col min="3" max="3" width="16.140625" style="554" bestFit="1" customWidth="1"/>
    <col min="4" max="4" width="12.57421875" style="554" bestFit="1" customWidth="1"/>
    <col min="5" max="5" width="16.140625" style="554" bestFit="1" customWidth="1"/>
    <col min="6" max="6" width="10.8515625" style="554" customWidth="1"/>
    <col min="7" max="7" width="13.8515625" style="554" customWidth="1"/>
    <col min="8" max="8" width="13.28125" style="554" bestFit="1" customWidth="1"/>
    <col min="9" max="9" width="16.140625" style="554" bestFit="1" customWidth="1"/>
    <col min="10" max="10" width="15.140625" style="554" customWidth="1"/>
    <col min="11" max="11" width="12.7109375" style="554" customWidth="1"/>
    <col min="12" max="12" width="9.57421875" style="554" bestFit="1" customWidth="1"/>
    <col min="13" max="16384" width="9.140625" style="554" customWidth="1"/>
  </cols>
  <sheetData>
    <row r="1" spans="1:11" ht="12.75">
      <c r="A1" s="1843" t="s">
        <v>642</v>
      </c>
      <c r="B1" s="1843"/>
      <c r="C1" s="1843"/>
      <c r="D1" s="1843"/>
      <c r="E1" s="1843"/>
      <c r="F1" s="1843"/>
      <c r="G1" s="1843"/>
      <c r="H1" s="1843"/>
      <c r="I1" s="1843"/>
      <c r="J1" s="1843"/>
      <c r="K1" s="1843"/>
    </row>
    <row r="2" spans="1:11" ht="15.75">
      <c r="A2" s="1844" t="s">
        <v>259</v>
      </c>
      <c r="B2" s="1844"/>
      <c r="C2" s="1844"/>
      <c r="D2" s="1844"/>
      <c r="E2" s="1844"/>
      <c r="F2" s="1844"/>
      <c r="G2" s="1844"/>
      <c r="H2" s="1844"/>
      <c r="I2" s="1844"/>
      <c r="J2" s="1844"/>
      <c r="K2" s="1844"/>
    </row>
    <row r="3" spans="1:11" ht="13.5" thickBot="1">
      <c r="A3" s="555"/>
      <c r="K3" s="556" t="s">
        <v>64</v>
      </c>
    </row>
    <row r="4" spans="1:11" ht="16.5" customHeight="1" thickTop="1">
      <c r="A4" s="557"/>
      <c r="B4" s="1845" t="s">
        <v>627</v>
      </c>
      <c r="C4" s="1846"/>
      <c r="D4" s="1846"/>
      <c r="E4" s="1846"/>
      <c r="F4" s="1846"/>
      <c r="G4" s="1847"/>
      <c r="H4" s="1848" t="s">
        <v>628</v>
      </c>
      <c r="I4" s="1849"/>
      <c r="J4" s="1849"/>
      <c r="K4" s="1850"/>
    </row>
    <row r="5" spans="1:11" ht="12.75">
      <c r="A5" s="1851" t="s">
        <v>629</v>
      </c>
      <c r="B5" s="1853" t="s">
        <v>20</v>
      </c>
      <c r="C5" s="1854"/>
      <c r="D5" s="1855" t="s">
        <v>40</v>
      </c>
      <c r="E5" s="1856"/>
      <c r="F5" s="1855" t="s">
        <v>72</v>
      </c>
      <c r="G5" s="1857"/>
      <c r="H5" s="1858" t="s">
        <v>40</v>
      </c>
      <c r="I5" s="1859"/>
      <c r="J5" s="1860" t="s">
        <v>72</v>
      </c>
      <c r="K5" s="1861"/>
    </row>
    <row r="6" spans="1:11" ht="25.5" customHeight="1">
      <c r="A6" s="1852"/>
      <c r="B6" s="558" t="s">
        <v>14</v>
      </c>
      <c r="C6" s="559" t="s">
        <v>630</v>
      </c>
      <c r="D6" s="560" t="s">
        <v>14</v>
      </c>
      <c r="E6" s="560" t="s">
        <v>630</v>
      </c>
      <c r="F6" s="560" t="s">
        <v>14</v>
      </c>
      <c r="G6" s="561" t="s">
        <v>630</v>
      </c>
      <c r="H6" s="562" t="s">
        <v>14</v>
      </c>
      <c r="I6" s="563" t="s">
        <v>630</v>
      </c>
      <c r="J6" s="564" t="s">
        <v>14</v>
      </c>
      <c r="K6" s="561" t="s">
        <v>630</v>
      </c>
    </row>
    <row r="7" spans="1:11" ht="12.75">
      <c r="A7" s="255" t="s">
        <v>140</v>
      </c>
      <c r="B7" s="565">
        <v>5900</v>
      </c>
      <c r="C7" s="566">
        <v>1.06</v>
      </c>
      <c r="D7" s="567">
        <v>0</v>
      </c>
      <c r="E7" s="568">
        <v>0</v>
      </c>
      <c r="F7" s="568">
        <v>0</v>
      </c>
      <c r="G7" s="569">
        <v>0</v>
      </c>
      <c r="H7" s="570">
        <v>0</v>
      </c>
      <c r="I7" s="571">
        <v>0</v>
      </c>
      <c r="J7" s="572">
        <v>0</v>
      </c>
      <c r="K7" s="573">
        <v>0</v>
      </c>
    </row>
    <row r="8" spans="1:11" ht="12.75">
      <c r="A8" s="255" t="s">
        <v>141</v>
      </c>
      <c r="B8" s="565">
        <v>3200</v>
      </c>
      <c r="C8" s="566">
        <v>2.88</v>
      </c>
      <c r="D8" s="574">
        <v>0</v>
      </c>
      <c r="E8" s="575">
        <v>0</v>
      </c>
      <c r="F8" s="575"/>
      <c r="G8" s="569"/>
      <c r="H8" s="570">
        <v>0</v>
      </c>
      <c r="I8" s="571">
        <v>0</v>
      </c>
      <c r="J8" s="571"/>
      <c r="K8" s="576"/>
    </row>
    <row r="9" spans="1:11" ht="12.75">
      <c r="A9" s="255" t="s">
        <v>142</v>
      </c>
      <c r="B9" s="565">
        <v>0</v>
      </c>
      <c r="C9" s="566">
        <v>0</v>
      </c>
      <c r="D9" s="566">
        <v>0</v>
      </c>
      <c r="E9" s="577">
        <v>0</v>
      </c>
      <c r="F9" s="577"/>
      <c r="G9" s="578"/>
      <c r="H9" s="570">
        <v>0</v>
      </c>
      <c r="I9" s="571">
        <v>0</v>
      </c>
      <c r="J9" s="571"/>
      <c r="K9" s="576"/>
    </row>
    <row r="10" spans="1:11" ht="12.75">
      <c r="A10" s="255" t="s">
        <v>143</v>
      </c>
      <c r="B10" s="575">
        <v>0</v>
      </c>
      <c r="C10" s="566">
        <v>0</v>
      </c>
      <c r="D10" s="566">
        <v>0</v>
      </c>
      <c r="E10" s="577">
        <v>0</v>
      </c>
      <c r="F10" s="577"/>
      <c r="G10" s="578"/>
      <c r="H10" s="570">
        <v>0</v>
      </c>
      <c r="I10" s="571">
        <v>0</v>
      </c>
      <c r="J10" s="571"/>
      <c r="K10" s="576"/>
    </row>
    <row r="11" spans="1:11" ht="12.75">
      <c r="A11" s="255" t="s">
        <v>144</v>
      </c>
      <c r="B11" s="566">
        <v>0</v>
      </c>
      <c r="C11" s="566">
        <v>0</v>
      </c>
      <c r="D11" s="566">
        <v>0</v>
      </c>
      <c r="E11" s="577">
        <v>0</v>
      </c>
      <c r="F11" s="577"/>
      <c r="G11" s="578"/>
      <c r="H11" s="579">
        <v>0</v>
      </c>
      <c r="I11" s="571">
        <v>0</v>
      </c>
      <c r="J11" s="571"/>
      <c r="K11" s="576"/>
    </row>
    <row r="12" spans="1:11" ht="12.75">
      <c r="A12" s="255" t="s">
        <v>145</v>
      </c>
      <c r="B12" s="566">
        <v>0</v>
      </c>
      <c r="C12" s="566">
        <v>0</v>
      </c>
      <c r="D12" s="566">
        <v>0</v>
      </c>
      <c r="E12" s="577">
        <v>0</v>
      </c>
      <c r="F12" s="577"/>
      <c r="G12" s="578"/>
      <c r="H12" s="570">
        <v>0</v>
      </c>
      <c r="I12" s="580">
        <v>0</v>
      </c>
      <c r="J12" s="580"/>
      <c r="K12" s="581"/>
    </row>
    <row r="13" spans="1:11" ht="12.75">
      <c r="A13" s="255" t="s">
        <v>146</v>
      </c>
      <c r="B13" s="566">
        <v>0</v>
      </c>
      <c r="C13" s="566">
        <v>0</v>
      </c>
      <c r="D13" s="566">
        <v>0</v>
      </c>
      <c r="E13" s="577">
        <v>0</v>
      </c>
      <c r="F13" s="577"/>
      <c r="G13" s="578"/>
      <c r="H13" s="570">
        <v>9167.5</v>
      </c>
      <c r="I13" s="580">
        <v>3.84</v>
      </c>
      <c r="J13" s="580"/>
      <c r="K13" s="581"/>
    </row>
    <row r="14" spans="1:11" ht="12.75">
      <c r="A14" s="255" t="s">
        <v>147</v>
      </c>
      <c r="B14" s="566">
        <v>0</v>
      </c>
      <c r="C14" s="566">
        <v>0</v>
      </c>
      <c r="D14" s="566">
        <v>0</v>
      </c>
      <c r="E14" s="577">
        <v>0</v>
      </c>
      <c r="F14" s="577"/>
      <c r="G14" s="578"/>
      <c r="H14" s="570">
        <v>18620.33</v>
      </c>
      <c r="I14" s="580">
        <v>0.7514</v>
      </c>
      <c r="J14" s="580"/>
      <c r="K14" s="581"/>
    </row>
    <row r="15" spans="1:11" ht="12.75">
      <c r="A15" s="255" t="s">
        <v>148</v>
      </c>
      <c r="B15" s="566">
        <v>0</v>
      </c>
      <c r="C15" s="566">
        <v>0</v>
      </c>
      <c r="D15" s="566">
        <v>0</v>
      </c>
      <c r="E15" s="577">
        <v>0</v>
      </c>
      <c r="F15" s="577"/>
      <c r="G15" s="578"/>
      <c r="H15" s="570">
        <v>0</v>
      </c>
      <c r="I15" s="580">
        <v>0</v>
      </c>
      <c r="J15" s="580"/>
      <c r="K15" s="581"/>
    </row>
    <row r="16" spans="1:11" ht="12.75">
      <c r="A16" s="255" t="s">
        <v>149</v>
      </c>
      <c r="B16" s="565">
        <v>0</v>
      </c>
      <c r="C16" s="566">
        <v>0</v>
      </c>
      <c r="D16" s="566">
        <v>0</v>
      </c>
      <c r="E16" s="577">
        <v>0</v>
      </c>
      <c r="F16" s="577"/>
      <c r="G16" s="578"/>
      <c r="H16" s="570">
        <v>0</v>
      </c>
      <c r="I16" s="580">
        <v>0</v>
      </c>
      <c r="J16" s="580"/>
      <c r="K16" s="581"/>
    </row>
    <row r="17" spans="1:11" ht="12.75">
      <c r="A17" s="255" t="s">
        <v>150</v>
      </c>
      <c r="B17" s="565">
        <v>0</v>
      </c>
      <c r="C17" s="566">
        <v>0</v>
      </c>
      <c r="D17" s="566">
        <v>0</v>
      </c>
      <c r="E17" s="577">
        <v>0</v>
      </c>
      <c r="F17" s="577"/>
      <c r="G17" s="578"/>
      <c r="H17" s="570">
        <v>0</v>
      </c>
      <c r="I17" s="580">
        <v>0</v>
      </c>
      <c r="J17" s="580"/>
      <c r="K17" s="581"/>
    </row>
    <row r="18" spans="1:11" s="586" customFormat="1" ht="12.75">
      <c r="A18" s="582" t="s">
        <v>151</v>
      </c>
      <c r="B18" s="565">
        <v>0</v>
      </c>
      <c r="C18" s="566">
        <v>0</v>
      </c>
      <c r="D18" s="566">
        <v>0</v>
      </c>
      <c r="E18" s="577">
        <v>0</v>
      </c>
      <c r="F18" s="583"/>
      <c r="G18" s="578"/>
      <c r="H18" s="570">
        <v>0</v>
      </c>
      <c r="I18" s="580">
        <v>0</v>
      </c>
      <c r="J18" s="584"/>
      <c r="K18" s="585"/>
    </row>
    <row r="19" spans="1:11" ht="13.5" thickBot="1">
      <c r="A19" s="587" t="s">
        <v>409</v>
      </c>
      <c r="B19" s="588">
        <f>SUM(B7:B18)</f>
        <v>9100</v>
      </c>
      <c r="C19" s="589">
        <v>1.7</v>
      </c>
      <c r="D19" s="590">
        <f>SUM(D7:D18)</f>
        <v>0</v>
      </c>
      <c r="E19" s="591" t="s">
        <v>3</v>
      </c>
      <c r="F19" s="591">
        <f>SUM(F7:F18)</f>
        <v>0</v>
      </c>
      <c r="G19" s="592">
        <f>SUM(G7:G18)</f>
        <v>0</v>
      </c>
      <c r="H19" s="593">
        <f>SUM(H7:H18)</f>
        <v>27787.83</v>
      </c>
      <c r="I19" s="594">
        <v>1.77</v>
      </c>
      <c r="J19" s="594">
        <f>SUM(J7:J18)</f>
        <v>0</v>
      </c>
      <c r="K19" s="595">
        <f>SUM(K7:K18)</f>
        <v>0</v>
      </c>
    </row>
    <row r="20" spans="1:11" ht="15.75" customHeight="1" thickTop="1">
      <c r="A20" s="596"/>
      <c r="B20" s="1862" t="s">
        <v>631</v>
      </c>
      <c r="C20" s="1862"/>
      <c r="D20" s="1862"/>
      <c r="E20" s="1862"/>
      <c r="F20" s="1862"/>
      <c r="G20" s="1863"/>
      <c r="H20" s="1848" t="s">
        <v>632</v>
      </c>
      <c r="I20" s="1849"/>
      <c r="J20" s="1849"/>
      <c r="K20" s="1850"/>
    </row>
    <row r="21" spans="1:11" ht="12.75">
      <c r="A21" s="1851" t="s">
        <v>629</v>
      </c>
      <c r="B21" s="1856" t="s">
        <v>20</v>
      </c>
      <c r="C21" s="1856"/>
      <c r="D21" s="1855" t="s">
        <v>40</v>
      </c>
      <c r="E21" s="1856"/>
      <c r="F21" s="1864" t="s">
        <v>72</v>
      </c>
      <c r="G21" s="1857"/>
      <c r="H21" s="1865" t="s">
        <v>40</v>
      </c>
      <c r="I21" s="1856"/>
      <c r="J21" s="1864" t="s">
        <v>72</v>
      </c>
      <c r="K21" s="1857"/>
    </row>
    <row r="22" spans="1:11" ht="25.5">
      <c r="A22" s="1852"/>
      <c r="B22" s="597" t="s">
        <v>14</v>
      </c>
      <c r="C22" s="560" t="s">
        <v>630</v>
      </c>
      <c r="D22" s="560" t="s">
        <v>14</v>
      </c>
      <c r="E22" s="560" t="s">
        <v>630</v>
      </c>
      <c r="F22" s="560" t="s">
        <v>14</v>
      </c>
      <c r="G22" s="598" t="s">
        <v>630</v>
      </c>
      <c r="H22" s="599" t="s">
        <v>14</v>
      </c>
      <c r="I22" s="563" t="s">
        <v>630</v>
      </c>
      <c r="J22" s="560" t="s">
        <v>14</v>
      </c>
      <c r="K22" s="598" t="s">
        <v>630</v>
      </c>
    </row>
    <row r="23" spans="1:11" ht="12.75">
      <c r="A23" s="255" t="s">
        <v>140</v>
      </c>
      <c r="B23" s="600">
        <v>13000</v>
      </c>
      <c r="C23" s="601">
        <v>0.72</v>
      </c>
      <c r="D23" s="602">
        <v>27450</v>
      </c>
      <c r="E23" s="603">
        <v>0.4329</v>
      </c>
      <c r="F23" s="603">
        <v>45750</v>
      </c>
      <c r="G23" s="604">
        <v>0.3422</v>
      </c>
      <c r="H23" s="605">
        <v>0</v>
      </c>
      <c r="I23" s="606">
        <v>0</v>
      </c>
      <c r="J23" s="606">
        <v>0</v>
      </c>
      <c r="K23" s="581">
        <v>0</v>
      </c>
    </row>
    <row r="24" spans="1:11" ht="12.75">
      <c r="A24" s="255" t="s">
        <v>141</v>
      </c>
      <c r="B24" s="600">
        <v>8300</v>
      </c>
      <c r="C24" s="601">
        <v>1.3</v>
      </c>
      <c r="D24" s="602">
        <v>26100</v>
      </c>
      <c r="E24" s="607">
        <v>2.488</v>
      </c>
      <c r="F24" s="607"/>
      <c r="G24" s="608"/>
      <c r="H24" s="605">
        <v>0</v>
      </c>
      <c r="I24" s="606">
        <v>0</v>
      </c>
      <c r="J24" s="606"/>
      <c r="K24" s="581"/>
    </row>
    <row r="25" spans="1:11" ht="12.75">
      <c r="A25" s="255" t="s">
        <v>142</v>
      </c>
      <c r="B25" s="600">
        <v>35000</v>
      </c>
      <c r="C25" s="601">
        <v>0.22</v>
      </c>
      <c r="D25" s="602">
        <v>5200</v>
      </c>
      <c r="E25" s="607">
        <v>2.454053846153846</v>
      </c>
      <c r="F25" s="607"/>
      <c r="G25" s="608"/>
      <c r="H25" s="609">
        <v>10000</v>
      </c>
      <c r="I25" s="610">
        <v>3.06215</v>
      </c>
      <c r="J25" s="610"/>
      <c r="K25" s="611"/>
    </row>
    <row r="26" spans="1:11" ht="12.75">
      <c r="A26" s="255" t="s">
        <v>143</v>
      </c>
      <c r="B26" s="600">
        <v>20000</v>
      </c>
      <c r="C26" s="601">
        <v>0.21</v>
      </c>
      <c r="D26" s="602">
        <v>2000</v>
      </c>
      <c r="E26" s="607">
        <v>2.4081</v>
      </c>
      <c r="F26" s="607"/>
      <c r="G26" s="608"/>
      <c r="H26" s="605">
        <v>0</v>
      </c>
      <c r="I26" s="606">
        <v>0</v>
      </c>
      <c r="J26" s="606"/>
      <c r="K26" s="581"/>
    </row>
    <row r="27" spans="1:11" ht="12.75">
      <c r="A27" s="255" t="s">
        <v>144</v>
      </c>
      <c r="B27" s="600">
        <v>9000</v>
      </c>
      <c r="C27" s="601">
        <v>0.1269</v>
      </c>
      <c r="D27" s="602">
        <v>2000</v>
      </c>
      <c r="E27" s="607">
        <v>2.2056</v>
      </c>
      <c r="F27" s="607"/>
      <c r="G27" s="608"/>
      <c r="H27" s="605">
        <v>0</v>
      </c>
      <c r="I27" s="606">
        <v>0</v>
      </c>
      <c r="J27" s="606"/>
      <c r="K27" s="581"/>
    </row>
    <row r="28" spans="1:11" ht="12.75">
      <c r="A28" s="255" t="s">
        <v>145</v>
      </c>
      <c r="B28" s="600">
        <v>12050</v>
      </c>
      <c r="C28" s="601">
        <v>0.0448</v>
      </c>
      <c r="D28" s="602">
        <v>1500</v>
      </c>
      <c r="E28" s="607">
        <v>1.2713</v>
      </c>
      <c r="F28" s="607"/>
      <c r="G28" s="608"/>
      <c r="H28" s="605">
        <v>0</v>
      </c>
      <c r="I28" s="606">
        <v>0</v>
      </c>
      <c r="J28" s="606"/>
      <c r="K28" s="581"/>
    </row>
    <row r="29" spans="1:11" ht="12.75">
      <c r="A29" s="255" t="s">
        <v>146</v>
      </c>
      <c r="B29" s="600">
        <v>40000</v>
      </c>
      <c r="C29" s="601">
        <v>0.1103</v>
      </c>
      <c r="D29" s="602">
        <v>0</v>
      </c>
      <c r="E29" s="607">
        <v>0</v>
      </c>
      <c r="F29" s="607"/>
      <c r="G29" s="608"/>
      <c r="H29" s="609">
        <v>17810</v>
      </c>
      <c r="I29" s="612">
        <v>5.6848</v>
      </c>
      <c r="J29" s="612"/>
      <c r="K29" s="613"/>
    </row>
    <row r="30" spans="1:11" ht="12.75">
      <c r="A30" s="255" t="s">
        <v>147</v>
      </c>
      <c r="B30" s="600">
        <v>25420</v>
      </c>
      <c r="C30" s="601">
        <v>0.1657</v>
      </c>
      <c r="D30" s="602">
        <v>0</v>
      </c>
      <c r="E30" s="607">
        <v>0</v>
      </c>
      <c r="F30" s="607"/>
      <c r="G30" s="608"/>
      <c r="H30" s="614">
        <v>0</v>
      </c>
      <c r="I30" s="615">
        <v>0</v>
      </c>
      <c r="J30" s="607"/>
      <c r="K30" s="608"/>
    </row>
    <row r="31" spans="1:11" ht="12.75">
      <c r="A31" s="255" t="s">
        <v>148</v>
      </c>
      <c r="B31" s="600">
        <v>2270</v>
      </c>
      <c r="C31" s="601">
        <v>1.08</v>
      </c>
      <c r="D31" s="602">
        <v>0</v>
      </c>
      <c r="E31" s="607">
        <v>0</v>
      </c>
      <c r="F31" s="607"/>
      <c r="G31" s="608"/>
      <c r="H31" s="614">
        <v>0</v>
      </c>
      <c r="I31" s="615">
        <v>0</v>
      </c>
      <c r="J31" s="607"/>
      <c r="K31" s="608"/>
    </row>
    <row r="32" spans="1:11" ht="12.75">
      <c r="A32" s="255" t="s">
        <v>149</v>
      </c>
      <c r="B32" s="600">
        <v>5910</v>
      </c>
      <c r="C32" s="601">
        <v>0.4146</v>
      </c>
      <c r="D32" s="602">
        <v>0</v>
      </c>
      <c r="E32" s="607">
        <v>0</v>
      </c>
      <c r="F32" s="607"/>
      <c r="G32" s="608"/>
      <c r="H32" s="614">
        <v>0</v>
      </c>
      <c r="I32" s="615">
        <v>0</v>
      </c>
      <c r="J32" s="607"/>
      <c r="K32" s="608"/>
    </row>
    <row r="33" spans="1:11" ht="12.75">
      <c r="A33" s="255" t="s">
        <v>150</v>
      </c>
      <c r="B33" s="600">
        <v>40000</v>
      </c>
      <c r="C33" s="601">
        <v>0.07</v>
      </c>
      <c r="D33" s="602">
        <v>0</v>
      </c>
      <c r="E33" s="607">
        <v>0</v>
      </c>
      <c r="F33" s="607"/>
      <c r="G33" s="608"/>
      <c r="H33" s="614">
        <v>0</v>
      </c>
      <c r="I33" s="615">
        <v>0</v>
      </c>
      <c r="J33" s="607"/>
      <c r="K33" s="608"/>
    </row>
    <row r="34" spans="1:11" s="586" customFormat="1" ht="12.75">
      <c r="A34" s="582" t="s">
        <v>151</v>
      </c>
      <c r="B34" s="616">
        <v>25000</v>
      </c>
      <c r="C34" s="617">
        <v>0.0001</v>
      </c>
      <c r="D34" s="602">
        <v>0</v>
      </c>
      <c r="E34" s="607">
        <v>0</v>
      </c>
      <c r="F34" s="618"/>
      <c r="G34" s="619"/>
      <c r="H34" s="614">
        <v>0</v>
      </c>
      <c r="I34" s="615">
        <v>0</v>
      </c>
      <c r="J34" s="607"/>
      <c r="K34" s="608"/>
    </row>
    <row r="35" spans="1:11" ht="13.5" thickBot="1">
      <c r="A35" s="587" t="s">
        <v>409</v>
      </c>
      <c r="B35" s="620">
        <f>SUM(B23:B34)</f>
        <v>235950</v>
      </c>
      <c r="C35" s="621">
        <v>0.21</v>
      </c>
      <c r="D35" s="622">
        <f>SUM(D23:D34)</f>
        <v>64250</v>
      </c>
      <c r="E35" s="623">
        <v>1.5803677821011677</v>
      </c>
      <c r="F35" s="623">
        <f>SUM(F23:F34)</f>
        <v>45750</v>
      </c>
      <c r="G35" s="624"/>
      <c r="H35" s="625">
        <f>SUM(H23:H34)</f>
        <v>27810</v>
      </c>
      <c r="I35" s="626">
        <v>4.74</v>
      </c>
      <c r="J35" s="627"/>
      <c r="K35" s="628"/>
    </row>
    <row r="36" spans="1:11" ht="15.75" customHeight="1" thickTop="1">
      <c r="A36" s="1866" t="s">
        <v>629</v>
      </c>
      <c r="B36" s="1868" t="s">
        <v>633</v>
      </c>
      <c r="C36" s="1868"/>
      <c r="D36" s="1868"/>
      <c r="E36" s="1868"/>
      <c r="F36" s="1868"/>
      <c r="G36" s="1869"/>
      <c r="H36" s="1858" t="s">
        <v>634</v>
      </c>
      <c r="I36" s="1859"/>
      <c r="J36" s="629" t="s">
        <v>635</v>
      </c>
      <c r="K36" s="630"/>
    </row>
    <row r="37" spans="1:11" ht="15" customHeight="1">
      <c r="A37" s="1867"/>
      <c r="B37" s="1870" t="s">
        <v>20</v>
      </c>
      <c r="C37" s="1870"/>
      <c r="D37" s="1871" t="s">
        <v>40</v>
      </c>
      <c r="E37" s="1872"/>
      <c r="F37" s="1870" t="s">
        <v>72</v>
      </c>
      <c r="G37" s="1873"/>
      <c r="H37" s="1865" t="s">
        <v>72</v>
      </c>
      <c r="I37" s="1856"/>
      <c r="J37" s="631" t="s">
        <v>40</v>
      </c>
      <c r="K37" s="632" t="s">
        <v>72</v>
      </c>
    </row>
    <row r="38" spans="1:11" ht="12.75" customHeight="1">
      <c r="A38" s="1867"/>
      <c r="B38" s="1363" t="s">
        <v>14</v>
      </c>
      <c r="C38" s="633" t="s">
        <v>636</v>
      </c>
      <c r="D38" s="634" t="s">
        <v>14</v>
      </c>
      <c r="E38" s="635" t="s">
        <v>636</v>
      </c>
      <c r="F38" s="636" t="s">
        <v>14</v>
      </c>
      <c r="G38" s="637" t="s">
        <v>636</v>
      </c>
      <c r="H38" s="599" t="s">
        <v>14</v>
      </c>
      <c r="I38" s="563" t="s">
        <v>636</v>
      </c>
      <c r="J38" s="638" t="s">
        <v>14</v>
      </c>
      <c r="K38" s="639" t="s">
        <v>14</v>
      </c>
    </row>
    <row r="39" spans="1:11" ht="12.75">
      <c r="A39" s="255" t="s">
        <v>140</v>
      </c>
      <c r="B39" s="1380">
        <v>57250</v>
      </c>
      <c r="C39" s="640">
        <v>1.39</v>
      </c>
      <c r="D39" s="641">
        <v>5000</v>
      </c>
      <c r="E39" s="642">
        <v>1.39</v>
      </c>
      <c r="F39" s="643">
        <v>2450</v>
      </c>
      <c r="G39" s="644">
        <v>0.498</v>
      </c>
      <c r="H39" s="645">
        <v>25300</v>
      </c>
      <c r="I39" s="644">
        <v>0.4769</v>
      </c>
      <c r="J39" s="646">
        <v>0</v>
      </c>
      <c r="K39" s="647">
        <v>0</v>
      </c>
    </row>
    <row r="40" spans="1:11" ht="12.75">
      <c r="A40" s="255" t="s">
        <v>141</v>
      </c>
      <c r="B40" s="1381">
        <v>0</v>
      </c>
      <c r="C40" s="648" t="s">
        <v>3</v>
      </c>
      <c r="D40" s="649">
        <v>50</v>
      </c>
      <c r="E40" s="650">
        <v>2.6</v>
      </c>
      <c r="F40" s="650"/>
      <c r="G40" s="651"/>
      <c r="H40" s="652"/>
      <c r="I40" s="651"/>
      <c r="J40" s="570">
        <v>0</v>
      </c>
      <c r="K40" s="653"/>
    </row>
    <row r="41" spans="1:11" ht="12.75">
      <c r="A41" s="255" t="s">
        <v>142</v>
      </c>
      <c r="B41" s="1381">
        <v>0</v>
      </c>
      <c r="C41" s="648" t="s">
        <v>3</v>
      </c>
      <c r="D41" s="654" t="s">
        <v>3</v>
      </c>
      <c r="E41" s="655" t="s">
        <v>3</v>
      </c>
      <c r="F41" s="655"/>
      <c r="G41" s="656"/>
      <c r="H41" s="657"/>
      <c r="I41" s="656"/>
      <c r="J41" s="570">
        <v>7750</v>
      </c>
      <c r="K41" s="653"/>
    </row>
    <row r="42" spans="1:11" ht="12.75">
      <c r="A42" s="255" t="s">
        <v>143</v>
      </c>
      <c r="B42" s="1382">
        <v>100000</v>
      </c>
      <c r="C42" s="640">
        <v>0.87</v>
      </c>
      <c r="D42" s="654" t="s">
        <v>3</v>
      </c>
      <c r="E42" s="655" t="s">
        <v>3</v>
      </c>
      <c r="F42" s="655"/>
      <c r="G42" s="656"/>
      <c r="H42" s="657"/>
      <c r="I42" s="656"/>
      <c r="J42" s="570">
        <v>2300</v>
      </c>
      <c r="K42" s="653"/>
    </row>
    <row r="43" spans="1:11" ht="12.75">
      <c r="A43" s="255" t="s">
        <v>144</v>
      </c>
      <c r="B43" s="1383">
        <v>26150</v>
      </c>
      <c r="C43" s="648">
        <v>1.08</v>
      </c>
      <c r="D43" s="654" t="s">
        <v>3</v>
      </c>
      <c r="E43" s="655" t="s">
        <v>3</v>
      </c>
      <c r="F43" s="655"/>
      <c r="G43" s="656"/>
      <c r="H43" s="657"/>
      <c r="I43" s="656"/>
      <c r="J43" s="579">
        <v>0</v>
      </c>
      <c r="K43" s="653"/>
    </row>
    <row r="44" spans="1:11" ht="12.75">
      <c r="A44" s="255" t="s">
        <v>145</v>
      </c>
      <c r="B44" s="1383">
        <v>15000</v>
      </c>
      <c r="C44" s="648">
        <v>0.81</v>
      </c>
      <c r="D44" s="654">
        <v>2000</v>
      </c>
      <c r="E44" s="658">
        <v>1.5999</v>
      </c>
      <c r="F44" s="658"/>
      <c r="G44" s="659"/>
      <c r="H44" s="660"/>
      <c r="I44" s="659"/>
      <c r="J44" s="570">
        <v>3930</v>
      </c>
      <c r="K44" s="661"/>
    </row>
    <row r="45" spans="1:11" ht="12.75">
      <c r="A45" s="255" t="s">
        <v>146</v>
      </c>
      <c r="B45" s="1381">
        <v>60000</v>
      </c>
      <c r="C45" s="648">
        <v>0.48</v>
      </c>
      <c r="D45" s="654" t="s">
        <v>3</v>
      </c>
      <c r="E45" s="650">
        <v>0</v>
      </c>
      <c r="F45" s="650"/>
      <c r="G45" s="651"/>
      <c r="H45" s="652"/>
      <c r="I45" s="651"/>
      <c r="J45" s="570">
        <v>40846</v>
      </c>
      <c r="K45" s="661"/>
    </row>
    <row r="46" spans="1:11" ht="12.75">
      <c r="A46" s="255" t="s">
        <v>147</v>
      </c>
      <c r="B46" s="1383">
        <v>39100</v>
      </c>
      <c r="C46" s="648">
        <v>0.39</v>
      </c>
      <c r="D46" s="654" t="s">
        <v>3</v>
      </c>
      <c r="E46" s="658">
        <v>0</v>
      </c>
      <c r="F46" s="658"/>
      <c r="G46" s="659"/>
      <c r="H46" s="660"/>
      <c r="I46" s="659"/>
      <c r="J46" s="570">
        <v>3348</v>
      </c>
      <c r="K46" s="661"/>
    </row>
    <row r="47" spans="1:11" ht="12.75">
      <c r="A47" s="255" t="s">
        <v>148</v>
      </c>
      <c r="B47" s="1383">
        <v>0</v>
      </c>
      <c r="C47" s="648" t="s">
        <v>3</v>
      </c>
      <c r="D47" s="654" t="s">
        <v>3</v>
      </c>
      <c r="E47" s="658">
        <v>0</v>
      </c>
      <c r="F47" s="658"/>
      <c r="G47" s="659"/>
      <c r="H47" s="660"/>
      <c r="I47" s="659"/>
      <c r="J47" s="570">
        <v>3567</v>
      </c>
      <c r="K47" s="661"/>
    </row>
    <row r="48" spans="1:11" ht="12.75">
      <c r="A48" s="255" t="s">
        <v>149</v>
      </c>
      <c r="B48" s="1383">
        <v>0</v>
      </c>
      <c r="C48" s="648" t="s">
        <v>3</v>
      </c>
      <c r="D48" s="654" t="s">
        <v>3</v>
      </c>
      <c r="E48" s="658">
        <v>0</v>
      </c>
      <c r="F48" s="658"/>
      <c r="G48" s="659"/>
      <c r="H48" s="660"/>
      <c r="I48" s="659"/>
      <c r="J48" s="570">
        <v>650</v>
      </c>
      <c r="K48" s="661"/>
    </row>
    <row r="49" spans="1:11" ht="12.75">
      <c r="A49" s="255" t="s">
        <v>150</v>
      </c>
      <c r="B49" s="1383">
        <v>0</v>
      </c>
      <c r="C49" s="648" t="s">
        <v>3</v>
      </c>
      <c r="D49" s="654" t="s">
        <v>3</v>
      </c>
      <c r="E49" s="658">
        <v>0</v>
      </c>
      <c r="F49" s="658"/>
      <c r="G49" s="659"/>
      <c r="H49" s="660"/>
      <c r="I49" s="659"/>
      <c r="J49" s="570">
        <v>0</v>
      </c>
      <c r="K49" s="661"/>
    </row>
    <row r="50" spans="1:11" ht="12.75">
      <c r="A50" s="259" t="s">
        <v>151</v>
      </c>
      <c r="B50" s="1384">
        <v>0</v>
      </c>
      <c r="C50" s="662" t="s">
        <v>3</v>
      </c>
      <c r="D50" s="663">
        <v>9400</v>
      </c>
      <c r="E50" s="664">
        <v>0.2377</v>
      </c>
      <c r="F50" s="664"/>
      <c r="G50" s="665"/>
      <c r="H50" s="657"/>
      <c r="I50" s="656"/>
      <c r="J50" s="666">
        <v>0</v>
      </c>
      <c r="K50" s="667"/>
    </row>
    <row r="51" spans="1:11" ht="13.5" thickBot="1">
      <c r="A51" s="1386" t="s">
        <v>409</v>
      </c>
      <c r="B51" s="1385">
        <f>SUM(B39:B50)</f>
        <v>297500</v>
      </c>
      <c r="C51" s="668">
        <v>0.85</v>
      </c>
      <c r="D51" s="668">
        <f>SUM(D39:D50)</f>
        <v>16450</v>
      </c>
      <c r="E51" s="669">
        <v>0.7614975683890578</v>
      </c>
      <c r="F51" s="670">
        <f>SUM(F39:F50)</f>
        <v>2450</v>
      </c>
      <c r="G51" s="671"/>
      <c r="H51" s="672">
        <f>SUM(H39:H50)</f>
        <v>25300</v>
      </c>
      <c r="I51" s="673"/>
      <c r="J51" s="674">
        <v>62391</v>
      </c>
      <c r="K51" s="675"/>
    </row>
    <row r="52" spans="1:11" ht="15.75" customHeight="1" thickTop="1">
      <c r="A52" s="1866" t="s">
        <v>629</v>
      </c>
      <c r="B52" s="1876" t="s">
        <v>637</v>
      </c>
      <c r="C52" s="1868"/>
      <c r="D52" s="1868"/>
      <c r="E52" s="1868"/>
      <c r="F52" s="1868"/>
      <c r="G52" s="1868"/>
      <c r="H52" s="1868"/>
      <c r="I52" s="1869"/>
      <c r="K52" s="676"/>
    </row>
    <row r="53" spans="1:9" ht="12.75">
      <c r="A53" s="1874"/>
      <c r="B53" s="1877" t="s">
        <v>638</v>
      </c>
      <c r="C53" s="1878"/>
      <c r="D53" s="1878"/>
      <c r="E53" s="1879"/>
      <c r="F53" s="1878" t="s">
        <v>639</v>
      </c>
      <c r="G53" s="1878"/>
      <c r="H53" s="1878"/>
      <c r="I53" s="1879"/>
    </row>
    <row r="54" spans="1:9" ht="12.75">
      <c r="A54" s="1874"/>
      <c r="B54" s="1880" t="s">
        <v>40</v>
      </c>
      <c r="C54" s="1881"/>
      <c r="D54" s="1880" t="s">
        <v>72</v>
      </c>
      <c r="E54" s="1882"/>
      <c r="F54" s="1883" t="s">
        <v>40</v>
      </c>
      <c r="G54" s="1884"/>
      <c r="H54" s="1885" t="s">
        <v>72</v>
      </c>
      <c r="I54" s="1886"/>
    </row>
    <row r="55" spans="1:9" ht="25.5">
      <c r="A55" s="1875"/>
      <c r="B55" s="634" t="s">
        <v>14</v>
      </c>
      <c r="C55" s="634" t="s">
        <v>636</v>
      </c>
      <c r="D55" s="634" t="s">
        <v>14</v>
      </c>
      <c r="E55" s="677" t="s">
        <v>636</v>
      </c>
      <c r="F55" s="1363" t="s">
        <v>14</v>
      </c>
      <c r="G55" s="634" t="s">
        <v>640</v>
      </c>
      <c r="H55" s="635" t="s">
        <v>14</v>
      </c>
      <c r="I55" s="677" t="s">
        <v>640</v>
      </c>
    </row>
    <row r="56" spans="1:9" ht="12.75">
      <c r="A56" s="678" t="s">
        <v>140</v>
      </c>
      <c r="B56" s="679">
        <v>16450</v>
      </c>
      <c r="C56" s="679">
        <v>0.30331276595744683</v>
      </c>
      <c r="D56" s="679">
        <v>0</v>
      </c>
      <c r="E56" s="682">
        <v>0</v>
      </c>
      <c r="F56" s="681" t="s">
        <v>3</v>
      </c>
      <c r="G56" s="680" t="s">
        <v>3</v>
      </c>
      <c r="H56" s="681">
        <v>0</v>
      </c>
      <c r="I56" s="682">
        <v>0</v>
      </c>
    </row>
    <row r="57" spans="1:9" ht="12.75">
      <c r="A57" s="255" t="s">
        <v>141</v>
      </c>
      <c r="B57" s="684">
        <v>10000</v>
      </c>
      <c r="C57" s="683">
        <v>2.1015</v>
      </c>
      <c r="D57" s="683"/>
      <c r="E57" s="1390"/>
      <c r="F57" s="1387">
        <v>10</v>
      </c>
      <c r="G57" s="684">
        <v>3.7223</v>
      </c>
      <c r="H57" s="685"/>
      <c r="I57" s="686"/>
    </row>
    <row r="58" spans="1:9" ht="12.75">
      <c r="A58" s="255" t="s">
        <v>142</v>
      </c>
      <c r="B58" s="684" t="s">
        <v>3</v>
      </c>
      <c r="C58" s="683" t="s">
        <v>3</v>
      </c>
      <c r="D58" s="683"/>
      <c r="E58" s="1390"/>
      <c r="F58" s="1388" t="s">
        <v>3</v>
      </c>
      <c r="G58" s="684" t="s">
        <v>3</v>
      </c>
      <c r="H58" s="687"/>
      <c r="I58" s="686"/>
    </row>
    <row r="59" spans="1:9" ht="12.75">
      <c r="A59" s="255" t="s">
        <v>143</v>
      </c>
      <c r="B59" s="684" t="s">
        <v>3</v>
      </c>
      <c r="C59" s="683" t="s">
        <v>3</v>
      </c>
      <c r="D59" s="683"/>
      <c r="E59" s="1390"/>
      <c r="F59" s="1388" t="s">
        <v>3</v>
      </c>
      <c r="G59" s="684" t="s">
        <v>3</v>
      </c>
      <c r="H59" s="688"/>
      <c r="I59" s="686"/>
    </row>
    <row r="60" spans="1:9" ht="12.75">
      <c r="A60" s="255" t="s">
        <v>144</v>
      </c>
      <c r="B60" s="684" t="s">
        <v>3</v>
      </c>
      <c r="C60" s="683" t="s">
        <v>3</v>
      </c>
      <c r="D60" s="683"/>
      <c r="E60" s="1390"/>
      <c r="F60" s="1388" t="s">
        <v>3</v>
      </c>
      <c r="G60" s="684" t="s">
        <v>3</v>
      </c>
      <c r="H60" s="687"/>
      <c r="I60" s="686"/>
    </row>
    <row r="61" spans="1:9" ht="12.75">
      <c r="A61" s="255" t="s">
        <v>145</v>
      </c>
      <c r="B61" s="684">
        <v>3350</v>
      </c>
      <c r="C61" s="683">
        <v>0.889</v>
      </c>
      <c r="D61" s="683"/>
      <c r="E61" s="1390"/>
      <c r="F61" s="1388">
        <v>5390</v>
      </c>
      <c r="G61" s="684">
        <v>4.8753</v>
      </c>
      <c r="H61" s="687"/>
      <c r="I61" s="686"/>
    </row>
    <row r="62" spans="1:9" ht="12.75">
      <c r="A62" s="255" t="s">
        <v>146</v>
      </c>
      <c r="B62" s="690" t="s">
        <v>3</v>
      </c>
      <c r="C62" s="689" t="s">
        <v>3</v>
      </c>
      <c r="D62" s="689"/>
      <c r="E62" s="1391"/>
      <c r="F62" s="1389" t="s">
        <v>3</v>
      </c>
      <c r="G62" s="690" t="s">
        <v>3</v>
      </c>
      <c r="H62" s="687"/>
      <c r="I62" s="686"/>
    </row>
    <row r="63" spans="1:9" ht="12.75">
      <c r="A63" s="255" t="s">
        <v>147</v>
      </c>
      <c r="B63" s="690" t="s">
        <v>3</v>
      </c>
      <c r="C63" s="689" t="s">
        <v>3</v>
      </c>
      <c r="D63" s="689"/>
      <c r="E63" s="1391"/>
      <c r="F63" s="1389">
        <v>0</v>
      </c>
      <c r="G63" s="690" t="s">
        <v>3</v>
      </c>
      <c r="H63" s="687"/>
      <c r="I63" s="686"/>
    </row>
    <row r="64" spans="1:9" ht="12.75">
      <c r="A64" s="255" t="s">
        <v>148</v>
      </c>
      <c r="B64" s="690" t="s">
        <v>3</v>
      </c>
      <c r="C64" s="689" t="s">
        <v>3</v>
      </c>
      <c r="D64" s="689"/>
      <c r="E64" s="1391"/>
      <c r="F64" s="1389">
        <v>0</v>
      </c>
      <c r="G64" s="690" t="s">
        <v>3</v>
      </c>
      <c r="H64" s="687"/>
      <c r="I64" s="686"/>
    </row>
    <row r="65" spans="1:9" ht="12.75">
      <c r="A65" s="255" t="s">
        <v>149</v>
      </c>
      <c r="B65" s="690" t="s">
        <v>3</v>
      </c>
      <c r="C65" s="689" t="s">
        <v>3</v>
      </c>
      <c r="D65" s="689"/>
      <c r="E65" s="1391"/>
      <c r="F65" s="1389">
        <v>0</v>
      </c>
      <c r="G65" s="690" t="s">
        <v>3</v>
      </c>
      <c r="H65" s="687"/>
      <c r="I65" s="686"/>
    </row>
    <row r="66" spans="1:9" ht="12.75">
      <c r="A66" s="255" t="s">
        <v>150</v>
      </c>
      <c r="B66" s="690" t="s">
        <v>3</v>
      </c>
      <c r="C66" s="689" t="s">
        <v>3</v>
      </c>
      <c r="D66" s="689"/>
      <c r="E66" s="1391"/>
      <c r="F66" s="1389">
        <v>0</v>
      </c>
      <c r="G66" s="690" t="s">
        <v>3</v>
      </c>
      <c r="H66" s="687"/>
      <c r="I66" s="686"/>
    </row>
    <row r="67" spans="1:9" ht="12.75">
      <c r="A67" s="259" t="s">
        <v>151</v>
      </c>
      <c r="B67" s="663">
        <v>13950</v>
      </c>
      <c r="C67" s="691">
        <v>0.5826</v>
      </c>
      <c r="D67" s="691"/>
      <c r="E67" s="1392"/>
      <c r="F67" s="1384"/>
      <c r="G67" s="663"/>
      <c r="H67" s="691"/>
      <c r="I67" s="692"/>
    </row>
    <row r="68" spans="1:9" ht="13.5" thickBot="1">
      <c r="A68" s="693" t="s">
        <v>409</v>
      </c>
      <c r="B68" s="694">
        <v>43750</v>
      </c>
      <c r="C68" s="694">
        <v>0.25</v>
      </c>
      <c r="D68" s="694"/>
      <c r="E68" s="1393"/>
      <c r="F68" s="695">
        <f>SUM(F56:F67)</f>
        <v>5400</v>
      </c>
      <c r="G68" s="694">
        <v>4.87</v>
      </c>
      <c r="H68" s="695"/>
      <c r="I68" s="673"/>
    </row>
    <row r="69" spans="1:10" ht="13.5" thickTop="1">
      <c r="A69" s="696" t="s">
        <v>641</v>
      </c>
      <c r="J69" s="697"/>
    </row>
  </sheetData>
  <sheetProtection/>
  <mergeCells count="33">
    <mergeCell ref="A52:A55"/>
    <mergeCell ref="B52:I52"/>
    <mergeCell ref="B53:E53"/>
    <mergeCell ref="F53:I53"/>
    <mergeCell ref="B54:C54"/>
    <mergeCell ref="D54:E54"/>
    <mergeCell ref="F54:G54"/>
    <mergeCell ref="H54:I54"/>
    <mergeCell ref="A36:A38"/>
    <mergeCell ref="B36:G36"/>
    <mergeCell ref="H36:I36"/>
    <mergeCell ref="B37:C37"/>
    <mergeCell ref="D37:E37"/>
    <mergeCell ref="F37:G37"/>
    <mergeCell ref="H37:I37"/>
    <mergeCell ref="B20:G20"/>
    <mergeCell ref="H20:K20"/>
    <mergeCell ref="A21:A22"/>
    <mergeCell ref="B21:C21"/>
    <mergeCell ref="D21:E21"/>
    <mergeCell ref="F21:G21"/>
    <mergeCell ref="H21:I21"/>
    <mergeCell ref="J21:K21"/>
    <mergeCell ref="A1:K1"/>
    <mergeCell ref="A2:K2"/>
    <mergeCell ref="B4:G4"/>
    <mergeCell ref="H4:K4"/>
    <mergeCell ref="A5:A6"/>
    <mergeCell ref="B5:C5"/>
    <mergeCell ref="D5:E5"/>
    <mergeCell ref="F5:G5"/>
    <mergeCell ref="H5:I5"/>
    <mergeCell ref="J5:K5"/>
  </mergeCells>
  <printOptions/>
  <pageMargins left="0.7086614173228347" right="0.4724409448818898" top="0.7480314960629921" bottom="0.3937007874015748" header="0.31496062992125984" footer="0.31496062992125984"/>
  <pageSetup fitToHeight="1" fitToWidth="1" horizontalDpi="600" verticalDpi="600" orientation="portrait" scale="59" r:id="rId1"/>
</worksheet>
</file>

<file path=xl/worksheets/sheet37.xml><?xml version="1.0" encoding="utf-8"?>
<worksheet xmlns="http://schemas.openxmlformats.org/spreadsheetml/2006/main" xmlns:r="http://schemas.openxmlformats.org/officeDocument/2006/relationships">
  <sheetPr>
    <pageSetUpPr fitToPage="1"/>
  </sheetPr>
  <dimension ref="A1:T34"/>
  <sheetViews>
    <sheetView view="pageBreakPreview" zoomScaleSheetLayoutView="100" zoomScalePageLayoutView="0" workbookViewId="0" topLeftCell="A4">
      <selection activeCell="N16" sqref="N16"/>
    </sheetView>
  </sheetViews>
  <sheetFormatPr defaultColWidth="9.140625" defaultRowHeight="15"/>
  <cols>
    <col min="1" max="1" width="10.57421875" style="555" bestFit="1" customWidth="1"/>
    <col min="2" max="2" width="12.421875" style="555" bestFit="1" customWidth="1"/>
    <col min="3" max="3" width="15.00390625" style="555" bestFit="1" customWidth="1"/>
    <col min="4" max="5" width="9.421875" style="555" bestFit="1" customWidth="1"/>
    <col min="6" max="6" width="12.421875" style="555" bestFit="1" customWidth="1"/>
    <col min="7" max="7" width="15.00390625" style="555" bestFit="1" customWidth="1"/>
    <col min="8" max="8" width="12.421875" style="699" bestFit="1" customWidth="1"/>
    <col min="9" max="9" width="15.00390625" style="699" bestFit="1" customWidth="1"/>
    <col min="10" max="11" width="9.421875" style="699" bestFit="1" customWidth="1"/>
    <col min="12" max="12" width="12.421875" style="699" bestFit="1" customWidth="1"/>
    <col min="13" max="13" width="15.00390625" style="699" bestFit="1" customWidth="1"/>
    <col min="14" max="14" width="14.8515625" style="555" bestFit="1" customWidth="1"/>
    <col min="15" max="15" width="12.421875" style="555" bestFit="1" customWidth="1"/>
    <col min="16" max="16" width="11.57421875" style="555" customWidth="1"/>
    <col min="17" max="17" width="14.8515625" style="555" customWidth="1"/>
    <col min="18" max="16384" width="9.140625" style="555" customWidth="1"/>
  </cols>
  <sheetData>
    <row r="1" spans="1:17" ht="12.75">
      <c r="A1" s="1843" t="s">
        <v>652</v>
      </c>
      <c r="B1" s="1843"/>
      <c r="C1" s="1843"/>
      <c r="D1" s="1843"/>
      <c r="E1" s="1843"/>
      <c r="F1" s="1843"/>
      <c r="G1" s="1843"/>
      <c r="H1" s="1843"/>
      <c r="I1" s="1843"/>
      <c r="J1" s="1843"/>
      <c r="K1" s="1843"/>
      <c r="L1" s="1843"/>
      <c r="M1" s="1843"/>
      <c r="N1" s="1843"/>
      <c r="O1" s="1843"/>
      <c r="P1" s="1843"/>
      <c r="Q1" s="1843"/>
    </row>
    <row r="2" spans="1:17" ht="15.75">
      <c r="A2" s="1844" t="s">
        <v>260</v>
      </c>
      <c r="B2" s="1844"/>
      <c r="C2" s="1844"/>
      <c r="D2" s="1844"/>
      <c r="E2" s="1844"/>
      <c r="F2" s="1844"/>
      <c r="G2" s="1844"/>
      <c r="H2" s="1844"/>
      <c r="I2" s="1844"/>
      <c r="J2" s="1844"/>
      <c r="K2" s="1844"/>
      <c r="L2" s="1844"/>
      <c r="M2" s="1844"/>
      <c r="N2" s="1844"/>
      <c r="O2" s="1844"/>
      <c r="P2" s="1844"/>
      <c r="Q2" s="1844"/>
    </row>
    <row r="3" spans="1:17" ht="13.5" thickBot="1">
      <c r="A3" s="698"/>
      <c r="O3" s="700"/>
      <c r="Q3" s="700" t="s">
        <v>643</v>
      </c>
    </row>
    <row r="4" spans="1:17" s="701" customFormat="1" ht="24" customHeight="1" thickTop="1">
      <c r="A4" s="1909" t="s">
        <v>629</v>
      </c>
      <c r="B4" s="1911" t="s">
        <v>644</v>
      </c>
      <c r="C4" s="1912"/>
      <c r="D4" s="1912"/>
      <c r="E4" s="1912"/>
      <c r="F4" s="1912"/>
      <c r="G4" s="1912"/>
      <c r="H4" s="1912"/>
      <c r="I4" s="1912"/>
      <c r="J4" s="1912"/>
      <c r="K4" s="1912"/>
      <c r="L4" s="1912"/>
      <c r="M4" s="1913"/>
      <c r="N4" s="1914" t="s">
        <v>645</v>
      </c>
      <c r="O4" s="1912"/>
      <c r="P4" s="1912"/>
      <c r="Q4" s="1913"/>
    </row>
    <row r="5" spans="1:17" s="701" customFormat="1" ht="24" customHeight="1">
      <c r="A5" s="1910"/>
      <c r="B5" s="1887" t="s">
        <v>40</v>
      </c>
      <c r="C5" s="1888"/>
      <c r="D5" s="1888"/>
      <c r="E5" s="1888"/>
      <c r="F5" s="1888"/>
      <c r="G5" s="1889"/>
      <c r="H5" s="1890" t="s">
        <v>72</v>
      </c>
      <c r="I5" s="1890"/>
      <c r="J5" s="1890"/>
      <c r="K5" s="1890"/>
      <c r="L5" s="1890"/>
      <c r="M5" s="1891"/>
      <c r="N5" s="1892" t="s">
        <v>40</v>
      </c>
      <c r="O5" s="1893"/>
      <c r="P5" s="1896" t="s">
        <v>72</v>
      </c>
      <c r="Q5" s="1897"/>
    </row>
    <row r="6" spans="1:17" s="701" customFormat="1" ht="24" customHeight="1">
      <c r="A6" s="1910"/>
      <c r="B6" s="1900" t="s">
        <v>646</v>
      </c>
      <c r="C6" s="1901"/>
      <c r="D6" s="1900" t="s">
        <v>647</v>
      </c>
      <c r="E6" s="1901"/>
      <c r="F6" s="1902" t="s">
        <v>648</v>
      </c>
      <c r="G6" s="1903"/>
      <c r="H6" s="1904" t="s">
        <v>646</v>
      </c>
      <c r="I6" s="1905"/>
      <c r="J6" s="1906" t="s">
        <v>647</v>
      </c>
      <c r="K6" s="1905"/>
      <c r="L6" s="1907" t="s">
        <v>648</v>
      </c>
      <c r="M6" s="1908"/>
      <c r="N6" s="1894"/>
      <c r="O6" s="1895"/>
      <c r="P6" s="1898"/>
      <c r="Q6" s="1899"/>
    </row>
    <row r="7" spans="1:17" s="701" customFormat="1" ht="24" customHeight="1">
      <c r="A7" s="1910"/>
      <c r="B7" s="702" t="s">
        <v>649</v>
      </c>
      <c r="C7" s="702" t="s">
        <v>650</v>
      </c>
      <c r="D7" s="702" t="s">
        <v>649</v>
      </c>
      <c r="E7" s="702" t="s">
        <v>650</v>
      </c>
      <c r="F7" s="702" t="s">
        <v>649</v>
      </c>
      <c r="G7" s="703" t="s">
        <v>650</v>
      </c>
      <c r="H7" s="704" t="s">
        <v>649</v>
      </c>
      <c r="I7" s="705" t="s">
        <v>650</v>
      </c>
      <c r="J7" s="705" t="s">
        <v>649</v>
      </c>
      <c r="K7" s="705" t="s">
        <v>650</v>
      </c>
      <c r="L7" s="705" t="s">
        <v>649</v>
      </c>
      <c r="M7" s="706" t="s">
        <v>650</v>
      </c>
      <c r="N7" s="707" t="s">
        <v>645</v>
      </c>
      <c r="O7" s="708" t="s">
        <v>651</v>
      </c>
      <c r="P7" s="708" t="s">
        <v>645</v>
      </c>
      <c r="Q7" s="709" t="s">
        <v>651</v>
      </c>
    </row>
    <row r="8" spans="1:20" s="701" customFormat="1" ht="24" customHeight="1">
      <c r="A8" s="255" t="s">
        <v>140</v>
      </c>
      <c r="B8" s="710">
        <v>220.8</v>
      </c>
      <c r="C8" s="711">
        <v>23629.293</v>
      </c>
      <c r="D8" s="712">
        <v>0</v>
      </c>
      <c r="E8" s="712">
        <v>0</v>
      </c>
      <c r="F8" s="713">
        <f aca="true" t="shared" si="0" ref="F8:G19">B8-D8</f>
        <v>220.8</v>
      </c>
      <c r="G8" s="713">
        <f t="shared" si="0"/>
        <v>23629.293</v>
      </c>
      <c r="H8" s="714">
        <v>186.825</v>
      </c>
      <c r="I8" s="715">
        <v>19141.8915</v>
      </c>
      <c r="J8" s="716">
        <v>0</v>
      </c>
      <c r="K8" s="716">
        <v>0</v>
      </c>
      <c r="L8" s="717">
        <f aca="true" t="shared" si="1" ref="L8:M19">H8-J8</f>
        <v>186.825</v>
      </c>
      <c r="M8" s="718">
        <f t="shared" si="1"/>
        <v>19141.8915</v>
      </c>
      <c r="N8" s="719">
        <v>17437</v>
      </c>
      <c r="O8" s="720">
        <v>260</v>
      </c>
      <c r="P8" s="720">
        <v>19228.93</v>
      </c>
      <c r="Q8" s="721">
        <v>300</v>
      </c>
      <c r="S8" s="722"/>
      <c r="T8" s="722"/>
    </row>
    <row r="9" spans="1:19" s="701" customFormat="1" ht="24" customHeight="1">
      <c r="A9" s="255" t="s">
        <v>141</v>
      </c>
      <c r="B9" s="710">
        <v>316.7</v>
      </c>
      <c r="C9" s="712">
        <v>33874</v>
      </c>
      <c r="D9" s="712">
        <v>0</v>
      </c>
      <c r="E9" s="712">
        <v>0</v>
      </c>
      <c r="F9" s="713">
        <f t="shared" si="0"/>
        <v>316.7</v>
      </c>
      <c r="G9" s="713">
        <f t="shared" si="0"/>
        <v>33874</v>
      </c>
      <c r="H9" s="714"/>
      <c r="I9" s="716"/>
      <c r="J9" s="716">
        <v>0</v>
      </c>
      <c r="K9" s="716">
        <v>0</v>
      </c>
      <c r="L9" s="717">
        <f t="shared" si="1"/>
        <v>0</v>
      </c>
      <c r="M9" s="718">
        <f t="shared" si="1"/>
        <v>0</v>
      </c>
      <c r="N9" s="719">
        <v>25398.68</v>
      </c>
      <c r="O9" s="720">
        <v>380</v>
      </c>
      <c r="P9" s="720"/>
      <c r="Q9" s="721"/>
      <c r="S9" s="722"/>
    </row>
    <row r="10" spans="1:19" s="701" customFormat="1" ht="24" customHeight="1">
      <c r="A10" s="255" t="s">
        <v>142</v>
      </c>
      <c r="B10" s="710">
        <v>388.40000000000003</v>
      </c>
      <c r="C10" s="712">
        <v>41431.7385</v>
      </c>
      <c r="D10" s="712">
        <v>0</v>
      </c>
      <c r="E10" s="712">
        <v>0</v>
      </c>
      <c r="F10" s="713">
        <f t="shared" si="0"/>
        <v>388.40000000000003</v>
      </c>
      <c r="G10" s="713">
        <f t="shared" si="0"/>
        <v>41431.7385</v>
      </c>
      <c r="H10" s="714"/>
      <c r="I10" s="716"/>
      <c r="J10" s="716">
        <v>0</v>
      </c>
      <c r="K10" s="716">
        <v>0</v>
      </c>
      <c r="L10" s="717">
        <f t="shared" si="1"/>
        <v>0</v>
      </c>
      <c r="M10" s="718">
        <f t="shared" si="1"/>
        <v>0</v>
      </c>
      <c r="N10" s="723">
        <v>17327.564</v>
      </c>
      <c r="O10" s="724">
        <v>260</v>
      </c>
      <c r="P10" s="724"/>
      <c r="Q10" s="725"/>
      <c r="S10" s="722"/>
    </row>
    <row r="11" spans="1:17" s="701" customFormat="1" ht="24" customHeight="1">
      <c r="A11" s="255" t="s">
        <v>143</v>
      </c>
      <c r="B11" s="710">
        <v>364.4</v>
      </c>
      <c r="C11" s="712">
        <v>38936.5</v>
      </c>
      <c r="D11" s="712">
        <v>0</v>
      </c>
      <c r="E11" s="712">
        <v>0</v>
      </c>
      <c r="F11" s="713">
        <f t="shared" si="0"/>
        <v>364.4</v>
      </c>
      <c r="G11" s="713">
        <f t="shared" si="0"/>
        <v>38936.5</v>
      </c>
      <c r="H11" s="714"/>
      <c r="I11" s="716"/>
      <c r="J11" s="716">
        <v>0</v>
      </c>
      <c r="K11" s="716">
        <v>0</v>
      </c>
      <c r="L11" s="717">
        <f t="shared" si="1"/>
        <v>0</v>
      </c>
      <c r="M11" s="718">
        <f t="shared" si="1"/>
        <v>0</v>
      </c>
      <c r="N11" s="723">
        <v>26715.894</v>
      </c>
      <c r="O11" s="724">
        <v>400</v>
      </c>
      <c r="P11" s="724"/>
      <c r="Q11" s="725"/>
    </row>
    <row r="12" spans="1:17" s="701" customFormat="1" ht="24" customHeight="1">
      <c r="A12" s="255" t="s">
        <v>144</v>
      </c>
      <c r="B12" s="710">
        <v>348.3625</v>
      </c>
      <c r="C12" s="712">
        <v>37894.31125</v>
      </c>
      <c r="D12" s="712">
        <v>0</v>
      </c>
      <c r="E12" s="712">
        <v>0</v>
      </c>
      <c r="F12" s="713">
        <f t="shared" si="0"/>
        <v>348.3625</v>
      </c>
      <c r="G12" s="713">
        <f t="shared" si="0"/>
        <v>37894.31125</v>
      </c>
      <c r="H12" s="714"/>
      <c r="I12" s="716"/>
      <c r="J12" s="716">
        <v>0</v>
      </c>
      <c r="K12" s="716">
        <v>0</v>
      </c>
      <c r="L12" s="717">
        <f t="shared" si="1"/>
        <v>0</v>
      </c>
      <c r="M12" s="718">
        <f t="shared" si="1"/>
        <v>0</v>
      </c>
      <c r="N12" s="723">
        <v>17714.03</v>
      </c>
      <c r="O12" s="724">
        <v>260</v>
      </c>
      <c r="P12" s="724"/>
      <c r="Q12" s="725"/>
    </row>
    <row r="13" spans="1:17" s="701" customFormat="1" ht="24" customHeight="1">
      <c r="A13" s="255" t="s">
        <v>145</v>
      </c>
      <c r="B13" s="710">
        <v>400.59</v>
      </c>
      <c r="C13" s="712">
        <v>43581</v>
      </c>
      <c r="D13" s="712">
        <v>0</v>
      </c>
      <c r="E13" s="712">
        <v>0</v>
      </c>
      <c r="F13" s="713">
        <f t="shared" si="0"/>
        <v>400.59</v>
      </c>
      <c r="G13" s="713">
        <f t="shared" si="0"/>
        <v>43581</v>
      </c>
      <c r="H13" s="714"/>
      <c r="I13" s="716"/>
      <c r="J13" s="716">
        <v>0</v>
      </c>
      <c r="K13" s="716">
        <v>0</v>
      </c>
      <c r="L13" s="717">
        <f t="shared" si="1"/>
        <v>0</v>
      </c>
      <c r="M13" s="718">
        <f t="shared" si="1"/>
        <v>0</v>
      </c>
      <c r="N13" s="723">
        <v>28516.7</v>
      </c>
      <c r="O13" s="724">
        <v>420</v>
      </c>
      <c r="P13" s="724"/>
      <c r="Q13" s="725"/>
    </row>
    <row r="14" spans="1:17" s="701" customFormat="1" ht="24" customHeight="1">
      <c r="A14" s="255" t="s">
        <v>146</v>
      </c>
      <c r="B14" s="710">
        <v>292.5</v>
      </c>
      <c r="C14" s="712">
        <v>31770.9</v>
      </c>
      <c r="D14" s="712">
        <v>0</v>
      </c>
      <c r="E14" s="712">
        <v>0</v>
      </c>
      <c r="F14" s="713">
        <f t="shared" si="0"/>
        <v>292.5</v>
      </c>
      <c r="G14" s="713">
        <f t="shared" si="0"/>
        <v>31770.9</v>
      </c>
      <c r="H14" s="714"/>
      <c r="I14" s="716"/>
      <c r="J14" s="716">
        <v>0</v>
      </c>
      <c r="K14" s="716">
        <v>0</v>
      </c>
      <c r="L14" s="717">
        <f t="shared" si="1"/>
        <v>0</v>
      </c>
      <c r="M14" s="718">
        <f t="shared" si="1"/>
        <v>0</v>
      </c>
      <c r="N14" s="723">
        <v>25765.9</v>
      </c>
      <c r="O14" s="724">
        <v>380</v>
      </c>
      <c r="P14" s="724"/>
      <c r="Q14" s="725"/>
    </row>
    <row r="15" spans="1:17" s="701" customFormat="1" ht="24" customHeight="1">
      <c r="A15" s="255" t="s">
        <v>147</v>
      </c>
      <c r="B15" s="712">
        <v>363.9</v>
      </c>
      <c r="C15" s="712">
        <v>38901.5</v>
      </c>
      <c r="D15" s="712">
        <v>0</v>
      </c>
      <c r="E15" s="710">
        <v>0</v>
      </c>
      <c r="F15" s="712">
        <f t="shared" si="0"/>
        <v>363.9</v>
      </c>
      <c r="G15" s="713">
        <f t="shared" si="0"/>
        <v>38901.5</v>
      </c>
      <c r="H15" s="717"/>
      <c r="I15" s="716"/>
      <c r="J15" s="716">
        <v>0</v>
      </c>
      <c r="K15" s="726">
        <v>0</v>
      </c>
      <c r="L15" s="716">
        <f t="shared" si="1"/>
        <v>0</v>
      </c>
      <c r="M15" s="718">
        <f t="shared" si="1"/>
        <v>0</v>
      </c>
      <c r="N15" s="723">
        <v>24082.46</v>
      </c>
      <c r="O15" s="724">
        <v>360</v>
      </c>
      <c r="P15" s="724"/>
      <c r="Q15" s="725"/>
    </row>
    <row r="16" spans="1:17" s="701" customFormat="1" ht="24" customHeight="1">
      <c r="A16" s="255" t="s">
        <v>148</v>
      </c>
      <c r="B16" s="727">
        <v>361.54</v>
      </c>
      <c r="C16" s="727">
        <v>37579.9541</v>
      </c>
      <c r="D16" s="712">
        <v>0</v>
      </c>
      <c r="E16" s="710">
        <v>0</v>
      </c>
      <c r="F16" s="712">
        <f t="shared" si="0"/>
        <v>361.54</v>
      </c>
      <c r="G16" s="713">
        <f t="shared" si="0"/>
        <v>37579.9541</v>
      </c>
      <c r="H16" s="728"/>
      <c r="I16" s="729"/>
      <c r="J16" s="716">
        <v>0</v>
      </c>
      <c r="K16" s="726">
        <v>0</v>
      </c>
      <c r="L16" s="716">
        <f t="shared" si="1"/>
        <v>0</v>
      </c>
      <c r="M16" s="718">
        <f t="shared" si="1"/>
        <v>0</v>
      </c>
      <c r="N16" s="723">
        <v>32585.18</v>
      </c>
      <c r="O16" s="724">
        <v>500</v>
      </c>
      <c r="P16" s="724"/>
      <c r="Q16" s="725"/>
    </row>
    <row r="17" spans="1:17" s="701" customFormat="1" ht="24" customHeight="1">
      <c r="A17" s="255" t="s">
        <v>149</v>
      </c>
      <c r="B17" s="710">
        <v>320.8</v>
      </c>
      <c r="C17" s="712">
        <v>33035.5</v>
      </c>
      <c r="D17" s="712">
        <v>0</v>
      </c>
      <c r="E17" s="710">
        <v>0</v>
      </c>
      <c r="F17" s="712">
        <f t="shared" si="0"/>
        <v>320.8</v>
      </c>
      <c r="G17" s="713">
        <f t="shared" si="0"/>
        <v>33035.5</v>
      </c>
      <c r="H17" s="714"/>
      <c r="I17" s="716"/>
      <c r="J17" s="716">
        <v>0</v>
      </c>
      <c r="K17" s="726">
        <v>0</v>
      </c>
      <c r="L17" s="716">
        <f t="shared" si="1"/>
        <v>0</v>
      </c>
      <c r="M17" s="718">
        <f t="shared" si="1"/>
        <v>0</v>
      </c>
      <c r="N17" s="723">
        <v>10315.15</v>
      </c>
      <c r="O17" s="724">
        <v>160</v>
      </c>
      <c r="P17" s="724"/>
      <c r="Q17" s="725"/>
    </row>
    <row r="18" spans="1:17" s="701" customFormat="1" ht="24" customHeight="1">
      <c r="A18" s="255" t="s">
        <v>150</v>
      </c>
      <c r="B18" s="710">
        <v>365.8</v>
      </c>
      <c r="C18" s="712">
        <v>37693.9</v>
      </c>
      <c r="D18" s="712">
        <v>0</v>
      </c>
      <c r="E18" s="710">
        <v>0</v>
      </c>
      <c r="F18" s="712">
        <f t="shared" si="0"/>
        <v>365.8</v>
      </c>
      <c r="G18" s="713">
        <f t="shared" si="0"/>
        <v>37693.9</v>
      </c>
      <c r="H18" s="714"/>
      <c r="I18" s="716"/>
      <c r="J18" s="716">
        <v>0</v>
      </c>
      <c r="K18" s="726">
        <v>0</v>
      </c>
      <c r="L18" s="716">
        <f t="shared" si="1"/>
        <v>0</v>
      </c>
      <c r="M18" s="718">
        <f t="shared" si="1"/>
        <v>0</v>
      </c>
      <c r="N18" s="723">
        <v>21895.6</v>
      </c>
      <c r="O18" s="724">
        <v>340</v>
      </c>
      <c r="P18" s="724"/>
      <c r="Q18" s="725"/>
    </row>
    <row r="19" spans="1:19" s="701" customFormat="1" ht="24" customHeight="1">
      <c r="A19" s="259" t="s">
        <v>151</v>
      </c>
      <c r="B19" s="730">
        <v>363.4</v>
      </c>
      <c r="C19" s="731">
        <v>37530</v>
      </c>
      <c r="D19" s="712">
        <v>0</v>
      </c>
      <c r="E19" s="710">
        <v>0</v>
      </c>
      <c r="F19" s="712">
        <f t="shared" si="0"/>
        <v>363.4</v>
      </c>
      <c r="G19" s="713">
        <f t="shared" si="0"/>
        <v>37530</v>
      </c>
      <c r="H19" s="732"/>
      <c r="I19" s="733"/>
      <c r="J19" s="716">
        <v>0</v>
      </c>
      <c r="K19" s="726">
        <v>0</v>
      </c>
      <c r="L19" s="716">
        <f t="shared" si="1"/>
        <v>0</v>
      </c>
      <c r="M19" s="718">
        <f t="shared" si="1"/>
        <v>0</v>
      </c>
      <c r="N19" s="734">
        <v>25826.070000000003</v>
      </c>
      <c r="O19" s="735">
        <v>400</v>
      </c>
      <c r="P19" s="735"/>
      <c r="Q19" s="736"/>
      <c r="S19" s="737"/>
    </row>
    <row r="20" spans="1:19" s="701" customFormat="1" ht="24" customHeight="1" thickBot="1">
      <c r="A20" s="738" t="s">
        <v>409</v>
      </c>
      <c r="B20" s="739">
        <f>SUM(B8:B19)</f>
        <v>4107.1925</v>
      </c>
      <c r="C20" s="740">
        <f>SUM(C8:C19)</f>
        <v>435858.59685</v>
      </c>
      <c r="D20" s="740">
        <f>SUM(D8:D19)</f>
        <v>0</v>
      </c>
      <c r="E20" s="740">
        <f>SUM(E8:E19)</f>
        <v>0</v>
      </c>
      <c r="F20" s="739">
        <f>SUM(F8:F19)</f>
        <v>4107.1925</v>
      </c>
      <c r="G20" s="740">
        <f aca="true" t="shared" si="2" ref="G20:M20">SUM(G8:G19)</f>
        <v>435858.59685</v>
      </c>
      <c r="H20" s="741">
        <f t="shared" si="2"/>
        <v>186.825</v>
      </c>
      <c r="I20" s="741">
        <f t="shared" si="2"/>
        <v>19141.8915</v>
      </c>
      <c r="J20" s="741">
        <f t="shared" si="2"/>
        <v>0</v>
      </c>
      <c r="K20" s="741">
        <f t="shared" si="2"/>
        <v>0</v>
      </c>
      <c r="L20" s="742">
        <f t="shared" si="2"/>
        <v>186.825</v>
      </c>
      <c r="M20" s="743">
        <f t="shared" si="2"/>
        <v>19141.8915</v>
      </c>
      <c r="N20" s="744">
        <f>SUM(N8:N19)</f>
        <v>273580.228</v>
      </c>
      <c r="O20" s="745">
        <f>SUM(O8:O19)</f>
        <v>4120</v>
      </c>
      <c r="P20" s="745">
        <f>SUM(P8:P19)</f>
        <v>19228.93</v>
      </c>
      <c r="Q20" s="746">
        <f>SUM(Q8:Q19)</f>
        <v>300</v>
      </c>
      <c r="S20" s="737"/>
    </row>
    <row r="21" spans="8:19" s="701" customFormat="1" ht="13.5" thickTop="1">
      <c r="H21" s="747"/>
      <c r="I21" s="747"/>
      <c r="J21" s="747"/>
      <c r="K21" s="747"/>
      <c r="L21" s="747"/>
      <c r="M21" s="747"/>
      <c r="S21" s="737"/>
    </row>
    <row r="22" spans="3:19" s="701" customFormat="1" ht="12.75">
      <c r="C22" s="748"/>
      <c r="D22" s="749"/>
      <c r="E22" s="749"/>
      <c r="F22" s="749"/>
      <c r="H22" s="747"/>
      <c r="I22" s="750"/>
      <c r="J22" s="751"/>
      <c r="K22" s="751"/>
      <c r="L22" s="751"/>
      <c r="M22" s="747"/>
      <c r="N22" s="737"/>
      <c r="P22" s="737"/>
      <c r="S22" s="737"/>
    </row>
    <row r="23" spans="2:19" ht="12.75">
      <c r="B23" s="696"/>
      <c r="C23" s="752"/>
      <c r="D23" s="753"/>
      <c r="E23" s="753"/>
      <c r="F23" s="753"/>
      <c r="G23" s="696"/>
      <c r="H23" s="754"/>
      <c r="I23" s="755"/>
      <c r="J23" s="756"/>
      <c r="K23" s="756"/>
      <c r="L23" s="756"/>
      <c r="M23" s="754"/>
      <c r="N23" s="737"/>
      <c r="O23" s="757"/>
      <c r="P23" s="737"/>
      <c r="Q23" s="757"/>
      <c r="S23" s="701"/>
    </row>
    <row r="24" spans="2:16" ht="12.75">
      <c r="B24" s="696"/>
      <c r="C24" s="753"/>
      <c r="D24" s="753"/>
      <c r="E24" s="753"/>
      <c r="F24" s="753"/>
      <c r="G24" s="696"/>
      <c r="H24" s="754"/>
      <c r="I24" s="756"/>
      <c r="J24" s="756"/>
      <c r="K24" s="756"/>
      <c r="L24" s="756"/>
      <c r="M24" s="754"/>
      <c r="N24" s="737"/>
      <c r="P24" s="737"/>
    </row>
    <row r="25" spans="2:13" ht="12.75">
      <c r="B25" s="696"/>
      <c r="C25" s="753"/>
      <c r="D25" s="753"/>
      <c r="E25" s="753"/>
      <c r="F25" s="753"/>
      <c r="G25" s="696"/>
      <c r="H25" s="754"/>
      <c r="I25" s="756"/>
      <c r="J25" s="756"/>
      <c r="K25" s="756"/>
      <c r="L25" s="756"/>
      <c r="M25" s="754"/>
    </row>
    <row r="26" spans="2:13" ht="12.75">
      <c r="B26" s="753"/>
      <c r="C26" s="753"/>
      <c r="D26" s="753"/>
      <c r="E26" s="753"/>
      <c r="F26" s="753"/>
      <c r="G26" s="696"/>
      <c r="H26" s="756"/>
      <c r="I26" s="756"/>
      <c r="J26" s="756"/>
      <c r="K26" s="756"/>
      <c r="L26" s="756"/>
      <c r="M26" s="754"/>
    </row>
    <row r="27" spans="2:13" ht="12.75">
      <c r="B27" s="753"/>
      <c r="C27" s="753"/>
      <c r="D27" s="753"/>
      <c r="E27" s="753"/>
      <c r="F27" s="753"/>
      <c r="G27" s="696"/>
      <c r="H27" s="756"/>
      <c r="I27" s="756"/>
      <c r="J27" s="756"/>
      <c r="K27" s="756"/>
      <c r="L27" s="756"/>
      <c r="M27" s="754"/>
    </row>
    <row r="28" spans="2:13" ht="12.75">
      <c r="B28" s="753"/>
      <c r="C28" s="753"/>
      <c r="D28" s="753"/>
      <c r="E28" s="753"/>
      <c r="F28" s="753"/>
      <c r="G28" s="696"/>
      <c r="H28" s="756"/>
      <c r="I28" s="756"/>
      <c r="J28" s="756"/>
      <c r="K28" s="756"/>
      <c r="L28" s="756"/>
      <c r="M28" s="754"/>
    </row>
    <row r="29" spans="2:13" ht="12.75">
      <c r="B29" s="753"/>
      <c r="C29" s="753"/>
      <c r="D29" s="753"/>
      <c r="E29" s="753"/>
      <c r="F29" s="753"/>
      <c r="G29" s="696"/>
      <c r="H29" s="756"/>
      <c r="I29" s="756"/>
      <c r="J29" s="756"/>
      <c r="K29" s="756"/>
      <c r="L29" s="756"/>
      <c r="M29" s="754"/>
    </row>
    <row r="30" spans="2:13" ht="12.75">
      <c r="B30" s="753"/>
      <c r="C30" s="753"/>
      <c r="D30" s="753"/>
      <c r="E30" s="753"/>
      <c r="F30" s="753"/>
      <c r="G30" s="696"/>
      <c r="H30" s="756"/>
      <c r="I30" s="756"/>
      <c r="J30" s="756"/>
      <c r="K30" s="756"/>
      <c r="L30" s="756"/>
      <c r="M30" s="754"/>
    </row>
    <row r="31" spans="2:13" ht="12.75">
      <c r="B31" s="753"/>
      <c r="C31" s="753"/>
      <c r="D31" s="753"/>
      <c r="E31" s="753"/>
      <c r="F31" s="753"/>
      <c r="G31" s="758"/>
      <c r="H31" s="756"/>
      <c r="I31" s="756"/>
      <c r="J31" s="756"/>
      <c r="K31" s="756"/>
      <c r="L31" s="756"/>
      <c r="M31" s="759"/>
    </row>
    <row r="32" spans="2:13" ht="12.75">
      <c r="B32" s="753"/>
      <c r="C32" s="753"/>
      <c r="D32" s="753"/>
      <c r="E32" s="753"/>
      <c r="F32" s="753"/>
      <c r="G32" s="758"/>
      <c r="H32" s="756"/>
      <c r="I32" s="756"/>
      <c r="J32" s="756"/>
      <c r="K32" s="756"/>
      <c r="L32" s="756"/>
      <c r="M32" s="759"/>
    </row>
    <row r="33" spans="2:13" ht="12.75">
      <c r="B33" s="753"/>
      <c r="C33" s="753"/>
      <c r="D33" s="753"/>
      <c r="E33" s="753"/>
      <c r="F33" s="753"/>
      <c r="G33" s="758"/>
      <c r="H33" s="756"/>
      <c r="I33" s="756"/>
      <c r="J33" s="756"/>
      <c r="K33" s="756"/>
      <c r="L33" s="756"/>
      <c r="M33" s="759"/>
    </row>
    <row r="34" spans="2:13" ht="12.75">
      <c r="B34" s="753"/>
      <c r="C34" s="753"/>
      <c r="D34" s="753"/>
      <c r="E34" s="753"/>
      <c r="F34" s="753"/>
      <c r="G34" s="753"/>
      <c r="H34" s="756"/>
      <c r="I34" s="756"/>
      <c r="J34" s="756"/>
      <c r="K34" s="756"/>
      <c r="L34" s="756"/>
      <c r="M34" s="756"/>
    </row>
  </sheetData>
  <sheetProtection/>
  <mergeCells count="15">
    <mergeCell ref="A1:Q1"/>
    <mergeCell ref="A2:Q2"/>
    <mergeCell ref="A4:A7"/>
    <mergeCell ref="B4:M4"/>
    <mergeCell ref="N4:Q4"/>
    <mergeCell ref="B5:G5"/>
    <mergeCell ref="H5:M5"/>
    <mergeCell ref="N5:O6"/>
    <mergeCell ref="P5:Q6"/>
    <mergeCell ref="B6:C6"/>
    <mergeCell ref="D6:E6"/>
    <mergeCell ref="F6:G6"/>
    <mergeCell ref="H6:I6"/>
    <mergeCell ref="J6:K6"/>
    <mergeCell ref="L6:M6"/>
  </mergeCells>
  <printOptions/>
  <pageMargins left="0.7" right="0.7" top="0.79" bottom="0.75" header="0.3" footer="0.3"/>
  <pageSetup fitToHeight="1" fitToWidth="1" horizontalDpi="600" verticalDpi="600" orientation="landscape" scale="57" r:id="rId1"/>
</worksheet>
</file>

<file path=xl/worksheets/sheet38.xml><?xml version="1.0" encoding="utf-8"?>
<worksheet xmlns="http://schemas.openxmlformats.org/spreadsheetml/2006/main" xmlns:r="http://schemas.openxmlformats.org/officeDocument/2006/relationships">
  <sheetPr>
    <pageSetUpPr fitToPage="1"/>
  </sheetPr>
  <dimension ref="A1:M37"/>
  <sheetViews>
    <sheetView view="pageBreakPreview" zoomScaleSheetLayoutView="100" zoomScalePageLayoutView="0" workbookViewId="0" topLeftCell="A1">
      <selection activeCell="D14" sqref="D14"/>
    </sheetView>
  </sheetViews>
  <sheetFormatPr defaultColWidth="9.140625" defaultRowHeight="15"/>
  <cols>
    <col min="1" max="1" width="10.140625" style="82" customWidth="1"/>
    <col min="2" max="2" width="13.7109375" style="82" customWidth="1"/>
    <col min="3" max="3" width="11.28125" style="82" customWidth="1"/>
    <col min="4" max="4" width="17.00390625" style="82" bestFit="1" customWidth="1"/>
    <col min="5" max="5" width="10.8515625" style="82" customWidth="1"/>
    <col min="6" max="6" width="11.57421875" style="82" bestFit="1" customWidth="1"/>
    <col min="7" max="7" width="11.8515625" style="82" customWidth="1"/>
    <col min="8" max="8" width="15.00390625" style="82" bestFit="1" customWidth="1"/>
    <col min="9" max="9" width="12.140625" style="82" customWidth="1"/>
    <col min="10" max="10" width="15.00390625" style="82" bestFit="1" customWidth="1"/>
    <col min="11" max="11" width="13.140625" style="82" customWidth="1"/>
    <col min="12" max="12" width="10.57421875" style="82" customWidth="1"/>
    <col min="13" max="13" width="12.00390625" style="82" customWidth="1"/>
    <col min="14" max="16384" width="9.140625" style="82" customWidth="1"/>
  </cols>
  <sheetData>
    <row r="1" spans="1:13" ht="12.75">
      <c r="A1" s="1843" t="s">
        <v>657</v>
      </c>
      <c r="B1" s="1843"/>
      <c r="C1" s="1843"/>
      <c r="D1" s="1843"/>
      <c r="E1" s="1843"/>
      <c r="F1" s="1843"/>
      <c r="G1" s="1843"/>
      <c r="H1" s="1843"/>
      <c r="I1" s="1843"/>
      <c r="J1" s="1843"/>
      <c r="K1" s="1843"/>
      <c r="L1" s="1843"/>
      <c r="M1" s="1843"/>
    </row>
    <row r="2" spans="1:13" ht="15.75">
      <c r="A2" s="1924" t="s">
        <v>262</v>
      </c>
      <c r="B2" s="1924"/>
      <c r="C2" s="1924"/>
      <c r="D2" s="1924"/>
      <c r="E2" s="1924"/>
      <c r="F2" s="1924"/>
      <c r="G2" s="1924"/>
      <c r="H2" s="1924"/>
      <c r="I2" s="1924"/>
      <c r="J2" s="1924"/>
      <c r="K2" s="1924"/>
      <c r="L2" s="1924"/>
      <c r="M2" s="1924"/>
    </row>
    <row r="3" spans="1:13" ht="13.5" thickBot="1">
      <c r="A3" s="760"/>
      <c r="B3" s="760"/>
      <c r="C3" s="760"/>
      <c r="D3" s="760"/>
      <c r="E3" s="760"/>
      <c r="F3" s="760"/>
      <c r="G3" s="760"/>
      <c r="H3" s="760"/>
      <c r="I3" s="760"/>
      <c r="J3" s="1925"/>
      <c r="K3" s="1925"/>
      <c r="L3" s="1925" t="s">
        <v>64</v>
      </c>
      <c r="M3" s="1925"/>
    </row>
    <row r="4" spans="1:13" ht="21.75" customHeight="1" thickTop="1">
      <c r="A4" s="1926" t="s">
        <v>629</v>
      </c>
      <c r="B4" s="1927" t="s">
        <v>653</v>
      </c>
      <c r="C4" s="1928"/>
      <c r="D4" s="1928"/>
      <c r="E4" s="1928"/>
      <c r="F4" s="1928"/>
      <c r="G4" s="1929"/>
      <c r="H4" s="1930" t="s">
        <v>654</v>
      </c>
      <c r="I4" s="1928"/>
      <c r="J4" s="1928"/>
      <c r="K4" s="1928"/>
      <c r="L4" s="1928"/>
      <c r="M4" s="1929"/>
    </row>
    <row r="5" spans="1:13" ht="21.75" customHeight="1">
      <c r="A5" s="1851"/>
      <c r="B5" s="1915" t="s">
        <v>20</v>
      </c>
      <c r="C5" s="1916"/>
      <c r="D5" s="1915" t="s">
        <v>40</v>
      </c>
      <c r="E5" s="1916"/>
      <c r="F5" s="1917" t="s">
        <v>72</v>
      </c>
      <c r="G5" s="1918"/>
      <c r="H5" s="1919" t="s">
        <v>20</v>
      </c>
      <c r="I5" s="1920"/>
      <c r="J5" s="1921" t="s">
        <v>40</v>
      </c>
      <c r="K5" s="1922"/>
      <c r="L5" s="1921" t="s">
        <v>72</v>
      </c>
      <c r="M5" s="1923"/>
    </row>
    <row r="6" spans="1:13" ht="21.75" customHeight="1">
      <c r="A6" s="1852"/>
      <c r="B6" s="761" t="s">
        <v>14</v>
      </c>
      <c r="C6" s="762" t="s">
        <v>655</v>
      </c>
      <c r="D6" s="763" t="s">
        <v>14</v>
      </c>
      <c r="E6" s="762" t="s">
        <v>655</v>
      </c>
      <c r="F6" s="762" t="s">
        <v>14</v>
      </c>
      <c r="G6" s="764" t="s">
        <v>655</v>
      </c>
      <c r="H6" s="765" t="s">
        <v>14</v>
      </c>
      <c r="I6" s="766" t="s">
        <v>655</v>
      </c>
      <c r="J6" s="761" t="s">
        <v>14</v>
      </c>
      <c r="K6" s="762" t="s">
        <v>655</v>
      </c>
      <c r="L6" s="761" t="s">
        <v>14</v>
      </c>
      <c r="M6" s="764" t="s">
        <v>655</v>
      </c>
    </row>
    <row r="7" spans="1:13" ht="21.75" customHeight="1">
      <c r="A7" s="767" t="s">
        <v>140</v>
      </c>
      <c r="B7" s="768">
        <v>54163.06</v>
      </c>
      <c r="C7" s="769">
        <v>0.7392803128066334</v>
      </c>
      <c r="D7" s="768">
        <v>74532.06</v>
      </c>
      <c r="E7" s="769">
        <v>0.8235</v>
      </c>
      <c r="F7" s="770">
        <v>35750</v>
      </c>
      <c r="G7" s="771">
        <v>0.28740629370629367</v>
      </c>
      <c r="H7" s="772">
        <v>10386.87</v>
      </c>
      <c r="I7" s="773">
        <v>3.09</v>
      </c>
      <c r="J7" s="774">
        <v>26350.12</v>
      </c>
      <c r="K7" s="775">
        <v>3.1572</v>
      </c>
      <c r="L7" s="776">
        <v>7000</v>
      </c>
      <c r="M7" s="777">
        <v>3.5605727142857146</v>
      </c>
    </row>
    <row r="8" spans="1:13" ht="21.75" customHeight="1">
      <c r="A8" s="767" t="s">
        <v>141</v>
      </c>
      <c r="B8" s="768">
        <v>87216.62</v>
      </c>
      <c r="C8" s="769">
        <v>1.45</v>
      </c>
      <c r="D8" s="768">
        <v>93260.44</v>
      </c>
      <c r="E8" s="769">
        <v>2.56</v>
      </c>
      <c r="F8" s="770"/>
      <c r="G8" s="771"/>
      <c r="H8" s="772">
        <v>3614.8099999999995</v>
      </c>
      <c r="I8" s="773">
        <v>2.71</v>
      </c>
      <c r="J8" s="774">
        <v>19240.13</v>
      </c>
      <c r="K8" s="775">
        <v>3.5777</v>
      </c>
      <c r="L8" s="776"/>
      <c r="M8" s="777"/>
    </row>
    <row r="9" spans="1:13" ht="21.75" customHeight="1">
      <c r="A9" s="767" t="s">
        <v>142</v>
      </c>
      <c r="B9" s="778">
        <v>44212.16</v>
      </c>
      <c r="C9" s="769">
        <v>0.64</v>
      </c>
      <c r="D9" s="768">
        <v>112777.51000000001</v>
      </c>
      <c r="E9" s="769">
        <v>3.2654353261213163</v>
      </c>
      <c r="F9" s="770"/>
      <c r="G9" s="771"/>
      <c r="H9" s="779">
        <v>4310.22</v>
      </c>
      <c r="I9" s="773">
        <v>2.1</v>
      </c>
      <c r="J9" s="774">
        <v>42780.54</v>
      </c>
      <c r="K9" s="775">
        <v>4.127692972225222</v>
      </c>
      <c r="L9" s="776"/>
      <c r="M9" s="777"/>
    </row>
    <row r="10" spans="1:13" ht="21.75" customHeight="1">
      <c r="A10" s="767" t="s">
        <v>143</v>
      </c>
      <c r="B10" s="778">
        <v>45909.37</v>
      </c>
      <c r="C10" s="769">
        <v>0.36</v>
      </c>
      <c r="D10" s="768">
        <v>119761.42000000001</v>
      </c>
      <c r="E10" s="769">
        <v>3.589799225401636</v>
      </c>
      <c r="F10" s="770"/>
      <c r="G10" s="771"/>
      <c r="H10" s="779">
        <v>5389.099999999999</v>
      </c>
      <c r="I10" s="773">
        <v>1.49</v>
      </c>
      <c r="J10" s="774">
        <v>32375.370000000003</v>
      </c>
      <c r="K10" s="775">
        <v>5.084007451436077</v>
      </c>
      <c r="L10" s="776"/>
      <c r="M10" s="777"/>
    </row>
    <row r="11" spans="1:13" ht="21.75" customHeight="1">
      <c r="A11" s="767" t="s">
        <v>144</v>
      </c>
      <c r="B11" s="778">
        <v>86020.75</v>
      </c>
      <c r="C11" s="769">
        <v>0.82</v>
      </c>
      <c r="D11" s="768">
        <v>86370.65</v>
      </c>
      <c r="E11" s="769">
        <v>2.672718214439743</v>
      </c>
      <c r="F11" s="770"/>
      <c r="G11" s="771"/>
      <c r="H11" s="780">
        <v>7079.22</v>
      </c>
      <c r="I11" s="773">
        <v>1.5</v>
      </c>
      <c r="J11" s="774">
        <v>31129.22</v>
      </c>
      <c r="K11" s="775">
        <v>5.2248389755991305</v>
      </c>
      <c r="L11" s="776"/>
      <c r="M11" s="777"/>
    </row>
    <row r="12" spans="1:13" ht="21.75" customHeight="1">
      <c r="A12" s="767" t="s">
        <v>145</v>
      </c>
      <c r="B12" s="778">
        <v>93480.62</v>
      </c>
      <c r="C12" s="769">
        <v>0.26</v>
      </c>
      <c r="D12" s="768">
        <v>108890.69</v>
      </c>
      <c r="E12" s="769">
        <v>2.71</v>
      </c>
      <c r="F12" s="770"/>
      <c r="G12" s="771"/>
      <c r="H12" s="780">
        <v>3969.74</v>
      </c>
      <c r="I12" s="773">
        <v>1.21</v>
      </c>
      <c r="J12" s="774">
        <v>46055.28</v>
      </c>
      <c r="K12" s="775">
        <v>5.53</v>
      </c>
      <c r="L12" s="776"/>
      <c r="M12" s="777"/>
    </row>
    <row r="13" spans="1:13" ht="21.75" customHeight="1">
      <c r="A13" s="767" t="s">
        <v>146</v>
      </c>
      <c r="B13" s="778">
        <v>37572.03</v>
      </c>
      <c r="C13" s="769">
        <v>0.22</v>
      </c>
      <c r="D13" s="768">
        <v>103429.5</v>
      </c>
      <c r="E13" s="769">
        <v>4.1268</v>
      </c>
      <c r="F13" s="770"/>
      <c r="G13" s="771"/>
      <c r="H13" s="780">
        <v>3770.02</v>
      </c>
      <c r="I13" s="773">
        <v>1.01</v>
      </c>
      <c r="J13" s="781">
        <v>41950</v>
      </c>
      <c r="K13" s="775">
        <v>7.052</v>
      </c>
      <c r="L13" s="782"/>
      <c r="M13" s="777"/>
    </row>
    <row r="14" spans="1:13" ht="21.75" customHeight="1">
      <c r="A14" s="767" t="s">
        <v>147</v>
      </c>
      <c r="B14" s="783">
        <v>75260.85</v>
      </c>
      <c r="C14" s="769">
        <v>0.42</v>
      </c>
      <c r="D14" s="768">
        <v>51465.06</v>
      </c>
      <c r="E14" s="769">
        <v>0.8963</v>
      </c>
      <c r="F14" s="770"/>
      <c r="G14" s="771"/>
      <c r="H14" s="780">
        <v>6680.02</v>
      </c>
      <c r="I14" s="773">
        <v>0.98</v>
      </c>
      <c r="J14" s="781">
        <v>35965.33</v>
      </c>
      <c r="K14" s="775">
        <v>7.9599</v>
      </c>
      <c r="L14" s="782"/>
      <c r="M14" s="777"/>
    </row>
    <row r="15" spans="1:13" ht="21.75" customHeight="1">
      <c r="A15" s="767" t="s">
        <v>148</v>
      </c>
      <c r="B15" s="783">
        <v>116403.53</v>
      </c>
      <c r="C15" s="769">
        <v>1.59</v>
      </c>
      <c r="D15" s="768">
        <v>21562.539999999997</v>
      </c>
      <c r="E15" s="769">
        <v>0.747</v>
      </c>
      <c r="F15" s="770"/>
      <c r="G15" s="771"/>
      <c r="H15" s="784">
        <v>16270</v>
      </c>
      <c r="I15" s="785">
        <v>1.52</v>
      </c>
      <c r="J15" s="786">
        <v>20935</v>
      </c>
      <c r="K15" s="787">
        <v>7.272</v>
      </c>
      <c r="L15" s="788"/>
      <c r="M15" s="789"/>
    </row>
    <row r="16" spans="1:13" ht="21.75" customHeight="1">
      <c r="A16" s="767" t="s">
        <v>149</v>
      </c>
      <c r="B16" s="783">
        <v>137484.17</v>
      </c>
      <c r="C16" s="769">
        <v>3.44</v>
      </c>
      <c r="D16" s="768">
        <v>118780.26</v>
      </c>
      <c r="E16" s="769">
        <v>2.7259</v>
      </c>
      <c r="F16" s="770"/>
      <c r="G16" s="771"/>
      <c r="H16" s="790">
        <v>11660.02</v>
      </c>
      <c r="I16" s="791">
        <v>2.75</v>
      </c>
      <c r="J16" s="781">
        <v>25031.5</v>
      </c>
      <c r="K16" s="775">
        <v>3.9184</v>
      </c>
      <c r="L16" s="782"/>
      <c r="M16" s="777"/>
    </row>
    <row r="17" spans="1:13" ht="21.75" customHeight="1">
      <c r="A17" s="767" t="s">
        <v>150</v>
      </c>
      <c r="B17" s="783">
        <v>84443.89</v>
      </c>
      <c r="C17" s="769">
        <v>0.36</v>
      </c>
      <c r="D17" s="768">
        <v>115766.1</v>
      </c>
      <c r="E17" s="769">
        <v>2.46</v>
      </c>
      <c r="F17" s="770"/>
      <c r="G17" s="771"/>
      <c r="H17" s="790">
        <v>21690.04</v>
      </c>
      <c r="I17" s="791">
        <v>2.55</v>
      </c>
      <c r="J17" s="781">
        <v>38970.3</v>
      </c>
      <c r="K17" s="775">
        <v>4.48</v>
      </c>
      <c r="L17" s="782"/>
      <c r="M17" s="777"/>
    </row>
    <row r="18" spans="1:13" ht="21.75" customHeight="1">
      <c r="A18" s="792" t="s">
        <v>151</v>
      </c>
      <c r="B18" s="793">
        <v>99550.12</v>
      </c>
      <c r="C18" s="794">
        <v>0.69</v>
      </c>
      <c r="D18" s="795">
        <v>55440.06</v>
      </c>
      <c r="E18" s="794">
        <v>0.6364510804822362</v>
      </c>
      <c r="F18" s="796"/>
      <c r="G18" s="797"/>
      <c r="H18" s="798">
        <v>34244.23</v>
      </c>
      <c r="I18" s="799">
        <v>3.25</v>
      </c>
      <c r="J18" s="786">
        <v>20234.22</v>
      </c>
      <c r="K18" s="787">
        <v>4.46624000747249</v>
      </c>
      <c r="L18" s="788"/>
      <c r="M18" s="789"/>
    </row>
    <row r="19" spans="1:13" ht="21.75" customHeight="1" thickBot="1">
      <c r="A19" s="800" t="s">
        <v>409</v>
      </c>
      <c r="B19" s="801">
        <f>SUM(B7:B18)</f>
        <v>961717.17</v>
      </c>
      <c r="C19" s="802">
        <v>1.15</v>
      </c>
      <c r="D19" s="803">
        <f>SUM(D7:D18)</f>
        <v>1062036.29</v>
      </c>
      <c r="E19" s="804">
        <v>2.5970446727655725</v>
      </c>
      <c r="F19" s="805"/>
      <c r="G19" s="806"/>
      <c r="H19" s="807">
        <f>SUM(H7:H18)</f>
        <v>129064.29000000001</v>
      </c>
      <c r="I19" s="808">
        <v>2.39</v>
      </c>
      <c r="J19" s="809">
        <f>SUM(J7:J18)</f>
        <v>381017.01</v>
      </c>
      <c r="K19" s="804">
        <v>5.2694089003509035</v>
      </c>
      <c r="L19" s="810"/>
      <c r="M19" s="806"/>
    </row>
    <row r="20" ht="21.75" customHeight="1" thickTop="1">
      <c r="A20" s="811" t="s">
        <v>656</v>
      </c>
    </row>
    <row r="21" ht="12.75">
      <c r="A21" s="811"/>
    </row>
    <row r="25" ht="12.75">
      <c r="B25" s="812"/>
    </row>
    <row r="35" ht="12.75">
      <c r="D35" s="813"/>
    </row>
    <row r="36" spans="4:8" ht="12.75">
      <c r="D36" s="813"/>
      <c r="H36" s="813"/>
    </row>
    <row r="37" spans="4:8" ht="12.75">
      <c r="D37" s="813"/>
      <c r="H37" s="813"/>
    </row>
  </sheetData>
  <sheetProtection/>
  <mergeCells count="13">
    <mergeCell ref="A1:M1"/>
    <mergeCell ref="A2:M2"/>
    <mergeCell ref="J3:K3"/>
    <mergeCell ref="L3:M3"/>
    <mergeCell ref="A4:A6"/>
    <mergeCell ref="B4:G4"/>
    <mergeCell ref="H4:M4"/>
    <mergeCell ref="B5:C5"/>
    <mergeCell ref="D5:E5"/>
    <mergeCell ref="F5:G5"/>
    <mergeCell ref="H5:I5"/>
    <mergeCell ref="J5:K5"/>
    <mergeCell ref="L5:M5"/>
  </mergeCells>
  <printOptions/>
  <pageMargins left="0.7" right="0.7" top="0.85" bottom="0.75" header="0.3" footer="0.3"/>
  <pageSetup fitToHeight="1" fitToWidth="1" horizontalDpi="600" verticalDpi="600" orientation="landscape" scale="74" r:id="rId1"/>
</worksheet>
</file>

<file path=xl/worksheets/sheet39.xml><?xml version="1.0" encoding="utf-8"?>
<worksheet xmlns="http://schemas.openxmlformats.org/spreadsheetml/2006/main" xmlns:r="http://schemas.openxmlformats.org/officeDocument/2006/relationships">
  <sheetPr>
    <pageSetUpPr fitToPage="1"/>
  </sheetPr>
  <dimension ref="A1:BE69"/>
  <sheetViews>
    <sheetView view="pageBreakPreview" zoomScaleSheetLayoutView="100" zoomScalePageLayoutView="0" workbookViewId="0" topLeftCell="A1">
      <selection activeCell="T11" sqref="T11"/>
    </sheetView>
  </sheetViews>
  <sheetFormatPr defaultColWidth="9.140625" defaultRowHeight="15"/>
  <cols>
    <col min="1" max="2" width="9.140625" style="814" customWidth="1"/>
    <col min="3" max="3" width="27.00390625" style="814" bestFit="1" customWidth="1"/>
    <col min="4" max="7" width="0" style="814" hidden="1" customWidth="1"/>
    <col min="8" max="8" width="9.57421875" style="814" customWidth="1"/>
    <col min="9" max="19" width="0" style="814" hidden="1" customWidth="1"/>
    <col min="20" max="20" width="9.57421875" style="814" customWidth="1"/>
    <col min="21" max="31" width="0" style="814" hidden="1" customWidth="1"/>
    <col min="32" max="32" width="9.57421875" style="814" bestFit="1" customWidth="1"/>
    <col min="33" max="33" width="0" style="814" hidden="1" customWidth="1"/>
    <col min="34" max="43" width="9.140625" style="814" hidden="1" customWidth="1"/>
    <col min="44" max="45" width="9.57421875" style="814" bestFit="1" customWidth="1"/>
    <col min="46" max="48" width="9.57421875" style="814" hidden="1" customWidth="1"/>
    <col min="49" max="55" width="10.140625" style="814" hidden="1" customWidth="1"/>
    <col min="56" max="57" width="10.140625" style="814" bestFit="1" customWidth="1"/>
    <col min="58" max="16384" width="9.140625" style="814" customWidth="1"/>
  </cols>
  <sheetData>
    <row r="1" spans="1:57" ht="15.75">
      <c r="A1" s="1932" t="s">
        <v>712</v>
      </c>
      <c r="B1" s="1932"/>
      <c r="C1" s="1932"/>
      <c r="D1" s="1932"/>
      <c r="E1" s="1932"/>
      <c r="F1" s="1932"/>
      <c r="G1" s="1932"/>
      <c r="H1" s="1932"/>
      <c r="I1" s="1932"/>
      <c r="J1" s="1932"/>
      <c r="K1" s="1932"/>
      <c r="L1" s="1932"/>
      <c r="M1" s="1932"/>
      <c r="N1" s="1932"/>
      <c r="O1" s="1932"/>
      <c r="P1" s="1932"/>
      <c r="Q1" s="1932"/>
      <c r="R1" s="1932"/>
      <c r="S1" s="1932"/>
      <c r="T1" s="1932"/>
      <c r="U1" s="1932"/>
      <c r="V1" s="1932"/>
      <c r="W1" s="1932"/>
      <c r="X1" s="1932"/>
      <c r="Y1" s="1932"/>
      <c r="Z1" s="1932"/>
      <c r="AA1" s="1932"/>
      <c r="AB1" s="1932"/>
      <c r="AC1" s="1932"/>
      <c r="AD1" s="1932"/>
      <c r="AE1" s="1932"/>
      <c r="AF1" s="1932"/>
      <c r="AG1" s="1932"/>
      <c r="AH1" s="1932"/>
      <c r="AI1" s="1932"/>
      <c r="AJ1" s="1932"/>
      <c r="AK1" s="1932"/>
      <c r="AL1" s="1932"/>
      <c r="AM1" s="1932"/>
      <c r="AN1" s="1932"/>
      <c r="AO1" s="1932"/>
      <c r="AP1" s="1932"/>
      <c r="AQ1" s="1932"/>
      <c r="AR1" s="1932"/>
      <c r="AS1" s="1932"/>
      <c r="AT1" s="1932"/>
      <c r="AU1" s="1932"/>
      <c r="AV1" s="1932"/>
      <c r="AW1" s="1932"/>
      <c r="AX1" s="1932"/>
      <c r="AY1" s="1932"/>
      <c r="AZ1" s="1932"/>
      <c r="BA1" s="1932"/>
      <c r="BB1" s="1932"/>
      <c r="BC1" s="1932"/>
      <c r="BD1" s="1932"/>
      <c r="BE1" s="1932"/>
    </row>
    <row r="2" spans="1:57" ht="15.75">
      <c r="A2" s="1932" t="s">
        <v>658</v>
      </c>
      <c r="B2" s="1932"/>
      <c r="C2" s="1932"/>
      <c r="D2" s="1932"/>
      <c r="E2" s="1932"/>
      <c r="F2" s="1932"/>
      <c r="G2" s="1932"/>
      <c r="H2" s="1932"/>
      <c r="I2" s="1932"/>
      <c r="J2" s="1932"/>
      <c r="K2" s="1932"/>
      <c r="L2" s="1932"/>
      <c r="M2" s="1932"/>
      <c r="N2" s="1932"/>
      <c r="O2" s="1932"/>
      <c r="P2" s="1932"/>
      <c r="Q2" s="1932"/>
      <c r="R2" s="1932"/>
      <c r="S2" s="1932"/>
      <c r="T2" s="1932"/>
      <c r="U2" s="1932"/>
      <c r="V2" s="1932"/>
      <c r="W2" s="1932"/>
      <c r="X2" s="1932"/>
      <c r="Y2" s="1932"/>
      <c r="Z2" s="1932"/>
      <c r="AA2" s="1932"/>
      <c r="AB2" s="1932"/>
      <c r="AC2" s="1932"/>
      <c r="AD2" s="1932"/>
      <c r="AE2" s="1932"/>
      <c r="AF2" s="1932"/>
      <c r="AG2" s="1932"/>
      <c r="AH2" s="1932"/>
      <c r="AI2" s="1932"/>
      <c r="AJ2" s="1932"/>
      <c r="AK2" s="1932"/>
      <c r="AL2" s="1932"/>
      <c r="AM2" s="1932"/>
      <c r="AN2" s="1932"/>
      <c r="AO2" s="1932"/>
      <c r="AP2" s="1932"/>
      <c r="AQ2" s="1932"/>
      <c r="AR2" s="1932"/>
      <c r="AS2" s="1932"/>
      <c r="AT2" s="1932"/>
      <c r="AU2" s="1932"/>
      <c r="AV2" s="1932"/>
      <c r="AW2" s="1932"/>
      <c r="AX2" s="1932"/>
      <c r="AY2" s="1932"/>
      <c r="AZ2" s="1932"/>
      <c r="BA2" s="1932"/>
      <c r="BB2" s="1932"/>
      <c r="BC2" s="1932"/>
      <c r="BD2" s="1932"/>
      <c r="BE2" s="1932"/>
    </row>
    <row r="3" spans="1:57" ht="15.75" customHeight="1" thickBot="1">
      <c r="A3" s="1933" t="s">
        <v>659</v>
      </c>
      <c r="B3" s="1933"/>
      <c r="C3" s="1933"/>
      <c r="D3" s="1933"/>
      <c r="E3" s="1933"/>
      <c r="F3" s="1933"/>
      <c r="G3" s="1933"/>
      <c r="H3" s="1933"/>
      <c r="I3" s="1933"/>
      <c r="J3" s="1933"/>
      <c r="K3" s="1933"/>
      <c r="L3" s="1933"/>
      <c r="M3" s="1933"/>
      <c r="N3" s="1933"/>
      <c r="O3" s="1933"/>
      <c r="P3" s="1933"/>
      <c r="Q3" s="1933"/>
      <c r="R3" s="1933"/>
      <c r="S3" s="1933"/>
      <c r="T3" s="1933"/>
      <c r="U3" s="1933"/>
      <c r="V3" s="1933"/>
      <c r="W3" s="1933"/>
      <c r="X3" s="1933"/>
      <c r="Y3" s="1933"/>
      <c r="Z3" s="1933"/>
      <c r="AA3" s="1933"/>
      <c r="AB3" s="1933"/>
      <c r="AC3" s="1933"/>
      <c r="AD3" s="1933"/>
      <c r="AE3" s="1933"/>
      <c r="AF3" s="1933"/>
      <c r="AG3" s="1933"/>
      <c r="AH3" s="1933"/>
      <c r="AI3" s="1933"/>
      <c r="AJ3" s="1933"/>
      <c r="AK3" s="1933"/>
      <c r="AL3" s="1933"/>
      <c r="AM3" s="1933"/>
      <c r="AN3" s="1933"/>
      <c r="AO3" s="1933"/>
      <c r="AP3" s="1933"/>
      <c r="AQ3" s="1933"/>
      <c r="AR3" s="1933"/>
      <c r="AS3" s="1933"/>
      <c r="AT3" s="1933"/>
      <c r="AU3" s="1933"/>
      <c r="AV3" s="1933"/>
      <c r="AW3" s="1933"/>
      <c r="AX3" s="1933"/>
      <c r="AY3" s="1933"/>
      <c r="AZ3" s="1933"/>
      <c r="BA3" s="1933"/>
      <c r="BB3" s="1933"/>
      <c r="BC3" s="1933"/>
      <c r="BD3" s="1933"/>
      <c r="BE3" s="1933"/>
    </row>
    <row r="4" spans="1:57" ht="13.5" thickTop="1">
      <c r="A4" s="1934" t="s">
        <v>660</v>
      </c>
      <c r="B4" s="1935"/>
      <c r="C4" s="1936"/>
      <c r="D4" s="815">
        <v>2010</v>
      </c>
      <c r="E4" s="815">
        <v>2011</v>
      </c>
      <c r="F4" s="815">
        <v>2012</v>
      </c>
      <c r="G4" s="816">
        <v>2013</v>
      </c>
      <c r="H4" s="1400">
        <v>2013</v>
      </c>
      <c r="I4" s="1400">
        <v>2013</v>
      </c>
      <c r="J4" s="1400">
        <v>2013</v>
      </c>
      <c r="K4" s="1400">
        <v>2013</v>
      </c>
      <c r="L4" s="1400">
        <v>2013</v>
      </c>
      <c r="M4" s="1400">
        <v>2013</v>
      </c>
      <c r="N4" s="1400">
        <v>2014</v>
      </c>
      <c r="O4" s="1400">
        <v>2014</v>
      </c>
      <c r="P4" s="1400">
        <v>2014</v>
      </c>
      <c r="Q4" s="1400">
        <v>2014</v>
      </c>
      <c r="R4" s="1400">
        <v>2014</v>
      </c>
      <c r="S4" s="1400">
        <v>2014</v>
      </c>
      <c r="T4" s="1400">
        <v>2014</v>
      </c>
      <c r="U4" s="1400">
        <v>2014</v>
      </c>
      <c r="V4" s="1400">
        <v>2014</v>
      </c>
      <c r="W4" s="1400">
        <v>2014</v>
      </c>
      <c r="X4" s="1400">
        <v>2014</v>
      </c>
      <c r="Y4" s="1400">
        <v>2014</v>
      </c>
      <c r="Z4" s="1400">
        <v>2015</v>
      </c>
      <c r="AA4" s="1400">
        <v>2015</v>
      </c>
      <c r="AB4" s="1400">
        <v>2015</v>
      </c>
      <c r="AC4" s="1400">
        <v>2015</v>
      </c>
      <c r="AD4" s="1400">
        <v>2015</v>
      </c>
      <c r="AE4" s="1400">
        <v>2015</v>
      </c>
      <c r="AF4" s="1400">
        <v>2015</v>
      </c>
      <c r="AG4" s="1400">
        <v>2015</v>
      </c>
      <c r="AH4" s="1400">
        <v>2015</v>
      </c>
      <c r="AI4" s="1400">
        <v>2015</v>
      </c>
      <c r="AJ4" s="1400">
        <v>2015</v>
      </c>
      <c r="AK4" s="1400">
        <v>2015</v>
      </c>
      <c r="AL4" s="1400">
        <v>2016</v>
      </c>
      <c r="AM4" s="1400">
        <v>2016</v>
      </c>
      <c r="AN4" s="1400">
        <v>2016</v>
      </c>
      <c r="AO4" s="1400">
        <v>2016</v>
      </c>
      <c r="AP4" s="1400">
        <v>2016</v>
      </c>
      <c r="AQ4" s="1400">
        <v>2016</v>
      </c>
      <c r="AR4" s="1400">
        <v>2016</v>
      </c>
      <c r="AS4" s="1400">
        <v>2016</v>
      </c>
      <c r="AT4" s="1400">
        <v>2016</v>
      </c>
      <c r="AU4" s="1400">
        <v>2016</v>
      </c>
      <c r="AV4" s="1400">
        <v>2016</v>
      </c>
      <c r="AW4" s="1400">
        <v>2016</v>
      </c>
      <c r="AX4" s="1400">
        <v>2017</v>
      </c>
      <c r="AY4" s="1400">
        <v>2017</v>
      </c>
      <c r="AZ4" s="1400">
        <v>2017</v>
      </c>
      <c r="BA4" s="1400">
        <v>2017</v>
      </c>
      <c r="BB4" s="1400">
        <v>2017</v>
      </c>
      <c r="BC4" s="1400">
        <v>2017</v>
      </c>
      <c r="BD4" s="1400">
        <v>2017</v>
      </c>
      <c r="BE4" s="1401">
        <v>2017</v>
      </c>
    </row>
    <row r="5" spans="1:57" ht="12.75">
      <c r="A5" s="1937" t="s">
        <v>629</v>
      </c>
      <c r="B5" s="1938"/>
      <c r="C5" s="1939"/>
      <c r="D5" s="817">
        <v>2016</v>
      </c>
      <c r="E5" s="817">
        <v>2016</v>
      </c>
      <c r="F5" s="817">
        <v>2017</v>
      </c>
      <c r="G5" s="817" t="s">
        <v>661</v>
      </c>
      <c r="H5" s="1402" t="s">
        <v>568</v>
      </c>
      <c r="I5" s="1402" t="s">
        <v>279</v>
      </c>
      <c r="J5" s="1402" t="s">
        <v>662</v>
      </c>
      <c r="K5" s="1402" t="s">
        <v>663</v>
      </c>
      <c r="L5" s="1402" t="s">
        <v>664</v>
      </c>
      <c r="M5" s="1402" t="s">
        <v>665</v>
      </c>
      <c r="N5" s="1402" t="s">
        <v>666</v>
      </c>
      <c r="O5" s="1402" t="s">
        <v>667</v>
      </c>
      <c r="P5" s="1402" t="s">
        <v>668</v>
      </c>
      <c r="Q5" s="1402" t="s">
        <v>669</v>
      </c>
      <c r="R5" s="1402" t="s">
        <v>670</v>
      </c>
      <c r="S5" s="1402" t="s">
        <v>661</v>
      </c>
      <c r="T5" s="1402" t="s">
        <v>568</v>
      </c>
      <c r="U5" s="1402" t="s">
        <v>279</v>
      </c>
      <c r="V5" s="1402" t="s">
        <v>662</v>
      </c>
      <c r="W5" s="1402" t="s">
        <v>663</v>
      </c>
      <c r="X5" s="1402" t="s">
        <v>664</v>
      </c>
      <c r="Y5" s="1402" t="s">
        <v>665</v>
      </c>
      <c r="Z5" s="1402" t="s">
        <v>666</v>
      </c>
      <c r="AA5" s="1402" t="s">
        <v>667</v>
      </c>
      <c r="AB5" s="1402" t="s">
        <v>668</v>
      </c>
      <c r="AC5" s="1402" t="s">
        <v>669</v>
      </c>
      <c r="AD5" s="1402" t="s">
        <v>670</v>
      </c>
      <c r="AE5" s="1402" t="s">
        <v>661</v>
      </c>
      <c r="AF5" s="1402" t="s">
        <v>568</v>
      </c>
      <c r="AG5" s="1402" t="s">
        <v>279</v>
      </c>
      <c r="AH5" s="1402" t="s">
        <v>662</v>
      </c>
      <c r="AI5" s="1402" t="s">
        <v>663</v>
      </c>
      <c r="AJ5" s="1402" t="s">
        <v>664</v>
      </c>
      <c r="AK5" s="1402" t="s">
        <v>665</v>
      </c>
      <c r="AL5" s="1402" t="s">
        <v>666</v>
      </c>
      <c r="AM5" s="1402" t="s">
        <v>667</v>
      </c>
      <c r="AN5" s="1402" t="s">
        <v>668</v>
      </c>
      <c r="AO5" s="1402" t="s">
        <v>669</v>
      </c>
      <c r="AP5" s="1402" t="s">
        <v>670</v>
      </c>
      <c r="AQ5" s="1402" t="s">
        <v>661</v>
      </c>
      <c r="AR5" s="1402" t="s">
        <v>568</v>
      </c>
      <c r="AS5" s="1402" t="s">
        <v>279</v>
      </c>
      <c r="AT5" s="1402" t="s">
        <v>671</v>
      </c>
      <c r="AU5" s="1402" t="s">
        <v>663</v>
      </c>
      <c r="AV5" s="1402" t="s">
        <v>664</v>
      </c>
      <c r="AW5" s="1402" t="s">
        <v>665</v>
      </c>
      <c r="AX5" s="1402" t="s">
        <v>666</v>
      </c>
      <c r="AY5" s="1402" t="s">
        <v>667</v>
      </c>
      <c r="AZ5" s="1402" t="s">
        <v>668</v>
      </c>
      <c r="BA5" s="1402" t="s">
        <v>669</v>
      </c>
      <c r="BB5" s="1402" t="s">
        <v>670</v>
      </c>
      <c r="BC5" s="1402" t="s">
        <v>672</v>
      </c>
      <c r="BD5" s="1402" t="s">
        <v>673</v>
      </c>
      <c r="BE5" s="1403" t="s">
        <v>279</v>
      </c>
    </row>
    <row r="6" spans="1:57" ht="12.75">
      <c r="A6" s="818" t="s">
        <v>674</v>
      </c>
      <c r="B6" s="811"/>
      <c r="C6" s="1394"/>
      <c r="D6" s="819"/>
      <c r="E6" s="819"/>
      <c r="F6" s="819"/>
      <c r="G6" s="819"/>
      <c r="H6" s="1404"/>
      <c r="I6" s="1404"/>
      <c r="J6" s="1404"/>
      <c r="K6" s="1404"/>
      <c r="L6" s="1404"/>
      <c r="M6" s="1404"/>
      <c r="N6" s="1404"/>
      <c r="O6" s="1404"/>
      <c r="P6" s="1404"/>
      <c r="Q6" s="1404"/>
      <c r="R6" s="1404"/>
      <c r="S6" s="1021"/>
      <c r="T6" s="1404"/>
      <c r="U6" s="1404"/>
      <c r="V6" s="1404"/>
      <c r="W6" s="1404"/>
      <c r="X6" s="1404"/>
      <c r="Y6" s="1404"/>
      <c r="Z6" s="1404"/>
      <c r="AA6" s="1404"/>
      <c r="AB6" s="1404"/>
      <c r="AC6" s="1404"/>
      <c r="AD6" s="1404"/>
      <c r="AE6" s="1404"/>
      <c r="AF6" s="1404"/>
      <c r="AG6" s="1404"/>
      <c r="AH6" s="1404"/>
      <c r="AI6" s="1404"/>
      <c r="AJ6" s="1404"/>
      <c r="AK6" s="1404"/>
      <c r="AL6" s="1404"/>
      <c r="AM6" s="1404"/>
      <c r="AN6" s="1404"/>
      <c r="AO6" s="1404"/>
      <c r="AP6" s="1404"/>
      <c r="AQ6" s="1404"/>
      <c r="AR6" s="1404"/>
      <c r="AS6" s="1404"/>
      <c r="AT6" s="1404"/>
      <c r="AU6" s="1404"/>
      <c r="AV6" s="1404"/>
      <c r="AW6" s="1404"/>
      <c r="AX6" s="1404"/>
      <c r="AY6" s="1404"/>
      <c r="AZ6" s="1404"/>
      <c r="BA6" s="1404"/>
      <c r="BB6" s="1404"/>
      <c r="BC6" s="1404"/>
      <c r="BD6" s="1404"/>
      <c r="BE6" s="1405"/>
    </row>
    <row r="7" spans="1:57" ht="12.75">
      <c r="A7" s="818"/>
      <c r="B7" s="811" t="s">
        <v>675</v>
      </c>
      <c r="C7" s="1394"/>
      <c r="D7" s="820"/>
      <c r="E7" s="820"/>
      <c r="F7" s="820"/>
      <c r="G7" s="819"/>
      <c r="H7" s="1404"/>
      <c r="I7" s="1404"/>
      <c r="J7" s="1404"/>
      <c r="K7" s="1404"/>
      <c r="L7" s="1404"/>
      <c r="M7" s="1404"/>
      <c r="N7" s="1404"/>
      <c r="O7" s="1404"/>
      <c r="P7" s="1404"/>
      <c r="Q7" s="1404"/>
      <c r="R7" s="1404"/>
      <c r="S7" s="1404"/>
      <c r="T7" s="1404"/>
      <c r="U7" s="1404"/>
      <c r="V7" s="1404"/>
      <c r="W7" s="1404"/>
      <c r="X7" s="1404"/>
      <c r="Y7" s="1404"/>
      <c r="Z7" s="1404"/>
      <c r="AA7" s="1404"/>
      <c r="AB7" s="1404"/>
      <c r="AC7" s="1404"/>
      <c r="AD7" s="1404"/>
      <c r="AE7" s="1404"/>
      <c r="AF7" s="1404"/>
      <c r="AG7" s="1404"/>
      <c r="AH7" s="1404"/>
      <c r="AI7" s="1404"/>
      <c r="AJ7" s="1404"/>
      <c r="AK7" s="1404"/>
      <c r="AL7" s="1404"/>
      <c r="AM7" s="1404"/>
      <c r="AN7" s="1404"/>
      <c r="AO7" s="1404"/>
      <c r="AP7" s="1404"/>
      <c r="AQ7" s="1404"/>
      <c r="AR7" s="1404"/>
      <c r="AS7" s="1404"/>
      <c r="AT7" s="1404"/>
      <c r="AU7" s="1404"/>
      <c r="AV7" s="1404"/>
      <c r="AW7" s="1404"/>
      <c r="AX7" s="1404"/>
      <c r="AY7" s="1404"/>
      <c r="AZ7" s="1404"/>
      <c r="BA7" s="1404"/>
      <c r="BB7" s="1404"/>
      <c r="BC7" s="1404"/>
      <c r="BD7" s="1404"/>
      <c r="BE7" s="1405"/>
    </row>
    <row r="8" spans="1:57" ht="12.75">
      <c r="A8" s="818"/>
      <c r="B8" s="823" t="s">
        <v>676</v>
      </c>
      <c r="C8" s="1395"/>
      <c r="D8" s="819" t="s">
        <v>188</v>
      </c>
      <c r="E8" s="819">
        <v>5.5</v>
      </c>
      <c r="F8" s="821">
        <v>5</v>
      </c>
      <c r="G8" s="821">
        <v>6</v>
      </c>
      <c r="H8" s="1021">
        <v>6</v>
      </c>
      <c r="I8" s="1021">
        <v>5</v>
      </c>
      <c r="J8" s="1021">
        <v>5</v>
      </c>
      <c r="K8" s="1021">
        <v>5</v>
      </c>
      <c r="L8" s="1021">
        <v>5</v>
      </c>
      <c r="M8" s="1021">
        <v>5</v>
      </c>
      <c r="N8" s="1021">
        <v>5</v>
      </c>
      <c r="O8" s="1021">
        <v>5</v>
      </c>
      <c r="P8" s="1021">
        <v>129.1</v>
      </c>
      <c r="Q8" s="1021">
        <v>5</v>
      </c>
      <c r="R8" s="1021">
        <v>5</v>
      </c>
      <c r="S8" s="1021">
        <v>5</v>
      </c>
      <c r="T8" s="1021">
        <v>5</v>
      </c>
      <c r="U8" s="1021">
        <v>6</v>
      </c>
      <c r="V8" s="1021">
        <v>6</v>
      </c>
      <c r="W8" s="1021">
        <v>6</v>
      </c>
      <c r="X8" s="1021">
        <v>6</v>
      </c>
      <c r="Y8" s="1021">
        <v>6</v>
      </c>
      <c r="Z8" s="1021">
        <v>6</v>
      </c>
      <c r="AA8" s="1021">
        <v>6</v>
      </c>
      <c r="AB8" s="1021">
        <v>6</v>
      </c>
      <c r="AC8" s="1021">
        <v>6</v>
      </c>
      <c r="AD8" s="1021">
        <v>6</v>
      </c>
      <c r="AE8" s="1021">
        <v>6</v>
      </c>
      <c r="AF8" s="1021">
        <v>6</v>
      </c>
      <c r="AG8" s="1021">
        <v>6</v>
      </c>
      <c r="AH8" s="1021">
        <v>6</v>
      </c>
      <c r="AI8" s="1021">
        <v>6</v>
      </c>
      <c r="AJ8" s="1021">
        <v>6</v>
      </c>
      <c r="AK8" s="1021">
        <v>6</v>
      </c>
      <c r="AL8" s="1021">
        <v>6</v>
      </c>
      <c r="AM8" s="1021">
        <v>6</v>
      </c>
      <c r="AN8" s="1021">
        <v>6</v>
      </c>
      <c r="AO8" s="1021">
        <v>6</v>
      </c>
      <c r="AP8" s="1021">
        <v>6</v>
      </c>
      <c r="AQ8" s="1021">
        <v>6</v>
      </c>
      <c r="AR8" s="1021">
        <v>6</v>
      </c>
      <c r="AS8" s="1021">
        <v>6</v>
      </c>
      <c r="AT8" s="1021">
        <v>6</v>
      </c>
      <c r="AU8" s="1021">
        <v>6</v>
      </c>
      <c r="AV8" s="1021">
        <v>6</v>
      </c>
      <c r="AW8" s="1021">
        <v>6</v>
      </c>
      <c r="AX8" s="1021">
        <v>6</v>
      </c>
      <c r="AY8" s="1021">
        <v>6</v>
      </c>
      <c r="AZ8" s="1021">
        <v>6</v>
      </c>
      <c r="BA8" s="1021">
        <v>6</v>
      </c>
      <c r="BB8" s="1021">
        <v>6</v>
      </c>
      <c r="BC8" s="1021">
        <v>6</v>
      </c>
      <c r="BD8" s="1021">
        <v>6</v>
      </c>
      <c r="BE8" s="1023">
        <v>6</v>
      </c>
    </row>
    <row r="9" spans="1:57" ht="12.75">
      <c r="A9" s="818"/>
      <c r="B9" s="823" t="s">
        <v>677</v>
      </c>
      <c r="C9" s="1395"/>
      <c r="D9" s="819">
        <v>5.5</v>
      </c>
      <c r="E9" s="819">
        <v>5.5</v>
      </c>
      <c r="F9" s="821">
        <v>5</v>
      </c>
      <c r="G9" s="821">
        <v>5.5</v>
      </c>
      <c r="H9" s="1021">
        <v>5.5</v>
      </c>
      <c r="I9" s="1021">
        <v>4.5</v>
      </c>
      <c r="J9" s="1021">
        <v>4.5</v>
      </c>
      <c r="K9" s="1021">
        <v>4.5</v>
      </c>
      <c r="L9" s="1021">
        <v>4.5</v>
      </c>
      <c r="M9" s="1021">
        <v>4.5</v>
      </c>
      <c r="N9" s="1021">
        <v>4.5</v>
      </c>
      <c r="O9" s="1021">
        <v>4.5</v>
      </c>
      <c r="P9" s="1021">
        <v>4.5</v>
      </c>
      <c r="Q9" s="1021">
        <v>4.5</v>
      </c>
      <c r="R9" s="1021">
        <v>4.5</v>
      </c>
      <c r="S9" s="1021">
        <v>4.5</v>
      </c>
      <c r="T9" s="1021">
        <v>4.5</v>
      </c>
      <c r="U9" s="1021">
        <v>5</v>
      </c>
      <c r="V9" s="1021">
        <v>5</v>
      </c>
      <c r="W9" s="1021">
        <v>5</v>
      </c>
      <c r="X9" s="1021">
        <v>5</v>
      </c>
      <c r="Y9" s="1021">
        <v>5</v>
      </c>
      <c r="Z9" s="1021">
        <v>5</v>
      </c>
      <c r="AA9" s="1021">
        <v>5</v>
      </c>
      <c r="AB9" s="1021">
        <v>5</v>
      </c>
      <c r="AC9" s="1021">
        <v>5</v>
      </c>
      <c r="AD9" s="1021">
        <v>5</v>
      </c>
      <c r="AE9" s="1021">
        <v>5</v>
      </c>
      <c r="AF9" s="1021">
        <v>5</v>
      </c>
      <c r="AG9" s="1021">
        <v>5</v>
      </c>
      <c r="AH9" s="1021">
        <v>5</v>
      </c>
      <c r="AI9" s="1021">
        <v>5</v>
      </c>
      <c r="AJ9" s="1021">
        <v>5</v>
      </c>
      <c r="AK9" s="1021">
        <v>5</v>
      </c>
      <c r="AL9" s="1021">
        <v>5</v>
      </c>
      <c r="AM9" s="1021">
        <v>5</v>
      </c>
      <c r="AN9" s="1021">
        <v>5</v>
      </c>
      <c r="AO9" s="1021">
        <v>5</v>
      </c>
      <c r="AP9" s="1021">
        <v>5</v>
      </c>
      <c r="AQ9" s="1021">
        <v>5</v>
      </c>
      <c r="AR9" s="1021">
        <v>5</v>
      </c>
      <c r="AS9" s="1021">
        <v>5</v>
      </c>
      <c r="AT9" s="1021">
        <v>5</v>
      </c>
      <c r="AU9" s="1021">
        <v>5</v>
      </c>
      <c r="AV9" s="1021">
        <v>5</v>
      </c>
      <c r="AW9" s="1021">
        <v>5</v>
      </c>
      <c r="AX9" s="1021">
        <v>5</v>
      </c>
      <c r="AY9" s="1021">
        <v>5</v>
      </c>
      <c r="AZ9" s="1021">
        <v>5</v>
      </c>
      <c r="BA9" s="1021">
        <v>5</v>
      </c>
      <c r="BB9" s="1021">
        <v>5</v>
      </c>
      <c r="BC9" s="1021">
        <v>5</v>
      </c>
      <c r="BD9" s="1021">
        <v>5</v>
      </c>
      <c r="BE9" s="1023">
        <v>5</v>
      </c>
    </row>
    <row r="10" spans="1:57" ht="12.75">
      <c r="A10" s="818"/>
      <c r="B10" s="823" t="s">
        <v>678</v>
      </c>
      <c r="C10" s="1395"/>
      <c r="D10" s="819">
        <v>5.5</v>
      </c>
      <c r="E10" s="819">
        <v>5.5</v>
      </c>
      <c r="F10" s="821">
        <v>5</v>
      </c>
      <c r="G10" s="821">
        <v>5</v>
      </c>
      <c r="H10" s="1021">
        <v>5</v>
      </c>
      <c r="I10" s="1021">
        <v>4</v>
      </c>
      <c r="J10" s="1021">
        <v>4</v>
      </c>
      <c r="K10" s="1021">
        <v>4</v>
      </c>
      <c r="L10" s="1021">
        <v>4</v>
      </c>
      <c r="M10" s="1021">
        <v>4</v>
      </c>
      <c r="N10" s="1021">
        <v>4</v>
      </c>
      <c r="O10" s="1021">
        <v>4</v>
      </c>
      <c r="P10" s="1021">
        <v>4</v>
      </c>
      <c r="Q10" s="1021">
        <v>4</v>
      </c>
      <c r="R10" s="1021">
        <v>4</v>
      </c>
      <c r="S10" s="1021">
        <v>4</v>
      </c>
      <c r="T10" s="1021">
        <v>4</v>
      </c>
      <c r="U10" s="1021">
        <v>4</v>
      </c>
      <c r="V10" s="1021">
        <v>4</v>
      </c>
      <c r="W10" s="1021">
        <v>4</v>
      </c>
      <c r="X10" s="1021">
        <v>4</v>
      </c>
      <c r="Y10" s="1021">
        <v>4</v>
      </c>
      <c r="Z10" s="1021">
        <v>4</v>
      </c>
      <c r="AA10" s="1021">
        <v>4</v>
      </c>
      <c r="AB10" s="1021">
        <v>4</v>
      </c>
      <c r="AC10" s="1021">
        <v>4</v>
      </c>
      <c r="AD10" s="1021">
        <v>4</v>
      </c>
      <c r="AE10" s="1021">
        <v>4</v>
      </c>
      <c r="AF10" s="1021">
        <v>4</v>
      </c>
      <c r="AG10" s="1021">
        <v>4</v>
      </c>
      <c r="AH10" s="1021">
        <v>4</v>
      </c>
      <c r="AI10" s="1021">
        <v>4</v>
      </c>
      <c r="AJ10" s="1021">
        <v>4</v>
      </c>
      <c r="AK10" s="1021">
        <v>4</v>
      </c>
      <c r="AL10" s="1021">
        <v>4</v>
      </c>
      <c r="AM10" s="1021">
        <v>4</v>
      </c>
      <c r="AN10" s="1021">
        <v>4</v>
      </c>
      <c r="AO10" s="1021">
        <v>4</v>
      </c>
      <c r="AP10" s="1021">
        <v>4</v>
      </c>
      <c r="AQ10" s="1021">
        <v>4</v>
      </c>
      <c r="AR10" s="1021">
        <v>4</v>
      </c>
      <c r="AS10" s="1021">
        <v>4</v>
      </c>
      <c r="AT10" s="1021">
        <v>4</v>
      </c>
      <c r="AU10" s="1021">
        <v>4</v>
      </c>
      <c r="AV10" s="1021">
        <v>4</v>
      </c>
      <c r="AW10" s="1021">
        <v>4</v>
      </c>
      <c r="AX10" s="1021">
        <v>4</v>
      </c>
      <c r="AY10" s="1021">
        <v>4</v>
      </c>
      <c r="AZ10" s="1021">
        <v>4</v>
      </c>
      <c r="BA10" s="1021">
        <v>4</v>
      </c>
      <c r="BB10" s="1021">
        <v>4</v>
      </c>
      <c r="BC10" s="1021">
        <v>4</v>
      </c>
      <c r="BD10" s="1021">
        <v>4</v>
      </c>
      <c r="BE10" s="1023">
        <v>4</v>
      </c>
    </row>
    <row r="11" spans="1:57" ht="12.75">
      <c r="A11" s="824"/>
      <c r="B11" s="811" t="s">
        <v>679</v>
      </c>
      <c r="C11" s="1394"/>
      <c r="D11" s="819">
        <v>6.5</v>
      </c>
      <c r="E11" s="821">
        <v>7</v>
      </c>
      <c r="F11" s="821">
        <v>7</v>
      </c>
      <c r="G11" s="821">
        <v>8</v>
      </c>
      <c r="H11" s="1021">
        <v>8</v>
      </c>
      <c r="I11" s="1021">
        <v>8</v>
      </c>
      <c r="J11" s="1021">
        <v>8</v>
      </c>
      <c r="K11" s="1021">
        <v>8</v>
      </c>
      <c r="L11" s="1021">
        <v>8</v>
      </c>
      <c r="M11" s="1021">
        <v>8</v>
      </c>
      <c r="N11" s="1021">
        <v>8</v>
      </c>
      <c r="O11" s="1021">
        <v>8</v>
      </c>
      <c r="P11" s="1021">
        <v>8</v>
      </c>
      <c r="Q11" s="1021">
        <v>8</v>
      </c>
      <c r="R11" s="1021">
        <v>8</v>
      </c>
      <c r="S11" s="1021">
        <v>8</v>
      </c>
      <c r="T11" s="1021">
        <v>8</v>
      </c>
      <c r="U11" s="1021">
        <v>8</v>
      </c>
      <c r="V11" s="1021">
        <v>8</v>
      </c>
      <c r="W11" s="1021">
        <v>8</v>
      </c>
      <c r="X11" s="1021">
        <v>8</v>
      </c>
      <c r="Y11" s="1021">
        <v>8</v>
      </c>
      <c r="Z11" s="1021">
        <v>8</v>
      </c>
      <c r="AA11" s="1021">
        <v>8</v>
      </c>
      <c r="AB11" s="1021">
        <v>8</v>
      </c>
      <c r="AC11" s="1021">
        <v>8</v>
      </c>
      <c r="AD11" s="1021">
        <v>8</v>
      </c>
      <c r="AE11" s="1021">
        <v>8</v>
      </c>
      <c r="AF11" s="1021">
        <v>8</v>
      </c>
      <c r="AG11" s="1021">
        <v>7</v>
      </c>
      <c r="AH11" s="1021">
        <v>7</v>
      </c>
      <c r="AI11" s="1021">
        <v>7</v>
      </c>
      <c r="AJ11" s="1021">
        <v>7</v>
      </c>
      <c r="AK11" s="1021">
        <v>7</v>
      </c>
      <c r="AL11" s="1021">
        <v>7</v>
      </c>
      <c r="AM11" s="1021">
        <v>7</v>
      </c>
      <c r="AN11" s="1021">
        <v>7</v>
      </c>
      <c r="AO11" s="1021">
        <v>7</v>
      </c>
      <c r="AP11" s="1021">
        <v>7</v>
      </c>
      <c r="AQ11" s="1021">
        <v>7</v>
      </c>
      <c r="AR11" s="1021">
        <v>7</v>
      </c>
      <c r="AS11" s="1021">
        <v>7</v>
      </c>
      <c r="AT11" s="1021">
        <v>7</v>
      </c>
      <c r="AU11" s="1021">
        <v>7</v>
      </c>
      <c r="AV11" s="1021">
        <v>7</v>
      </c>
      <c r="AW11" s="1021">
        <v>7</v>
      </c>
      <c r="AX11" s="1021">
        <v>7</v>
      </c>
      <c r="AY11" s="1021">
        <v>7</v>
      </c>
      <c r="AZ11" s="1021">
        <v>7</v>
      </c>
      <c r="BA11" s="1021">
        <v>7</v>
      </c>
      <c r="BB11" s="1021">
        <v>7</v>
      </c>
      <c r="BC11" s="1021">
        <v>7</v>
      </c>
      <c r="BD11" s="1021">
        <v>7</v>
      </c>
      <c r="BE11" s="1023">
        <v>7</v>
      </c>
    </row>
    <row r="12" spans="1:57" s="820" customFormat="1" ht="12.75">
      <c r="A12" s="824"/>
      <c r="B12" s="811" t="s">
        <v>680</v>
      </c>
      <c r="C12" s="1394"/>
      <c r="H12" s="1404"/>
      <c r="I12" s="1404"/>
      <c r="J12" s="1404"/>
      <c r="K12" s="1404"/>
      <c r="L12" s="1404"/>
      <c r="M12" s="1404"/>
      <c r="N12" s="1404"/>
      <c r="O12" s="1404"/>
      <c r="P12" s="1404"/>
      <c r="Q12" s="1404"/>
      <c r="R12" s="1404"/>
      <c r="S12" s="1404"/>
      <c r="T12" s="1404"/>
      <c r="U12" s="1404"/>
      <c r="V12" s="1404"/>
      <c r="W12" s="1404"/>
      <c r="X12" s="1404"/>
      <c r="Y12" s="1404"/>
      <c r="Z12" s="1404"/>
      <c r="AA12" s="1404"/>
      <c r="AB12" s="1404"/>
      <c r="AC12" s="1404"/>
      <c r="AD12" s="1404"/>
      <c r="AE12" s="1404"/>
      <c r="AF12" s="1404"/>
      <c r="AG12" s="1404"/>
      <c r="AH12" s="1404"/>
      <c r="AI12" s="1404"/>
      <c r="AJ12" s="1404"/>
      <c r="AK12" s="1404"/>
      <c r="AL12" s="1404"/>
      <c r="AM12" s="1404"/>
      <c r="AN12" s="1404"/>
      <c r="AO12" s="1404"/>
      <c r="AP12" s="1404"/>
      <c r="AQ12" s="1404"/>
      <c r="AR12" s="1404"/>
      <c r="AS12" s="1404"/>
      <c r="AT12" s="1404"/>
      <c r="AU12" s="1404"/>
      <c r="AV12" s="1404"/>
      <c r="AW12" s="1021"/>
      <c r="AX12" s="1021"/>
      <c r="AY12" s="1021"/>
      <c r="AZ12" s="1021"/>
      <c r="BA12" s="1021"/>
      <c r="BB12" s="1021"/>
      <c r="BC12" s="1021"/>
      <c r="BD12" s="1021"/>
      <c r="BE12" s="1023"/>
    </row>
    <row r="13" spans="1:57" s="820" customFormat="1" ht="12.75">
      <c r="A13" s="824"/>
      <c r="B13" s="811"/>
      <c r="C13" s="1394" t="s">
        <v>681</v>
      </c>
      <c r="D13" s="819"/>
      <c r="E13" s="819">
        <v>1.5</v>
      </c>
      <c r="F13" s="819">
        <v>1.5</v>
      </c>
      <c r="G13" s="819">
        <v>1.5</v>
      </c>
      <c r="H13" s="1021">
        <v>1.5</v>
      </c>
      <c r="I13" s="1021">
        <v>1</v>
      </c>
      <c r="J13" s="1021">
        <v>1</v>
      </c>
      <c r="K13" s="1021">
        <v>1</v>
      </c>
      <c r="L13" s="1021">
        <v>1</v>
      </c>
      <c r="M13" s="1021">
        <v>1</v>
      </c>
      <c r="N13" s="1021">
        <v>1</v>
      </c>
      <c r="O13" s="1021">
        <v>1</v>
      </c>
      <c r="P13" s="1021">
        <v>1</v>
      </c>
      <c r="Q13" s="1021">
        <v>1</v>
      </c>
      <c r="R13" s="1021">
        <v>1</v>
      </c>
      <c r="S13" s="1021">
        <v>1</v>
      </c>
      <c r="T13" s="1021">
        <v>1</v>
      </c>
      <c r="U13" s="1021">
        <v>1</v>
      </c>
      <c r="V13" s="1021">
        <v>1</v>
      </c>
      <c r="W13" s="1021">
        <v>1</v>
      </c>
      <c r="X13" s="1021">
        <v>1</v>
      </c>
      <c r="Y13" s="1021">
        <v>1</v>
      </c>
      <c r="Z13" s="1021">
        <v>1</v>
      </c>
      <c r="AA13" s="1021">
        <v>1</v>
      </c>
      <c r="AB13" s="1021">
        <v>1</v>
      </c>
      <c r="AC13" s="1021">
        <v>1</v>
      </c>
      <c r="AD13" s="1021">
        <v>1</v>
      </c>
      <c r="AE13" s="1021">
        <v>1</v>
      </c>
      <c r="AF13" s="1021">
        <v>1</v>
      </c>
      <c r="AG13" s="1021">
        <v>1</v>
      </c>
      <c r="AH13" s="1021">
        <v>1</v>
      </c>
      <c r="AI13" s="1021">
        <v>1</v>
      </c>
      <c r="AJ13" s="1021">
        <v>1</v>
      </c>
      <c r="AK13" s="1021">
        <v>1</v>
      </c>
      <c r="AL13" s="1021">
        <v>1</v>
      </c>
      <c r="AM13" s="1021">
        <v>1</v>
      </c>
      <c r="AN13" s="1021">
        <v>1</v>
      </c>
      <c r="AO13" s="1021">
        <v>1</v>
      </c>
      <c r="AP13" s="1021">
        <v>1</v>
      </c>
      <c r="AQ13" s="1021">
        <v>1</v>
      </c>
      <c r="AR13" s="1021">
        <v>1</v>
      </c>
      <c r="AS13" s="1021">
        <v>1</v>
      </c>
      <c r="AT13" s="1021">
        <v>1</v>
      </c>
      <c r="AU13" s="1021">
        <v>1</v>
      </c>
      <c r="AV13" s="1021">
        <v>1</v>
      </c>
      <c r="AW13" s="1021">
        <v>1</v>
      </c>
      <c r="AX13" s="1021">
        <v>1</v>
      </c>
      <c r="AY13" s="1021">
        <v>1</v>
      </c>
      <c r="AZ13" s="1021">
        <v>1</v>
      </c>
      <c r="BA13" s="1021">
        <v>1</v>
      </c>
      <c r="BB13" s="1021">
        <v>1</v>
      </c>
      <c r="BC13" s="1021">
        <v>1</v>
      </c>
      <c r="BD13" s="1021">
        <v>1</v>
      </c>
      <c r="BE13" s="1023">
        <v>1</v>
      </c>
    </row>
    <row r="14" spans="1:57" s="820" customFormat="1" ht="12.75">
      <c r="A14" s="824"/>
      <c r="B14" s="811"/>
      <c r="C14" s="1394" t="s">
        <v>682</v>
      </c>
      <c r="D14" s="825"/>
      <c r="E14" s="821">
        <v>7</v>
      </c>
      <c r="F14" s="821">
        <v>7</v>
      </c>
      <c r="G14" s="821">
        <v>6</v>
      </c>
      <c r="H14" s="1021">
        <v>6</v>
      </c>
      <c r="I14" s="1021">
        <v>5</v>
      </c>
      <c r="J14" s="1021">
        <v>5</v>
      </c>
      <c r="K14" s="1021">
        <v>5</v>
      </c>
      <c r="L14" s="1021">
        <v>5</v>
      </c>
      <c r="M14" s="1021">
        <v>5</v>
      </c>
      <c r="N14" s="1021">
        <v>5</v>
      </c>
      <c r="O14" s="1021">
        <v>5</v>
      </c>
      <c r="P14" s="1021">
        <v>5</v>
      </c>
      <c r="Q14" s="1021">
        <v>5</v>
      </c>
      <c r="R14" s="1021">
        <v>5</v>
      </c>
      <c r="S14" s="1021">
        <v>5</v>
      </c>
      <c r="T14" s="1021">
        <v>5</v>
      </c>
      <c r="U14" s="1021">
        <v>4</v>
      </c>
      <c r="V14" s="1021">
        <v>4</v>
      </c>
      <c r="W14" s="1021">
        <v>4</v>
      </c>
      <c r="X14" s="1021">
        <v>4</v>
      </c>
      <c r="Y14" s="1021">
        <v>4</v>
      </c>
      <c r="Z14" s="1021">
        <v>4</v>
      </c>
      <c r="AA14" s="1021">
        <v>4</v>
      </c>
      <c r="AB14" s="1021">
        <v>4</v>
      </c>
      <c r="AC14" s="1021">
        <v>4</v>
      </c>
      <c r="AD14" s="1021">
        <v>4</v>
      </c>
      <c r="AE14" s="1021">
        <v>4</v>
      </c>
      <c r="AF14" s="1021">
        <v>4</v>
      </c>
      <c r="AG14" s="1021">
        <v>4</v>
      </c>
      <c r="AH14" s="1021">
        <v>4</v>
      </c>
      <c r="AI14" s="1021">
        <v>4</v>
      </c>
      <c r="AJ14" s="1021">
        <v>4</v>
      </c>
      <c r="AK14" s="1021">
        <v>4</v>
      </c>
      <c r="AL14" s="1021">
        <v>4</v>
      </c>
      <c r="AM14" s="1021">
        <v>4</v>
      </c>
      <c r="AN14" s="1021">
        <v>4</v>
      </c>
      <c r="AO14" s="1021">
        <v>4</v>
      </c>
      <c r="AP14" s="1021">
        <v>4</v>
      </c>
      <c r="AQ14" s="1021">
        <v>4</v>
      </c>
      <c r="AR14" s="1021">
        <v>4</v>
      </c>
      <c r="AS14" s="1021">
        <v>4</v>
      </c>
      <c r="AT14" s="1021">
        <v>4</v>
      </c>
      <c r="AU14" s="1021">
        <v>4</v>
      </c>
      <c r="AV14" s="1021">
        <v>4</v>
      </c>
      <c r="AW14" s="1021">
        <v>4</v>
      </c>
      <c r="AX14" s="1021">
        <v>4</v>
      </c>
      <c r="AY14" s="1021">
        <v>4</v>
      </c>
      <c r="AZ14" s="1021">
        <v>4</v>
      </c>
      <c r="BA14" s="1021">
        <v>4</v>
      </c>
      <c r="BB14" s="1021">
        <v>4</v>
      </c>
      <c r="BC14" s="1021">
        <v>4</v>
      </c>
      <c r="BD14" s="1021">
        <v>4</v>
      </c>
      <c r="BE14" s="1023">
        <v>4</v>
      </c>
    </row>
    <row r="15" spans="1:57" ht="12.75">
      <c r="A15" s="824"/>
      <c r="B15" s="811"/>
      <c r="C15" s="1394" t="s">
        <v>683</v>
      </c>
      <c r="D15" s="826" t="s">
        <v>684</v>
      </c>
      <c r="E15" s="826" t="s">
        <v>684</v>
      </c>
      <c r="F15" s="826" t="s">
        <v>684</v>
      </c>
      <c r="G15" s="826" t="s">
        <v>684</v>
      </c>
      <c r="H15" s="1406" t="s">
        <v>684</v>
      </c>
      <c r="I15" s="1406" t="s">
        <v>684</v>
      </c>
      <c r="J15" s="1406" t="s">
        <v>684</v>
      </c>
      <c r="K15" s="1406" t="s">
        <v>684</v>
      </c>
      <c r="L15" s="1406" t="s">
        <v>684</v>
      </c>
      <c r="M15" s="1406" t="s">
        <v>684</v>
      </c>
      <c r="N15" s="1406" t="s">
        <v>684</v>
      </c>
      <c r="O15" s="1406" t="s">
        <v>684</v>
      </c>
      <c r="P15" s="1406" t="s">
        <v>684</v>
      </c>
      <c r="Q15" s="1406" t="s">
        <v>684</v>
      </c>
      <c r="R15" s="1406" t="s">
        <v>684</v>
      </c>
      <c r="S15" s="1406" t="s">
        <v>684</v>
      </c>
      <c r="T15" s="1406" t="s">
        <v>684</v>
      </c>
      <c r="U15" s="1406" t="s">
        <v>684</v>
      </c>
      <c r="V15" s="1406" t="s">
        <v>684</v>
      </c>
      <c r="W15" s="1406" t="s">
        <v>684</v>
      </c>
      <c r="X15" s="1406" t="s">
        <v>684</v>
      </c>
      <c r="Y15" s="1406" t="s">
        <v>684</v>
      </c>
      <c r="Z15" s="1406" t="s">
        <v>684</v>
      </c>
      <c r="AA15" s="1406" t="s">
        <v>684</v>
      </c>
      <c r="AB15" s="1406" t="s">
        <v>684</v>
      </c>
      <c r="AC15" s="1406" t="s">
        <v>684</v>
      </c>
      <c r="AD15" s="1406" t="s">
        <v>684</v>
      </c>
      <c r="AE15" s="1406" t="s">
        <v>684</v>
      </c>
      <c r="AF15" s="1406" t="s">
        <v>684</v>
      </c>
      <c r="AG15" s="1406" t="s">
        <v>684</v>
      </c>
      <c r="AH15" s="1406" t="s">
        <v>684</v>
      </c>
      <c r="AI15" s="1406" t="s">
        <v>684</v>
      </c>
      <c r="AJ15" s="1406" t="s">
        <v>684</v>
      </c>
      <c r="AK15" s="1406" t="s">
        <v>684</v>
      </c>
      <c r="AL15" s="1406" t="s">
        <v>684</v>
      </c>
      <c r="AM15" s="1406" t="s">
        <v>684</v>
      </c>
      <c r="AN15" s="1406" t="s">
        <v>684</v>
      </c>
      <c r="AO15" s="1406" t="s">
        <v>684</v>
      </c>
      <c r="AP15" s="1406" t="s">
        <v>684</v>
      </c>
      <c r="AQ15" s="1406" t="s">
        <v>684</v>
      </c>
      <c r="AR15" s="1406" t="s">
        <v>684</v>
      </c>
      <c r="AS15" s="1406" t="s">
        <v>684</v>
      </c>
      <c r="AT15" s="1406" t="s">
        <v>684</v>
      </c>
      <c r="AU15" s="1406" t="s">
        <v>684</v>
      </c>
      <c r="AV15" s="1406" t="s">
        <v>684</v>
      </c>
      <c r="AW15" s="1407" t="s">
        <v>684</v>
      </c>
      <c r="AX15" s="1407" t="s">
        <v>684</v>
      </c>
      <c r="AY15" s="1407" t="s">
        <v>684</v>
      </c>
      <c r="AZ15" s="1407" t="s">
        <v>684</v>
      </c>
      <c r="BA15" s="1407" t="s">
        <v>684</v>
      </c>
      <c r="BB15" s="1407" t="s">
        <v>684</v>
      </c>
      <c r="BC15" s="1407" t="s">
        <v>684</v>
      </c>
      <c r="BD15" s="1407" t="s">
        <v>684</v>
      </c>
      <c r="BE15" s="1408" t="s">
        <v>684</v>
      </c>
    </row>
    <row r="16" spans="1:57" ht="12.75">
      <c r="A16" s="824"/>
      <c r="B16" s="811" t="s">
        <v>685</v>
      </c>
      <c r="C16" s="1394"/>
      <c r="D16" s="826"/>
      <c r="E16" s="828"/>
      <c r="F16" s="828"/>
      <c r="G16" s="829">
        <v>8</v>
      </c>
      <c r="H16" s="1409">
        <v>8</v>
      </c>
      <c r="I16" s="1409">
        <v>8</v>
      </c>
      <c r="J16" s="1409">
        <v>8</v>
      </c>
      <c r="K16" s="1409">
        <v>8</v>
      </c>
      <c r="L16" s="1409">
        <v>8</v>
      </c>
      <c r="M16" s="1409">
        <v>8</v>
      </c>
      <c r="N16" s="1409">
        <v>8</v>
      </c>
      <c r="O16" s="1409">
        <v>8</v>
      </c>
      <c r="P16" s="1409">
        <v>8</v>
      </c>
      <c r="Q16" s="1409">
        <v>8</v>
      </c>
      <c r="R16" s="1409">
        <v>8</v>
      </c>
      <c r="S16" s="1409">
        <v>8</v>
      </c>
      <c r="T16" s="1409">
        <v>8</v>
      </c>
      <c r="U16" s="1409">
        <v>8</v>
      </c>
      <c r="V16" s="1409">
        <v>8</v>
      </c>
      <c r="W16" s="1409">
        <v>8</v>
      </c>
      <c r="X16" s="1409">
        <v>8</v>
      </c>
      <c r="Y16" s="1409">
        <v>8</v>
      </c>
      <c r="Z16" s="1409">
        <v>8</v>
      </c>
      <c r="AA16" s="1409">
        <v>8</v>
      </c>
      <c r="AB16" s="1409">
        <v>8</v>
      </c>
      <c r="AC16" s="1409">
        <v>8</v>
      </c>
      <c r="AD16" s="1409">
        <v>8</v>
      </c>
      <c r="AE16" s="1409">
        <v>8</v>
      </c>
      <c r="AF16" s="1409">
        <v>8</v>
      </c>
      <c r="AG16" s="1409">
        <v>7</v>
      </c>
      <c r="AH16" s="1409">
        <v>7</v>
      </c>
      <c r="AI16" s="1409">
        <v>7</v>
      </c>
      <c r="AJ16" s="1409">
        <v>7</v>
      </c>
      <c r="AK16" s="1409">
        <v>7</v>
      </c>
      <c r="AL16" s="1409">
        <v>7</v>
      </c>
      <c r="AM16" s="1409">
        <v>7</v>
      </c>
      <c r="AN16" s="1409">
        <v>7</v>
      </c>
      <c r="AO16" s="1409">
        <v>7</v>
      </c>
      <c r="AP16" s="1409">
        <v>7</v>
      </c>
      <c r="AQ16" s="1409">
        <v>7</v>
      </c>
      <c r="AR16" s="1409">
        <v>7</v>
      </c>
      <c r="AS16" s="1409">
        <v>7</v>
      </c>
      <c r="AT16" s="1409">
        <v>7</v>
      </c>
      <c r="AU16" s="1409">
        <v>7</v>
      </c>
      <c r="AV16" s="1409">
        <v>7</v>
      </c>
      <c r="AW16" s="1021">
        <v>7</v>
      </c>
      <c r="AX16" s="1021">
        <v>7</v>
      </c>
      <c r="AY16" s="1021">
        <v>7</v>
      </c>
      <c r="AZ16" s="1021">
        <v>7</v>
      </c>
      <c r="BA16" s="1021">
        <v>7</v>
      </c>
      <c r="BB16" s="1021">
        <v>7</v>
      </c>
      <c r="BC16" s="1021">
        <v>7</v>
      </c>
      <c r="BD16" s="1021">
        <v>7</v>
      </c>
      <c r="BE16" s="1023">
        <v>7</v>
      </c>
    </row>
    <row r="17" spans="1:57" ht="12.75" hidden="1">
      <c r="A17" s="830"/>
      <c r="B17" s="831" t="s">
        <v>686</v>
      </c>
      <c r="C17" s="1396"/>
      <c r="D17" s="825">
        <v>3</v>
      </c>
      <c r="E17" s="825">
        <v>3</v>
      </c>
      <c r="F17" s="825">
        <v>3</v>
      </c>
      <c r="G17" s="832"/>
      <c r="H17" s="1410"/>
      <c r="I17" s="1410"/>
      <c r="J17" s="1410"/>
      <c r="K17" s="1410"/>
      <c r="L17" s="1410"/>
      <c r="M17" s="1410"/>
      <c r="N17" s="1410"/>
      <c r="O17" s="1410"/>
      <c r="P17" s="1410"/>
      <c r="Q17" s="1410"/>
      <c r="R17" s="1410"/>
      <c r="S17" s="1410"/>
      <c r="T17" s="1410"/>
      <c r="U17" s="1410"/>
      <c r="V17" s="1410"/>
      <c r="W17" s="1410"/>
      <c r="X17" s="1410"/>
      <c r="Y17" s="1410"/>
      <c r="Z17" s="1410"/>
      <c r="AA17" s="1410"/>
      <c r="AB17" s="1410"/>
      <c r="AC17" s="1410"/>
      <c r="AD17" s="1410"/>
      <c r="AE17" s="1410"/>
      <c r="AF17" s="1410"/>
      <c r="AG17" s="1410"/>
      <c r="AH17" s="1410"/>
      <c r="AI17" s="1410"/>
      <c r="AJ17" s="1410"/>
      <c r="AK17" s="1410"/>
      <c r="AL17" s="1410"/>
      <c r="AM17" s="1410"/>
      <c r="AN17" s="1410"/>
      <c r="AO17" s="1410"/>
      <c r="AP17" s="1410"/>
      <c r="AQ17" s="1410"/>
      <c r="AR17" s="1410"/>
      <c r="AS17" s="1410"/>
      <c r="AT17" s="1410"/>
      <c r="AU17" s="1410"/>
      <c r="AV17" s="1410"/>
      <c r="AW17" s="1410"/>
      <c r="AX17" s="1410"/>
      <c r="AY17" s="1410"/>
      <c r="AZ17" s="1410"/>
      <c r="BA17" s="1410"/>
      <c r="BB17" s="1410"/>
      <c r="BC17" s="1410"/>
      <c r="BD17" s="1406"/>
      <c r="BE17" s="1411"/>
    </row>
    <row r="18" spans="1:57" ht="12.75">
      <c r="A18" s="818" t="s">
        <v>687</v>
      </c>
      <c r="B18" s="811"/>
      <c r="C18" s="1394"/>
      <c r="D18" s="827"/>
      <c r="E18" s="827"/>
      <c r="F18" s="827"/>
      <c r="G18" s="826"/>
      <c r="H18" s="1406"/>
      <c r="I18" s="1406"/>
      <c r="J18" s="1406"/>
      <c r="K18" s="1406"/>
      <c r="L18" s="1406"/>
      <c r="M18" s="1406"/>
      <c r="N18" s="1406"/>
      <c r="O18" s="1406"/>
      <c r="P18" s="1406"/>
      <c r="Q18" s="1406"/>
      <c r="R18" s="1406"/>
      <c r="S18" s="1406"/>
      <c r="T18" s="1406"/>
      <c r="U18" s="1406"/>
      <c r="V18" s="1406"/>
      <c r="W18" s="1406"/>
      <c r="X18" s="1406"/>
      <c r="Y18" s="1406"/>
      <c r="Z18" s="1406"/>
      <c r="AA18" s="1406"/>
      <c r="AB18" s="1406"/>
      <c r="AC18" s="1406"/>
      <c r="AD18" s="1406"/>
      <c r="AE18" s="1406"/>
      <c r="AF18" s="1406"/>
      <c r="AG18" s="1406"/>
      <c r="AH18" s="1406"/>
      <c r="AI18" s="1406"/>
      <c r="AJ18" s="1406"/>
      <c r="AK18" s="1406"/>
      <c r="AL18" s="1406"/>
      <c r="AM18" s="1406"/>
      <c r="AN18" s="1406"/>
      <c r="AO18" s="1406"/>
      <c r="AP18" s="1406"/>
      <c r="AQ18" s="1406"/>
      <c r="AR18" s="1406"/>
      <c r="AS18" s="1406"/>
      <c r="AT18" s="1406"/>
      <c r="AU18" s="1406"/>
      <c r="AV18" s="1406"/>
      <c r="AW18" s="1406"/>
      <c r="AX18" s="1406"/>
      <c r="AY18" s="1406"/>
      <c r="AZ18" s="1406"/>
      <c r="BA18" s="1406"/>
      <c r="BB18" s="1406"/>
      <c r="BC18" s="1406"/>
      <c r="BD18" s="1406"/>
      <c r="BE18" s="1412"/>
    </row>
    <row r="19" spans="1:57" s="820" customFormat="1" ht="12.75">
      <c r="A19" s="818"/>
      <c r="B19" s="833" t="s">
        <v>688</v>
      </c>
      <c r="C19" s="1394"/>
      <c r="D19" s="827">
        <v>8.7</v>
      </c>
      <c r="E19" s="827">
        <v>8.08</v>
      </c>
      <c r="F19" s="827">
        <v>0.1</v>
      </c>
      <c r="G19" s="827">
        <v>1.7747</v>
      </c>
      <c r="H19" s="1407">
        <v>0.5529571428571429</v>
      </c>
      <c r="I19" s="1407">
        <v>0.13</v>
      </c>
      <c r="J19" s="1407">
        <v>0.0968</v>
      </c>
      <c r="K19" s="1407">
        <v>0.04</v>
      </c>
      <c r="L19" s="1407">
        <v>0.0171</v>
      </c>
      <c r="M19" s="1407">
        <v>0.0112</v>
      </c>
      <c r="N19" s="1407">
        <v>0.2514</v>
      </c>
      <c r="O19" s="1407">
        <v>0.0769</v>
      </c>
      <c r="P19" s="1407">
        <v>0.025028571428571428</v>
      </c>
      <c r="Q19" s="1407">
        <v>0.02</v>
      </c>
      <c r="R19" s="1407">
        <v>0.01</v>
      </c>
      <c r="S19" s="1407">
        <v>0.04</v>
      </c>
      <c r="T19" s="1407">
        <v>0.01</v>
      </c>
      <c r="U19" s="1413">
        <v>0.0015</v>
      </c>
      <c r="V19" s="1413">
        <v>0.0032</v>
      </c>
      <c r="W19" s="1413">
        <v>0.3255</v>
      </c>
      <c r="X19" s="1413">
        <v>0.3916</v>
      </c>
      <c r="Y19" s="1413">
        <v>0.059</v>
      </c>
      <c r="Z19" s="1413" t="s">
        <v>3</v>
      </c>
      <c r="AA19" s="1413" t="s">
        <v>3</v>
      </c>
      <c r="AB19" s="1413" t="s">
        <v>3</v>
      </c>
      <c r="AC19" s="1413" t="s">
        <v>3</v>
      </c>
      <c r="AD19" s="1413" t="s">
        <v>3</v>
      </c>
      <c r="AE19" s="1413" t="s">
        <v>3</v>
      </c>
      <c r="AF19" s="1413" t="s">
        <v>3</v>
      </c>
      <c r="AG19" s="1413" t="s">
        <v>3</v>
      </c>
      <c r="AH19" s="1413" t="s">
        <v>3</v>
      </c>
      <c r="AI19" s="1413" t="s">
        <v>3</v>
      </c>
      <c r="AJ19" s="1413" t="s">
        <v>3</v>
      </c>
      <c r="AK19" s="1413" t="s">
        <v>3</v>
      </c>
      <c r="AL19" s="1413" t="s">
        <v>3</v>
      </c>
      <c r="AM19" s="1407" t="s">
        <v>3</v>
      </c>
      <c r="AN19" s="1407" t="s">
        <v>3</v>
      </c>
      <c r="AO19" s="1407" t="s">
        <v>3</v>
      </c>
      <c r="AP19" s="1407" t="s">
        <v>3</v>
      </c>
      <c r="AQ19" s="1407" t="s">
        <v>3</v>
      </c>
      <c r="AR19" s="1407" t="s">
        <v>3</v>
      </c>
      <c r="AS19" s="1407" t="s">
        <v>3</v>
      </c>
      <c r="AT19" s="1407" t="s">
        <v>3</v>
      </c>
      <c r="AU19" s="1407" t="s">
        <v>3</v>
      </c>
      <c r="AV19" s="1407" t="s">
        <v>3</v>
      </c>
      <c r="AW19" s="1407" t="s">
        <v>3</v>
      </c>
      <c r="AX19" s="1407" t="s">
        <v>3</v>
      </c>
      <c r="AY19" s="1407" t="s">
        <v>3</v>
      </c>
      <c r="AZ19" s="1407" t="s">
        <v>3</v>
      </c>
      <c r="BA19" s="1407" t="s">
        <v>3</v>
      </c>
      <c r="BB19" s="1407" t="s">
        <v>3</v>
      </c>
      <c r="BC19" s="1407" t="s">
        <v>3</v>
      </c>
      <c r="BD19" s="1407" t="s">
        <v>3</v>
      </c>
      <c r="BE19" s="1408">
        <v>0.2405</v>
      </c>
    </row>
    <row r="20" spans="1:57" ht="12.75">
      <c r="A20" s="824"/>
      <c r="B20" s="833" t="s">
        <v>689</v>
      </c>
      <c r="C20" s="1394"/>
      <c r="D20" s="827">
        <v>8.13</v>
      </c>
      <c r="E20" s="827">
        <v>8.52</v>
      </c>
      <c r="F20" s="827">
        <v>1.15</v>
      </c>
      <c r="G20" s="827">
        <v>2.665178033830017</v>
      </c>
      <c r="H20" s="1407">
        <v>1.1949270430302494</v>
      </c>
      <c r="I20" s="1407">
        <v>0.25</v>
      </c>
      <c r="J20" s="1407">
        <v>0.1401</v>
      </c>
      <c r="K20" s="1407">
        <v>0.07</v>
      </c>
      <c r="L20" s="1407">
        <v>0.03</v>
      </c>
      <c r="M20" s="1407">
        <v>0.08</v>
      </c>
      <c r="N20" s="1407">
        <v>0.4707958107442089</v>
      </c>
      <c r="O20" s="1407">
        <v>0.234</v>
      </c>
      <c r="P20" s="1407">
        <v>0.07589681227455514</v>
      </c>
      <c r="Q20" s="1407">
        <v>0.06</v>
      </c>
      <c r="R20" s="1407">
        <v>0.04</v>
      </c>
      <c r="S20" s="1407">
        <v>0.13</v>
      </c>
      <c r="T20" s="1407">
        <v>0.02</v>
      </c>
      <c r="U20" s="1413">
        <v>0.0044</v>
      </c>
      <c r="V20" s="1413">
        <v>0.0656</v>
      </c>
      <c r="W20" s="1413">
        <v>0.9267</v>
      </c>
      <c r="X20" s="1413">
        <v>0.5235</v>
      </c>
      <c r="Y20" s="1413">
        <v>0.128</v>
      </c>
      <c r="Z20" s="1413">
        <v>0.1551</v>
      </c>
      <c r="AA20" s="1413">
        <v>0.7409</v>
      </c>
      <c r="AB20" s="1413">
        <v>1.1286</v>
      </c>
      <c r="AC20" s="1413">
        <v>0.687</v>
      </c>
      <c r="AD20" s="1413">
        <v>0.5904</v>
      </c>
      <c r="AE20" s="1413">
        <v>0.3719</v>
      </c>
      <c r="AF20" s="1413">
        <v>0.1739</v>
      </c>
      <c r="AG20" s="1413">
        <v>0.9477779527559054</v>
      </c>
      <c r="AH20" s="1407">
        <v>2.22</v>
      </c>
      <c r="AI20" s="1407">
        <v>1.1</v>
      </c>
      <c r="AJ20" s="1407">
        <v>0.29</v>
      </c>
      <c r="AK20" s="1407">
        <v>0.4837</v>
      </c>
      <c r="AL20" s="1407">
        <v>0.6795</v>
      </c>
      <c r="AM20" s="1407">
        <v>0.35</v>
      </c>
      <c r="AN20" s="1407">
        <v>0.53</v>
      </c>
      <c r="AO20" s="1407">
        <v>1.0974</v>
      </c>
      <c r="AP20" s="1407">
        <v>1.3361</v>
      </c>
      <c r="AQ20" s="1407">
        <v>0.1182</v>
      </c>
      <c r="AR20" s="1407">
        <v>0.0456</v>
      </c>
      <c r="AS20" s="1407">
        <v>0.4399</v>
      </c>
      <c r="AT20" s="1407">
        <v>2.0504</v>
      </c>
      <c r="AU20" s="1407">
        <v>2.12</v>
      </c>
      <c r="AV20" s="1407">
        <v>3.004</v>
      </c>
      <c r="AW20" s="1407">
        <v>2.342</v>
      </c>
      <c r="AX20" s="1407">
        <v>1.74</v>
      </c>
      <c r="AY20" s="1407">
        <v>2.6432</v>
      </c>
      <c r="AZ20" s="1407">
        <v>0.7442</v>
      </c>
      <c r="BA20" s="1407">
        <v>0.9261</v>
      </c>
      <c r="BB20" s="1407">
        <v>0.7763</v>
      </c>
      <c r="BC20" s="1407">
        <v>1.03</v>
      </c>
      <c r="BD20" s="1407">
        <v>0.7103356715606308</v>
      </c>
      <c r="BE20" s="1408">
        <v>0.5507</v>
      </c>
    </row>
    <row r="21" spans="1:57" s="834" customFormat="1" ht="12.75">
      <c r="A21" s="824"/>
      <c r="B21" s="833" t="s">
        <v>690</v>
      </c>
      <c r="C21" s="1394"/>
      <c r="D21" s="827">
        <v>8.28</v>
      </c>
      <c r="E21" s="827">
        <v>8.59</v>
      </c>
      <c r="F21" s="827">
        <v>1.96</v>
      </c>
      <c r="G21" s="827">
        <v>2.625707377362713</v>
      </c>
      <c r="H21" s="1407">
        <v>1.6011029109423673</v>
      </c>
      <c r="I21" s="1407">
        <v>0</v>
      </c>
      <c r="J21" s="1407">
        <v>0.6906</v>
      </c>
      <c r="K21" s="1407">
        <v>0.42</v>
      </c>
      <c r="L21" s="1407">
        <v>0.2173</v>
      </c>
      <c r="M21" s="1407">
        <v>0.4599</v>
      </c>
      <c r="N21" s="1407">
        <v>0.9307730932022839</v>
      </c>
      <c r="O21" s="1407" t="s">
        <v>3</v>
      </c>
      <c r="P21" s="1407">
        <v>0.5262407407407408</v>
      </c>
      <c r="Q21" s="1407">
        <v>0.26</v>
      </c>
      <c r="R21" s="1407">
        <v>0.13</v>
      </c>
      <c r="S21" s="1407">
        <v>0.38</v>
      </c>
      <c r="T21" s="1407">
        <v>0.42</v>
      </c>
      <c r="U21" s="1407" t="s">
        <v>3</v>
      </c>
      <c r="V21" s="1407">
        <v>0.157</v>
      </c>
      <c r="W21" s="1407">
        <v>0.9</v>
      </c>
      <c r="X21" s="1407">
        <v>1.2073</v>
      </c>
      <c r="Y21" s="1407">
        <v>0.3029</v>
      </c>
      <c r="Z21" s="1407">
        <v>0.2288</v>
      </c>
      <c r="AA21" s="1407" t="s">
        <v>3</v>
      </c>
      <c r="AB21" s="1413">
        <v>1.2528</v>
      </c>
      <c r="AC21" s="1413">
        <v>0.8742</v>
      </c>
      <c r="AD21" s="1413">
        <v>0.9045</v>
      </c>
      <c r="AE21" s="1413">
        <v>0.6827</v>
      </c>
      <c r="AF21" s="1413">
        <v>0.5648</v>
      </c>
      <c r="AG21" s="1413" t="s">
        <v>3</v>
      </c>
      <c r="AH21" s="1407">
        <v>3.12</v>
      </c>
      <c r="AI21" s="1407">
        <v>1.57</v>
      </c>
      <c r="AJ21" s="1407">
        <v>0.86</v>
      </c>
      <c r="AK21" s="1407">
        <v>0.8527</v>
      </c>
      <c r="AL21" s="1407">
        <v>0.8302</v>
      </c>
      <c r="AM21" s="1407" t="s">
        <v>3</v>
      </c>
      <c r="AN21" s="1407">
        <v>0.9821</v>
      </c>
      <c r="AO21" s="1407">
        <v>1.1044</v>
      </c>
      <c r="AP21" s="1407">
        <v>1.8787</v>
      </c>
      <c r="AQ21" s="1407">
        <v>0.4359</v>
      </c>
      <c r="AR21" s="1407">
        <v>0.3255</v>
      </c>
      <c r="AS21" s="1407">
        <v>2.312</v>
      </c>
      <c r="AT21" s="1407">
        <v>2.5951</v>
      </c>
      <c r="AU21" s="1407">
        <v>2.3</v>
      </c>
      <c r="AV21" s="1407">
        <v>3.1621084055017827</v>
      </c>
      <c r="AW21" s="1407" t="s">
        <v>3</v>
      </c>
      <c r="AX21" s="1407">
        <v>2.23</v>
      </c>
      <c r="AY21" s="1407" t="s">
        <v>3</v>
      </c>
      <c r="AZ21" s="1407">
        <v>2.8525</v>
      </c>
      <c r="BA21" s="1407">
        <v>1.4455</v>
      </c>
      <c r="BB21" s="1407">
        <v>1.336</v>
      </c>
      <c r="BC21" s="1407">
        <v>2.02</v>
      </c>
      <c r="BD21" s="1407">
        <v>1.7079</v>
      </c>
      <c r="BE21" s="1408">
        <v>1.3058</v>
      </c>
    </row>
    <row r="22" spans="1:57" ht="12.75">
      <c r="A22" s="824"/>
      <c r="B22" s="833" t="s">
        <v>691</v>
      </c>
      <c r="C22" s="1394"/>
      <c r="D22" s="827">
        <v>7.28</v>
      </c>
      <c r="E22" s="827">
        <v>8.6105</v>
      </c>
      <c r="F22" s="827">
        <v>2.72</v>
      </c>
      <c r="G22" s="827" t="s">
        <v>3</v>
      </c>
      <c r="H22" s="1407">
        <v>2.713382091805048</v>
      </c>
      <c r="I22" s="1407">
        <v>0</v>
      </c>
      <c r="J22" s="1407">
        <v>1.0019</v>
      </c>
      <c r="K22" s="1407">
        <v>0.79</v>
      </c>
      <c r="L22" s="1407">
        <v>0.5</v>
      </c>
      <c r="M22" s="1407">
        <v>0.75</v>
      </c>
      <c r="N22" s="1407">
        <v>1.061509865470852</v>
      </c>
      <c r="O22" s="1407" t="s">
        <v>3</v>
      </c>
      <c r="P22" s="1407">
        <v>0.8337058823529412</v>
      </c>
      <c r="Q22" s="1407">
        <v>0.68</v>
      </c>
      <c r="R22" s="1407">
        <v>0.64</v>
      </c>
      <c r="S22" s="1407">
        <v>2.2</v>
      </c>
      <c r="T22" s="1407">
        <v>0.72</v>
      </c>
      <c r="U22" s="1407" t="s">
        <v>3</v>
      </c>
      <c r="V22" s="1407">
        <v>0.54</v>
      </c>
      <c r="W22" s="1407">
        <v>0.9349</v>
      </c>
      <c r="X22" s="1407">
        <v>0.8726</v>
      </c>
      <c r="Y22" s="1407">
        <v>0.5803</v>
      </c>
      <c r="Z22" s="1407">
        <v>0.369</v>
      </c>
      <c r="AA22" s="1407" t="s">
        <v>3</v>
      </c>
      <c r="AB22" s="1413">
        <v>1.3759</v>
      </c>
      <c r="AC22" s="1413">
        <v>1.1623</v>
      </c>
      <c r="AD22" s="1413">
        <v>0.9827</v>
      </c>
      <c r="AE22" s="1413" t="s">
        <v>3</v>
      </c>
      <c r="AF22" s="1413">
        <v>0.7579</v>
      </c>
      <c r="AG22" s="1413" t="s">
        <v>3</v>
      </c>
      <c r="AH22" s="1407">
        <v>3.04</v>
      </c>
      <c r="AI22" s="1407">
        <v>1.97</v>
      </c>
      <c r="AJ22" s="1407">
        <v>0.97</v>
      </c>
      <c r="AK22" s="1407">
        <v>0.9588</v>
      </c>
      <c r="AL22" s="1407">
        <v>0.9434</v>
      </c>
      <c r="AM22" s="1407" t="s">
        <v>3</v>
      </c>
      <c r="AN22" s="1407">
        <v>1.33</v>
      </c>
      <c r="AO22" s="1407">
        <v>1.2908</v>
      </c>
      <c r="AP22" s="1407">
        <v>0.6016</v>
      </c>
      <c r="AQ22" s="1407">
        <v>0.6737</v>
      </c>
      <c r="AR22" s="1407">
        <v>0.7218</v>
      </c>
      <c r="AS22" s="1407" t="s">
        <v>3</v>
      </c>
      <c r="AT22" s="1407">
        <v>2.6856</v>
      </c>
      <c r="AU22" s="1407">
        <v>2.74</v>
      </c>
      <c r="AV22" s="1407">
        <v>3.651</v>
      </c>
      <c r="AW22" s="1407">
        <v>3.25</v>
      </c>
      <c r="AX22" s="1407">
        <v>2.7</v>
      </c>
      <c r="AY22" s="1407" t="s">
        <v>3</v>
      </c>
      <c r="AZ22" s="1407">
        <v>2.2335</v>
      </c>
      <c r="BA22" s="1407">
        <v>2.3067</v>
      </c>
      <c r="BB22" s="1407">
        <v>2.8351</v>
      </c>
      <c r="BC22" s="1407">
        <v>2.1</v>
      </c>
      <c r="BD22" s="1407" t="s">
        <v>692</v>
      </c>
      <c r="BE22" s="1408">
        <v>1.32286</v>
      </c>
    </row>
    <row r="23" spans="1:57" ht="12.75">
      <c r="A23" s="824"/>
      <c r="B23" s="811" t="s">
        <v>49</v>
      </c>
      <c r="C23" s="1394"/>
      <c r="D23" s="827" t="s">
        <v>693</v>
      </c>
      <c r="E23" s="827" t="s">
        <v>694</v>
      </c>
      <c r="F23" s="827" t="s">
        <v>694</v>
      </c>
      <c r="G23" s="827" t="s">
        <v>694</v>
      </c>
      <c r="H23" s="1407" t="s">
        <v>694</v>
      </c>
      <c r="I23" s="1407" t="s">
        <v>694</v>
      </c>
      <c r="J23" s="1407" t="s">
        <v>694</v>
      </c>
      <c r="K23" s="1407" t="s">
        <v>694</v>
      </c>
      <c r="L23" s="1407" t="s">
        <v>694</v>
      </c>
      <c r="M23" s="1407" t="s">
        <v>695</v>
      </c>
      <c r="N23" s="1407" t="s">
        <v>695</v>
      </c>
      <c r="O23" s="1407" t="s">
        <v>695</v>
      </c>
      <c r="P23" s="1407" t="s">
        <v>695</v>
      </c>
      <c r="Q23" s="1407" t="s">
        <v>695</v>
      </c>
      <c r="R23" s="1407" t="s">
        <v>695</v>
      </c>
      <c r="S23" s="1407" t="s">
        <v>695</v>
      </c>
      <c r="T23" s="1407" t="s">
        <v>695</v>
      </c>
      <c r="U23" s="1407" t="s">
        <v>695</v>
      </c>
      <c r="V23" s="1407" t="s">
        <v>695</v>
      </c>
      <c r="W23" s="1407" t="s">
        <v>695</v>
      </c>
      <c r="X23" s="1407" t="s">
        <v>695</v>
      </c>
      <c r="Y23" s="1407" t="s">
        <v>695</v>
      </c>
      <c r="Z23" s="1407" t="s">
        <v>695</v>
      </c>
      <c r="AA23" s="1407" t="s">
        <v>695</v>
      </c>
      <c r="AB23" s="1407" t="s">
        <v>695</v>
      </c>
      <c r="AC23" s="1407" t="s">
        <v>695</v>
      </c>
      <c r="AD23" s="1407" t="s">
        <v>695</v>
      </c>
      <c r="AE23" s="1407" t="s">
        <v>696</v>
      </c>
      <c r="AF23" s="1407" t="s">
        <v>697</v>
      </c>
      <c r="AG23" s="1407" t="s">
        <v>697</v>
      </c>
      <c r="AH23" s="1407" t="s">
        <v>697</v>
      </c>
      <c r="AI23" s="1407" t="s">
        <v>697</v>
      </c>
      <c r="AJ23" s="1407" t="s">
        <v>697</v>
      </c>
      <c r="AK23" s="1407" t="s">
        <v>697</v>
      </c>
      <c r="AL23" s="1407" t="s">
        <v>698</v>
      </c>
      <c r="AM23" s="1407" t="s">
        <v>698</v>
      </c>
      <c r="AN23" s="1407" t="s">
        <v>698</v>
      </c>
      <c r="AO23" s="1407" t="s">
        <v>698</v>
      </c>
      <c r="AP23" s="1407" t="s">
        <v>698</v>
      </c>
      <c r="AQ23" s="1407" t="s">
        <v>698</v>
      </c>
      <c r="AR23" s="1407" t="s">
        <v>698</v>
      </c>
      <c r="AS23" s="1407" t="s">
        <v>698</v>
      </c>
      <c r="AT23" s="1407" t="s">
        <v>698</v>
      </c>
      <c r="AU23" s="1407" t="s">
        <v>698</v>
      </c>
      <c r="AV23" s="1407" t="s">
        <v>698</v>
      </c>
      <c r="AW23" s="1407" t="s">
        <v>698</v>
      </c>
      <c r="AX23" s="1407" t="s">
        <v>698</v>
      </c>
      <c r="AY23" s="1407" t="s">
        <v>698</v>
      </c>
      <c r="AZ23" s="1407" t="s">
        <v>698</v>
      </c>
      <c r="BA23" s="1407" t="s">
        <v>698</v>
      </c>
      <c r="BB23" s="1407" t="s">
        <v>698</v>
      </c>
      <c r="BC23" s="1407" t="s">
        <v>698</v>
      </c>
      <c r="BD23" s="1407" t="s">
        <v>698</v>
      </c>
      <c r="BE23" s="1408" t="s">
        <v>699</v>
      </c>
    </row>
    <row r="24" spans="1:57" ht="12.75">
      <c r="A24" s="824"/>
      <c r="B24" s="831" t="s">
        <v>700</v>
      </c>
      <c r="C24" s="1394"/>
      <c r="D24" s="827" t="s">
        <v>701</v>
      </c>
      <c r="E24" s="827" t="s">
        <v>702</v>
      </c>
      <c r="F24" s="827" t="s">
        <v>702</v>
      </c>
      <c r="G24" s="827" t="s">
        <v>702</v>
      </c>
      <c r="H24" s="1407" t="s">
        <v>702</v>
      </c>
      <c r="I24" s="1407" t="s">
        <v>703</v>
      </c>
      <c r="J24" s="1407" t="s">
        <v>703</v>
      </c>
      <c r="K24" s="1407" t="s">
        <v>703</v>
      </c>
      <c r="L24" s="1407" t="s">
        <v>702</v>
      </c>
      <c r="M24" s="1407" t="s">
        <v>702</v>
      </c>
      <c r="N24" s="1407" t="s">
        <v>702</v>
      </c>
      <c r="O24" s="1407" t="s">
        <v>702</v>
      </c>
      <c r="P24" s="1407" t="s">
        <v>702</v>
      </c>
      <c r="Q24" s="1407" t="s">
        <v>702</v>
      </c>
      <c r="R24" s="1407" t="s">
        <v>702</v>
      </c>
      <c r="S24" s="1407" t="s">
        <v>702</v>
      </c>
      <c r="T24" s="1407" t="s">
        <v>702</v>
      </c>
      <c r="U24" s="1407" t="s">
        <v>702</v>
      </c>
      <c r="V24" s="1407" t="s">
        <v>702</v>
      </c>
      <c r="W24" s="1407" t="s">
        <v>702</v>
      </c>
      <c r="X24" s="1407" t="s">
        <v>702</v>
      </c>
      <c r="Y24" s="1407" t="s">
        <v>702</v>
      </c>
      <c r="Z24" s="1407" t="s">
        <v>702</v>
      </c>
      <c r="AA24" s="1407" t="s">
        <v>702</v>
      </c>
      <c r="AB24" s="1407" t="s">
        <v>702</v>
      </c>
      <c r="AC24" s="1407" t="s">
        <v>702</v>
      </c>
      <c r="AD24" s="1407" t="s">
        <v>702</v>
      </c>
      <c r="AE24" s="1407" t="s">
        <v>702</v>
      </c>
      <c r="AF24" s="1407" t="s">
        <v>702</v>
      </c>
      <c r="AG24" s="1407" t="s">
        <v>702</v>
      </c>
      <c r="AH24" s="1407" t="s">
        <v>702</v>
      </c>
      <c r="AI24" s="1407" t="s">
        <v>702</v>
      </c>
      <c r="AJ24" s="1407" t="s">
        <v>702</v>
      </c>
      <c r="AK24" s="1407" t="s">
        <v>702</v>
      </c>
      <c r="AL24" s="1407" t="s">
        <v>702</v>
      </c>
      <c r="AM24" s="1407" t="s">
        <v>702</v>
      </c>
      <c r="AN24" s="1407" t="s">
        <v>702</v>
      </c>
      <c r="AO24" s="1407" t="s">
        <v>702</v>
      </c>
      <c r="AP24" s="1407" t="s">
        <v>702</v>
      </c>
      <c r="AQ24" s="1407" t="s">
        <v>702</v>
      </c>
      <c r="AR24" s="1407" t="s">
        <v>702</v>
      </c>
      <c r="AS24" s="1407" t="s">
        <v>702</v>
      </c>
      <c r="AT24" s="1407" t="s">
        <v>702</v>
      </c>
      <c r="AU24" s="1407" t="s">
        <v>702</v>
      </c>
      <c r="AV24" s="1407" t="s">
        <v>702</v>
      </c>
      <c r="AW24" s="1414" t="s">
        <v>702</v>
      </c>
      <c r="AX24" s="1414" t="s">
        <v>702</v>
      </c>
      <c r="AY24" s="1414" t="s">
        <v>702</v>
      </c>
      <c r="AZ24" s="1414" t="s">
        <v>702</v>
      </c>
      <c r="BA24" s="1414" t="s">
        <v>702</v>
      </c>
      <c r="BB24" s="1407" t="s">
        <v>702</v>
      </c>
      <c r="BC24" s="1407" t="s">
        <v>702</v>
      </c>
      <c r="BD24" s="1407" t="s">
        <v>702</v>
      </c>
      <c r="BE24" s="1408" t="s">
        <v>701</v>
      </c>
    </row>
    <row r="25" spans="1:57" ht="12.75">
      <c r="A25" s="835" t="s">
        <v>704</v>
      </c>
      <c r="B25" s="836"/>
      <c r="C25" s="1397"/>
      <c r="D25" s="837">
        <v>6.57</v>
      </c>
      <c r="E25" s="837">
        <v>8.22</v>
      </c>
      <c r="F25" s="837">
        <v>0.86</v>
      </c>
      <c r="G25" s="837">
        <v>1.3649886601894599</v>
      </c>
      <c r="H25" s="1415">
        <v>0.86</v>
      </c>
      <c r="I25" s="1415">
        <v>0.3</v>
      </c>
      <c r="J25" s="1415">
        <v>0.27</v>
      </c>
      <c r="K25" s="1415">
        <v>0.25</v>
      </c>
      <c r="L25" s="1415">
        <v>0.22459140275275666</v>
      </c>
      <c r="M25" s="1415">
        <v>0.20374838574155063</v>
      </c>
      <c r="N25" s="1415">
        <v>0.21</v>
      </c>
      <c r="O25" s="1415">
        <v>0.20773918429166563</v>
      </c>
      <c r="P25" s="1415">
        <v>0.2017363513916063</v>
      </c>
      <c r="Q25" s="1415">
        <v>0.19</v>
      </c>
      <c r="R25" s="1415">
        <v>0.19</v>
      </c>
      <c r="S25" s="1415">
        <v>0.18</v>
      </c>
      <c r="T25" s="1415">
        <v>0.1633696910001769</v>
      </c>
      <c r="U25" s="1415">
        <v>0.15</v>
      </c>
      <c r="V25" s="1415">
        <v>0.17</v>
      </c>
      <c r="W25" s="1415">
        <v>1.03</v>
      </c>
      <c r="X25" s="1415">
        <v>0.42</v>
      </c>
      <c r="Y25" s="1416">
        <v>0.15</v>
      </c>
      <c r="Z25" s="1415">
        <v>0.15</v>
      </c>
      <c r="AA25" s="1415">
        <v>2.23</v>
      </c>
      <c r="AB25" s="1415">
        <v>1.8</v>
      </c>
      <c r="AC25" s="1415">
        <v>0.64</v>
      </c>
      <c r="AD25" s="1415">
        <v>0.44</v>
      </c>
      <c r="AE25" s="1415">
        <v>0.24</v>
      </c>
      <c r="AF25" s="1415">
        <v>1.01</v>
      </c>
      <c r="AG25" s="1415">
        <v>0.7392803128066334</v>
      </c>
      <c r="AH25" s="1415">
        <v>1.45</v>
      </c>
      <c r="AI25" s="1415">
        <v>0.64</v>
      </c>
      <c r="AJ25" s="1415">
        <v>0.36</v>
      </c>
      <c r="AK25" s="1415">
        <v>0.82</v>
      </c>
      <c r="AL25" s="1415">
        <v>0.26</v>
      </c>
      <c r="AM25" s="1415">
        <v>0.22</v>
      </c>
      <c r="AN25" s="1415">
        <v>0.42</v>
      </c>
      <c r="AO25" s="1415">
        <v>1.59</v>
      </c>
      <c r="AP25" s="1415">
        <v>3.44</v>
      </c>
      <c r="AQ25" s="1415">
        <v>0.36</v>
      </c>
      <c r="AR25" s="1415">
        <v>0.69</v>
      </c>
      <c r="AS25" s="1415">
        <v>0.82</v>
      </c>
      <c r="AT25" s="1415">
        <v>2.56</v>
      </c>
      <c r="AU25" s="1415">
        <v>3.2654353261213163</v>
      </c>
      <c r="AV25" s="1415">
        <v>3.589799225401636</v>
      </c>
      <c r="AW25" s="1414">
        <v>2.6727</v>
      </c>
      <c r="AX25" s="1414">
        <v>2.71</v>
      </c>
      <c r="AY25" s="1414">
        <v>4.1268</v>
      </c>
      <c r="AZ25" s="1414">
        <v>0.8963</v>
      </c>
      <c r="BA25" s="1414">
        <v>0.75</v>
      </c>
      <c r="BB25" s="1415">
        <v>2.7259</v>
      </c>
      <c r="BC25" s="1415">
        <v>2.46</v>
      </c>
      <c r="BD25" s="1415">
        <v>0.6364510804822362</v>
      </c>
      <c r="BE25" s="1417">
        <v>0.2874</v>
      </c>
    </row>
    <row r="26" spans="1:57" ht="12.75">
      <c r="A26" s="838" t="s">
        <v>705</v>
      </c>
      <c r="B26" s="839"/>
      <c r="C26" s="1397"/>
      <c r="D26" s="840"/>
      <c r="E26" s="840"/>
      <c r="F26" s="841">
        <v>6.171809923677013</v>
      </c>
      <c r="G26" s="837">
        <v>5.2</v>
      </c>
      <c r="H26" s="1415">
        <v>5.25</v>
      </c>
      <c r="I26" s="1415">
        <v>5.13</v>
      </c>
      <c r="J26" s="1415">
        <v>5.01</v>
      </c>
      <c r="K26" s="1415">
        <v>4.89</v>
      </c>
      <c r="L26" s="1415">
        <v>4.86</v>
      </c>
      <c r="M26" s="1415">
        <v>4.75</v>
      </c>
      <c r="N26" s="1415">
        <v>4.68</v>
      </c>
      <c r="O26" s="1415">
        <v>4.61</v>
      </c>
      <c r="P26" s="1415">
        <v>4.45</v>
      </c>
      <c r="Q26" s="1415">
        <v>4.3</v>
      </c>
      <c r="R26" s="1415">
        <v>4.26</v>
      </c>
      <c r="S26" s="1415">
        <v>4.22</v>
      </c>
      <c r="T26" s="1415">
        <v>4.093039677595375</v>
      </c>
      <c r="U26" s="1415">
        <v>3.99</v>
      </c>
      <c r="V26" s="1415">
        <v>3.9028606805380788</v>
      </c>
      <c r="W26" s="1415">
        <v>3.7938564896258735</v>
      </c>
      <c r="X26" s="1415">
        <v>3.813646481799705</v>
      </c>
      <c r="Y26" s="1416">
        <v>3.76</v>
      </c>
      <c r="Z26" s="1415">
        <v>3.7486832454511747</v>
      </c>
      <c r="AA26" s="1415">
        <v>3.84</v>
      </c>
      <c r="AB26" s="1415">
        <v>3.79</v>
      </c>
      <c r="AC26" s="1415">
        <v>4.07</v>
      </c>
      <c r="AD26" s="1415">
        <v>4.06</v>
      </c>
      <c r="AE26" s="1415">
        <v>4.05</v>
      </c>
      <c r="AF26" s="1415">
        <v>3.94</v>
      </c>
      <c r="AG26" s="1415">
        <v>3.9</v>
      </c>
      <c r="AH26" s="1415">
        <v>3.73</v>
      </c>
      <c r="AI26" s="1415">
        <v>3.55</v>
      </c>
      <c r="AJ26" s="1415">
        <v>3.52</v>
      </c>
      <c r="AK26" s="1415">
        <v>3.37</v>
      </c>
      <c r="AL26" s="1415">
        <v>3.3209337778655517</v>
      </c>
      <c r="AM26" s="1415">
        <v>3.15</v>
      </c>
      <c r="AN26" s="1415">
        <v>3.064653314912344</v>
      </c>
      <c r="AO26" s="1415">
        <v>2.94</v>
      </c>
      <c r="AP26" s="1415">
        <v>3.07</v>
      </c>
      <c r="AQ26" s="1415">
        <v>3.09</v>
      </c>
      <c r="AR26" s="1415">
        <v>3.28</v>
      </c>
      <c r="AS26" s="1415">
        <v>3.29</v>
      </c>
      <c r="AT26" s="1415">
        <v>3.27</v>
      </c>
      <c r="AU26" s="1415">
        <v>3.3</v>
      </c>
      <c r="AV26" s="1415">
        <v>3.46</v>
      </c>
      <c r="AW26" s="1414">
        <v>3.74</v>
      </c>
      <c r="AX26" s="1414">
        <v>3.98</v>
      </c>
      <c r="AY26" s="1414">
        <v>4.7</v>
      </c>
      <c r="AZ26" s="1414">
        <v>5.04</v>
      </c>
      <c r="BA26" s="1414">
        <v>5.0843628028065915</v>
      </c>
      <c r="BB26" s="1414">
        <v>5.51</v>
      </c>
      <c r="BC26" s="1415">
        <v>5.91</v>
      </c>
      <c r="BD26" s="1415">
        <v>6.15</v>
      </c>
      <c r="BE26" s="1418"/>
    </row>
    <row r="27" spans="1:57" ht="12.75">
      <c r="A27" s="838" t="s">
        <v>706</v>
      </c>
      <c r="B27" s="842"/>
      <c r="C27" s="1398"/>
      <c r="D27" s="840"/>
      <c r="E27" s="840"/>
      <c r="F27" s="843">
        <v>12.402829832416426</v>
      </c>
      <c r="G27" s="837">
        <v>12.34</v>
      </c>
      <c r="H27" s="1415">
        <v>12.09</v>
      </c>
      <c r="I27" s="1415">
        <v>12.1</v>
      </c>
      <c r="J27" s="1415">
        <v>11.95</v>
      </c>
      <c r="K27" s="1415">
        <v>11.78</v>
      </c>
      <c r="L27" s="1415">
        <v>11.79</v>
      </c>
      <c r="M27" s="1415">
        <v>11.48</v>
      </c>
      <c r="N27" s="1415">
        <v>11.53</v>
      </c>
      <c r="O27" s="1415">
        <v>11.37</v>
      </c>
      <c r="P27" s="1415">
        <v>11.18</v>
      </c>
      <c r="Q27" s="1415">
        <v>10.915791628170691</v>
      </c>
      <c r="R27" s="1415">
        <v>10.82</v>
      </c>
      <c r="S27" s="1415">
        <v>10.81</v>
      </c>
      <c r="T27" s="1415">
        <v>10.54995071060591</v>
      </c>
      <c r="U27" s="1415">
        <v>10.3</v>
      </c>
      <c r="V27" s="1415">
        <v>10.226252086741528</v>
      </c>
      <c r="W27" s="1415">
        <v>10.135310047775658</v>
      </c>
      <c r="X27" s="1415">
        <v>9.937237232078088</v>
      </c>
      <c r="Y27" s="1416">
        <v>9.94</v>
      </c>
      <c r="Z27" s="1415">
        <v>9.818236657250683</v>
      </c>
      <c r="AA27" s="1415">
        <v>9.67</v>
      </c>
      <c r="AB27" s="1415">
        <v>9.56</v>
      </c>
      <c r="AC27" s="1415">
        <v>9.64</v>
      </c>
      <c r="AD27" s="1415">
        <v>9.65</v>
      </c>
      <c r="AE27" s="1415">
        <v>9.59</v>
      </c>
      <c r="AF27" s="1415">
        <v>9.62</v>
      </c>
      <c r="AG27" s="1415">
        <v>9.61</v>
      </c>
      <c r="AH27" s="1415">
        <v>9.54</v>
      </c>
      <c r="AI27" s="1415">
        <v>9.46</v>
      </c>
      <c r="AJ27" s="1415">
        <v>9.47</v>
      </c>
      <c r="AK27" s="1415">
        <v>9.44</v>
      </c>
      <c r="AL27" s="1415">
        <v>9.292191527361625</v>
      </c>
      <c r="AM27" s="1415">
        <v>9.2</v>
      </c>
      <c r="AN27" s="1415">
        <v>9.16820383701169</v>
      </c>
      <c r="AO27" s="1415">
        <v>9.06</v>
      </c>
      <c r="AP27" s="1415">
        <v>9.04</v>
      </c>
      <c r="AQ27" s="1415">
        <v>8.98</v>
      </c>
      <c r="AR27" s="1415">
        <v>8.86</v>
      </c>
      <c r="AS27" s="1415">
        <v>8.88</v>
      </c>
      <c r="AT27" s="1415">
        <v>8.77</v>
      </c>
      <c r="AU27" s="1415">
        <v>8.62</v>
      </c>
      <c r="AV27" s="1415">
        <v>8.88</v>
      </c>
      <c r="AW27" s="1414">
        <v>9.11</v>
      </c>
      <c r="AX27" s="1414">
        <v>9.31</v>
      </c>
      <c r="AY27" s="1414">
        <v>10.12</v>
      </c>
      <c r="AZ27" s="1414">
        <v>10.6</v>
      </c>
      <c r="BA27" s="1414">
        <v>10.768996824709188</v>
      </c>
      <c r="BB27" s="1414">
        <v>10.69</v>
      </c>
      <c r="BC27" s="1415">
        <v>11.29</v>
      </c>
      <c r="BD27" s="1415">
        <v>11.33</v>
      </c>
      <c r="BE27" s="1418"/>
    </row>
    <row r="28" spans="1:57" ht="13.5" thickBot="1">
      <c r="A28" s="844" t="s">
        <v>707</v>
      </c>
      <c r="B28" s="845"/>
      <c r="C28" s="1399"/>
      <c r="D28" s="846"/>
      <c r="E28" s="846"/>
      <c r="F28" s="846"/>
      <c r="G28" s="847">
        <v>9.84</v>
      </c>
      <c r="H28" s="1419">
        <v>9.83</v>
      </c>
      <c r="I28" s="1419">
        <v>9.63</v>
      </c>
      <c r="J28" s="1419">
        <v>9.35</v>
      </c>
      <c r="K28" s="1419">
        <v>9.23</v>
      </c>
      <c r="L28" s="1419">
        <v>9.03</v>
      </c>
      <c r="M28" s="1419">
        <v>8.86</v>
      </c>
      <c r="N28" s="1419">
        <v>8.75</v>
      </c>
      <c r="O28" s="1419">
        <v>8.58</v>
      </c>
      <c r="P28" s="1419">
        <v>8.55</v>
      </c>
      <c r="Q28" s="1419">
        <v>8.38</v>
      </c>
      <c r="R28" s="1419">
        <v>8.31</v>
      </c>
      <c r="S28" s="1419">
        <v>8.23</v>
      </c>
      <c r="T28" s="1419">
        <v>8.36</v>
      </c>
      <c r="U28" s="1419">
        <v>7.68</v>
      </c>
      <c r="V28" s="1419">
        <v>7.9</v>
      </c>
      <c r="W28" s="1419">
        <v>7.73</v>
      </c>
      <c r="X28" s="1419">
        <v>7.46</v>
      </c>
      <c r="Y28" s="1419">
        <v>7.44</v>
      </c>
      <c r="Z28" s="1419">
        <v>7.49</v>
      </c>
      <c r="AA28" s="1419">
        <v>7.51</v>
      </c>
      <c r="AB28" s="1419">
        <v>7.52</v>
      </c>
      <c r="AC28" s="1419">
        <v>7.68</v>
      </c>
      <c r="AD28" s="1419">
        <v>7.76</v>
      </c>
      <c r="AE28" s="1419">
        <v>7.69</v>
      </c>
      <c r="AF28" s="1419">
        <v>7.88</v>
      </c>
      <c r="AG28" s="1419">
        <v>7.18</v>
      </c>
      <c r="AH28" s="1419">
        <v>7.21</v>
      </c>
      <c r="AI28" s="1419">
        <v>7.22</v>
      </c>
      <c r="AJ28" s="1419">
        <v>7.04</v>
      </c>
      <c r="AK28" s="1419">
        <v>6.91</v>
      </c>
      <c r="AL28" s="1419">
        <v>6.82</v>
      </c>
      <c r="AM28" s="1419">
        <v>6.58</v>
      </c>
      <c r="AN28" s="1419">
        <v>6.46</v>
      </c>
      <c r="AO28" s="1419">
        <v>6.32</v>
      </c>
      <c r="AP28" s="1419">
        <v>6.29</v>
      </c>
      <c r="AQ28" s="1419">
        <v>6.27</v>
      </c>
      <c r="AR28" s="1419">
        <v>6.54</v>
      </c>
      <c r="AS28" s="1419">
        <v>6.1</v>
      </c>
      <c r="AT28" s="1419">
        <v>6.23</v>
      </c>
      <c r="AU28" s="1419">
        <v>6.43</v>
      </c>
      <c r="AV28" s="1419">
        <v>6.55</v>
      </c>
      <c r="AW28" s="1420">
        <v>6.78</v>
      </c>
      <c r="AX28" s="1420">
        <v>7.1</v>
      </c>
      <c r="AY28" s="1420">
        <v>7.8</v>
      </c>
      <c r="AZ28" s="1420">
        <v>8.3</v>
      </c>
      <c r="BA28" s="1420">
        <v>8.6</v>
      </c>
      <c r="BB28" s="1420">
        <v>9</v>
      </c>
      <c r="BC28" s="1419">
        <v>9.4</v>
      </c>
      <c r="BD28" s="1419">
        <v>9.89</v>
      </c>
      <c r="BE28" s="1421">
        <v>9.67</v>
      </c>
    </row>
    <row r="29" spans="1:13" ht="13.5" thickTop="1">
      <c r="A29" s="848"/>
      <c r="B29" s="849"/>
      <c r="C29" s="849"/>
      <c r="D29" s="819"/>
      <c r="E29" s="819"/>
      <c r="F29" s="819"/>
      <c r="H29" s="827"/>
      <c r="I29" s="827"/>
      <c r="J29" s="827"/>
      <c r="K29" s="827"/>
      <c r="L29" s="827"/>
      <c r="M29" s="827"/>
    </row>
    <row r="30" spans="1:56" ht="12.75">
      <c r="A30" s="850" t="s">
        <v>708</v>
      </c>
      <c r="B30" s="811"/>
      <c r="C30" s="811"/>
      <c r="AA30" s="851"/>
      <c r="AB30" s="851"/>
      <c r="AC30" s="851"/>
      <c r="AD30" s="851"/>
      <c r="AE30" s="851"/>
      <c r="AF30" s="852"/>
      <c r="AG30" s="852"/>
      <c r="AH30" s="852"/>
      <c r="AI30" s="852"/>
      <c r="AJ30" s="852"/>
      <c r="AK30" s="852"/>
      <c r="AL30" s="852"/>
      <c r="AM30" s="852"/>
      <c r="AN30" s="852"/>
      <c r="AO30" s="852"/>
      <c r="AP30" s="852"/>
      <c r="AQ30" s="851"/>
      <c r="AR30" s="852"/>
      <c r="AS30" s="852"/>
      <c r="AT30" s="852"/>
      <c r="AU30" s="852"/>
      <c r="AV30" s="852"/>
      <c r="AW30" s="852"/>
      <c r="AX30" s="852"/>
      <c r="AY30" s="852"/>
      <c r="AZ30" s="852"/>
      <c r="BA30" s="852"/>
      <c r="BB30" s="852"/>
      <c r="BC30" s="852"/>
      <c r="BD30" s="852"/>
    </row>
    <row r="31" spans="1:56" ht="12.75">
      <c r="A31" s="853" t="s">
        <v>709</v>
      </c>
      <c r="B31" s="854"/>
      <c r="C31" s="854"/>
      <c r="D31" s="854"/>
      <c r="E31" s="854"/>
      <c r="F31" s="854"/>
      <c r="G31" s="854"/>
      <c r="AY31" s="852"/>
      <c r="AZ31" s="852"/>
      <c r="BA31" s="852"/>
      <c r="BB31" s="852"/>
      <c r="BC31" s="852"/>
      <c r="BD31" s="852"/>
    </row>
    <row r="32" spans="1:5" ht="12.75">
      <c r="A32" s="855" t="s">
        <v>710</v>
      </c>
      <c r="B32" s="855"/>
      <c r="C32" s="855"/>
      <c r="D32" s="855"/>
      <c r="E32" s="855"/>
    </row>
    <row r="33" spans="1:3" ht="12.75">
      <c r="A33" s="1931" t="s">
        <v>711</v>
      </c>
      <c r="B33" s="1931"/>
      <c r="C33" s="1931"/>
    </row>
    <row r="34" spans="1:3" ht="12.75">
      <c r="A34" s="1931"/>
      <c r="B34" s="1931"/>
      <c r="C34" s="1931"/>
    </row>
    <row r="35" spans="1:4" ht="12.75">
      <c r="A35" s="856"/>
      <c r="B35" s="811"/>
      <c r="C35" s="811"/>
      <c r="D35" s="852" t="e">
        <f>D8+D14+D20+D26+D32</f>
        <v>#VALUE!</v>
      </c>
    </row>
    <row r="36" spans="1:6" ht="12.75">
      <c r="A36" s="811"/>
      <c r="B36" s="811"/>
      <c r="C36" s="811"/>
      <c r="D36" s="851" t="e">
        <f>D9+D15+D21+D27</f>
        <v>#VALUE!</v>
      </c>
      <c r="F36" s="852" t="e">
        <f>F9+F15+F21+F27</f>
        <v>#VALUE!</v>
      </c>
    </row>
    <row r="37" spans="1:6" ht="12.75">
      <c r="A37" s="811"/>
      <c r="B37" s="833"/>
      <c r="C37" s="811"/>
      <c r="D37" s="851">
        <f>D10+D16+D22+D28</f>
        <v>12.780000000000001</v>
      </c>
      <c r="F37" s="852">
        <f>F10+F16+F22+F28</f>
        <v>7.720000000000001</v>
      </c>
    </row>
    <row r="38" spans="1:3" ht="12.75">
      <c r="A38" s="811"/>
      <c r="B38" s="811"/>
      <c r="C38" s="811"/>
    </row>
    <row r="39" spans="1:3" ht="12.75">
      <c r="A39" s="811"/>
      <c r="B39" s="811"/>
      <c r="C39" s="811"/>
    </row>
    <row r="40" spans="1:3" ht="12.75">
      <c r="A40" s="811"/>
      <c r="B40" s="811"/>
      <c r="C40" s="811"/>
    </row>
    <row r="41" spans="1:3" ht="12.75">
      <c r="A41" s="811"/>
      <c r="B41" s="811"/>
      <c r="C41" s="811"/>
    </row>
    <row r="42" spans="1:3" ht="12.75">
      <c r="A42" s="811"/>
      <c r="B42" s="811"/>
      <c r="C42" s="811"/>
    </row>
    <row r="43" spans="1:3" ht="12.75">
      <c r="A43" s="811"/>
      <c r="B43" s="811"/>
      <c r="C43" s="811"/>
    </row>
    <row r="44" spans="1:3" ht="12.75">
      <c r="A44" s="856"/>
      <c r="B44" s="811"/>
      <c r="C44" s="811"/>
    </row>
    <row r="45" spans="1:3" ht="12.75">
      <c r="A45" s="856"/>
      <c r="B45" s="833"/>
      <c r="C45" s="811"/>
    </row>
    <row r="46" spans="1:3" ht="12.75">
      <c r="A46" s="811"/>
      <c r="B46" s="833"/>
      <c r="C46" s="811"/>
    </row>
    <row r="47" spans="1:3" ht="12.75">
      <c r="A47" s="811"/>
      <c r="B47" s="833"/>
      <c r="C47" s="811"/>
    </row>
    <row r="48" spans="1:3" ht="12.75">
      <c r="A48" s="811"/>
      <c r="B48" s="833"/>
      <c r="C48" s="811"/>
    </row>
    <row r="49" spans="1:3" ht="12.75">
      <c r="A49" s="811"/>
      <c r="B49" s="811"/>
      <c r="C49" s="811"/>
    </row>
    <row r="50" spans="1:3" ht="12.75">
      <c r="A50" s="811"/>
      <c r="B50" s="811"/>
      <c r="C50" s="811"/>
    </row>
    <row r="51" spans="1:3" ht="12.75">
      <c r="A51" s="857"/>
      <c r="B51" s="858"/>
      <c r="C51" s="859"/>
    </row>
    <row r="52" spans="1:3" ht="12.75">
      <c r="A52" s="856"/>
      <c r="B52" s="811"/>
      <c r="C52" s="811"/>
    </row>
    <row r="53" spans="1:3" ht="12.75">
      <c r="A53" s="811"/>
      <c r="B53" s="856"/>
      <c r="C53" s="811"/>
    </row>
    <row r="54" spans="1:3" ht="12.75">
      <c r="A54" s="811"/>
      <c r="B54" s="811"/>
      <c r="C54" s="811"/>
    </row>
    <row r="55" spans="1:3" ht="12.75">
      <c r="A55" s="811"/>
      <c r="B55" s="811"/>
      <c r="C55" s="811"/>
    </row>
    <row r="56" spans="1:3" ht="12.75">
      <c r="A56" s="811"/>
      <c r="B56" s="811"/>
      <c r="C56" s="811"/>
    </row>
    <row r="57" spans="1:3" ht="12.75">
      <c r="A57" s="811"/>
      <c r="B57" s="811"/>
      <c r="C57" s="811"/>
    </row>
    <row r="58" spans="1:3" ht="12.75">
      <c r="A58" s="811"/>
      <c r="B58" s="811"/>
      <c r="C58" s="811"/>
    </row>
    <row r="59" spans="1:3" ht="12.75">
      <c r="A59" s="811"/>
      <c r="B59" s="811"/>
      <c r="C59" s="811"/>
    </row>
    <row r="60" spans="1:3" ht="12.75">
      <c r="A60" s="811"/>
      <c r="B60" s="811"/>
      <c r="C60" s="811"/>
    </row>
    <row r="61" spans="1:3" ht="12.75">
      <c r="A61" s="811"/>
      <c r="B61" s="856"/>
      <c r="C61" s="811"/>
    </row>
    <row r="62" spans="1:3" ht="12.75">
      <c r="A62" s="811"/>
      <c r="B62" s="811"/>
      <c r="C62" s="811"/>
    </row>
    <row r="63" spans="1:3" ht="12.75">
      <c r="A63" s="811"/>
      <c r="B63" s="833"/>
      <c r="C63" s="811"/>
    </row>
    <row r="64" spans="1:3" ht="12.75">
      <c r="A64" s="811"/>
      <c r="B64" s="833"/>
      <c r="C64" s="811"/>
    </row>
    <row r="65" spans="1:3" ht="12.75">
      <c r="A65" s="811"/>
      <c r="B65" s="833"/>
      <c r="C65" s="811"/>
    </row>
    <row r="66" spans="1:3" ht="12.75">
      <c r="A66" s="811"/>
      <c r="B66" s="833"/>
      <c r="C66" s="811"/>
    </row>
    <row r="67" spans="1:3" ht="12.75">
      <c r="A67" s="853"/>
      <c r="B67" s="853"/>
      <c r="C67" s="857"/>
    </row>
    <row r="68" spans="1:3" ht="12.75">
      <c r="A68" s="833"/>
      <c r="B68" s="820"/>
      <c r="C68" s="820"/>
    </row>
    <row r="69" ht="12.75">
      <c r="A69" s="860"/>
    </row>
  </sheetData>
  <sheetProtection/>
  <mergeCells count="7">
    <mergeCell ref="A34:C34"/>
    <mergeCell ref="A1:BE1"/>
    <mergeCell ref="A2:BE2"/>
    <mergeCell ref="A3:BE3"/>
    <mergeCell ref="A4:C4"/>
    <mergeCell ref="A5:C5"/>
    <mergeCell ref="A33:C33"/>
  </mergeCells>
  <dataValidations count="1">
    <dataValidation type="textLength" allowBlank="1" showInputMessage="1" showErrorMessage="1" sqref="G7:G12">
      <formula1>11111</formula1>
      <formula2>99999</formula2>
    </dataValidation>
  </dataValidations>
  <printOptions/>
  <pageMargins left="0.7" right="0.7" top="0.75" bottom="0.75" header="0.3" footer="0.3"/>
  <pageSetup fitToHeight="1" fitToWidth="1" horizontalDpi="600" verticalDpi="600" orientation="landscape" r:id="rId1"/>
</worksheet>
</file>

<file path=xl/worksheets/sheet4.xml><?xml version="1.0" encoding="utf-8"?>
<worksheet xmlns="http://schemas.openxmlformats.org/spreadsheetml/2006/main" xmlns:r="http://schemas.openxmlformats.org/officeDocument/2006/relationships">
  <dimension ref="A1:M20"/>
  <sheetViews>
    <sheetView view="pageBreakPreview" zoomScaleSheetLayoutView="100" zoomScalePageLayoutView="0" workbookViewId="0" topLeftCell="A1">
      <selection activeCell="U17" sqref="U17"/>
    </sheetView>
  </sheetViews>
  <sheetFormatPr defaultColWidth="9.140625" defaultRowHeight="15"/>
  <cols>
    <col min="1" max="1" width="11.7109375" style="82" bestFit="1" customWidth="1"/>
    <col min="2" max="3" width="9.57421875" style="82" hidden="1" customWidth="1"/>
    <col min="4" max="4" width="0" style="82" hidden="1" customWidth="1"/>
    <col min="5" max="7" width="9.140625" style="82" customWidth="1"/>
    <col min="8" max="8" width="9.7109375" style="82" customWidth="1"/>
    <col min="9" max="9" width="9.140625" style="82" customWidth="1"/>
    <col min="10" max="11" width="9.28125" style="82" bestFit="1" customWidth="1"/>
    <col min="12" max="12" width="10.8515625" style="82" bestFit="1" customWidth="1"/>
    <col min="13" max="13" width="9.28125" style="82" bestFit="1" customWidth="1"/>
    <col min="14" max="16384" width="9.140625" style="82" customWidth="1"/>
  </cols>
  <sheetData>
    <row r="1" spans="1:13" ht="12.75">
      <c r="A1" s="1574" t="s">
        <v>132</v>
      </c>
      <c r="B1" s="1574"/>
      <c r="C1" s="1574"/>
      <c r="D1" s="1574"/>
      <c r="E1" s="1574"/>
      <c r="F1" s="1574"/>
      <c r="G1" s="1574"/>
      <c r="H1" s="1574"/>
      <c r="I1" s="1574"/>
      <c r="J1" s="1574"/>
      <c r="K1" s="1574"/>
      <c r="L1" s="1574"/>
      <c r="M1" s="1574"/>
    </row>
    <row r="2" spans="1:13" ht="15.75">
      <c r="A2" s="1575" t="s">
        <v>154</v>
      </c>
      <c r="B2" s="1575"/>
      <c r="C2" s="1575"/>
      <c r="D2" s="1575"/>
      <c r="E2" s="1575"/>
      <c r="F2" s="1575"/>
      <c r="G2" s="1575"/>
      <c r="H2" s="1575"/>
      <c r="I2" s="1575"/>
      <c r="J2" s="1575"/>
      <c r="K2" s="1575"/>
      <c r="L2" s="1575"/>
      <c r="M2" s="1575"/>
    </row>
    <row r="3" spans="1:13" ht="12.75">
      <c r="A3" s="1576" t="s">
        <v>155</v>
      </c>
      <c r="B3" s="1576"/>
      <c r="C3" s="1576"/>
      <c r="D3" s="1576"/>
      <c r="E3" s="1576"/>
      <c r="F3" s="1576"/>
      <c r="G3" s="1576"/>
      <c r="H3" s="1576"/>
      <c r="I3" s="1576"/>
      <c r="J3" s="1576"/>
      <c r="K3" s="1576"/>
      <c r="L3" s="1576"/>
      <c r="M3" s="1576"/>
    </row>
    <row r="4" spans="1:7" ht="13.5" thickBot="1">
      <c r="A4" s="83"/>
      <c r="B4" s="83"/>
      <c r="C4" s="83"/>
      <c r="D4" s="83"/>
      <c r="E4" s="83"/>
      <c r="F4" s="83"/>
      <c r="G4" s="83"/>
    </row>
    <row r="5" spans="1:13" ht="13.5" thickTop="1">
      <c r="A5" s="1577" t="s">
        <v>156</v>
      </c>
      <c r="B5" s="1579" t="s">
        <v>157</v>
      </c>
      <c r="C5" s="1579"/>
      <c r="D5" s="1580"/>
      <c r="E5" s="1579" t="s">
        <v>20</v>
      </c>
      <c r="F5" s="1579"/>
      <c r="G5" s="1580"/>
      <c r="H5" s="1579" t="s">
        <v>40</v>
      </c>
      <c r="I5" s="1579"/>
      <c r="J5" s="1580"/>
      <c r="K5" s="1579" t="s">
        <v>72</v>
      </c>
      <c r="L5" s="1579"/>
      <c r="M5" s="1581"/>
    </row>
    <row r="6" spans="1:13" ht="12.75">
      <c r="A6" s="1578"/>
      <c r="B6" s="84" t="s">
        <v>158</v>
      </c>
      <c r="C6" s="84" t="s">
        <v>159</v>
      </c>
      <c r="D6" s="84" t="s">
        <v>160</v>
      </c>
      <c r="E6" s="84" t="s">
        <v>158</v>
      </c>
      <c r="F6" s="84" t="s">
        <v>159</v>
      </c>
      <c r="G6" s="84" t="s">
        <v>160</v>
      </c>
      <c r="H6" s="84" t="s">
        <v>158</v>
      </c>
      <c r="I6" s="84" t="s">
        <v>159</v>
      </c>
      <c r="J6" s="84" t="s">
        <v>160</v>
      </c>
      <c r="K6" s="84" t="s">
        <v>158</v>
      </c>
      <c r="L6" s="84" t="s">
        <v>159</v>
      </c>
      <c r="M6" s="545" t="s">
        <v>160</v>
      </c>
    </row>
    <row r="7" spans="1:13" ht="12.75">
      <c r="A7" s="546" t="s">
        <v>140</v>
      </c>
      <c r="B7" s="85">
        <v>11.852776044915785</v>
      </c>
      <c r="C7" s="86">
        <v>10.026857654431524</v>
      </c>
      <c r="D7" s="87">
        <f>B7-C7</f>
        <v>1.8259183904842615</v>
      </c>
      <c r="E7" s="88">
        <v>6.9</v>
      </c>
      <c r="F7" s="89">
        <v>3.7</v>
      </c>
      <c r="G7" s="90">
        <f aca="true" t="shared" si="0" ref="G7:G18">E7-F7</f>
        <v>3.2</v>
      </c>
      <c r="H7" s="88">
        <v>8.6</v>
      </c>
      <c r="I7" s="89">
        <v>5.1</v>
      </c>
      <c r="J7" s="91">
        <f aca="true" t="shared" si="1" ref="J7:J18">H7-I7</f>
        <v>3.5</v>
      </c>
      <c r="K7" s="88">
        <v>2.29</v>
      </c>
      <c r="L7" s="92">
        <v>3.4</v>
      </c>
      <c r="M7" s="547">
        <f>K7-L7</f>
        <v>-1.1099999999999999</v>
      </c>
    </row>
    <row r="8" spans="1:13" ht="12.75">
      <c r="A8" s="546" t="s">
        <v>141</v>
      </c>
      <c r="B8" s="85">
        <v>11.241507103150084</v>
      </c>
      <c r="C8" s="86">
        <v>9.73451327433628</v>
      </c>
      <c r="D8" s="93">
        <f aca="true" t="shared" si="2" ref="D8:D18">B8-C8</f>
        <v>1.5069938288138047</v>
      </c>
      <c r="E8" s="94">
        <v>7.2</v>
      </c>
      <c r="F8" s="95">
        <v>4.4</v>
      </c>
      <c r="G8" s="90">
        <f t="shared" si="0"/>
        <v>2.8</v>
      </c>
      <c r="H8" s="94">
        <v>7.9</v>
      </c>
      <c r="I8" s="95">
        <v>4.3</v>
      </c>
      <c r="J8" s="90">
        <f t="shared" si="1"/>
        <v>3.6000000000000005</v>
      </c>
      <c r="K8" s="94"/>
      <c r="L8" s="96"/>
      <c r="M8" s="548"/>
    </row>
    <row r="9" spans="1:13" ht="12.75">
      <c r="A9" s="546" t="s">
        <v>142</v>
      </c>
      <c r="B9" s="85">
        <v>10.51344743276286</v>
      </c>
      <c r="C9" s="86">
        <v>9.753954305799667</v>
      </c>
      <c r="D9" s="93">
        <f t="shared" si="2"/>
        <v>0.7594931269631928</v>
      </c>
      <c r="E9" s="97">
        <v>8.2</v>
      </c>
      <c r="F9" s="95">
        <v>5</v>
      </c>
      <c r="G9" s="90">
        <f t="shared" si="0"/>
        <v>3.1999999999999993</v>
      </c>
      <c r="H9" s="97">
        <v>6.7</v>
      </c>
      <c r="I9" s="95">
        <v>4.2</v>
      </c>
      <c r="J9" s="90">
        <f t="shared" si="1"/>
        <v>2.5</v>
      </c>
      <c r="K9" s="97"/>
      <c r="L9" s="96"/>
      <c r="M9" s="548"/>
    </row>
    <row r="10" spans="1:13" ht="12.75">
      <c r="A10" s="546" t="s">
        <v>143</v>
      </c>
      <c r="B10" s="85">
        <v>10.465116279069761</v>
      </c>
      <c r="C10" s="86">
        <v>9.903593339176169</v>
      </c>
      <c r="D10" s="93">
        <f t="shared" si="2"/>
        <v>0.5615229398935924</v>
      </c>
      <c r="E10" s="97">
        <v>10.4</v>
      </c>
      <c r="F10" s="95">
        <v>5.4</v>
      </c>
      <c r="G10" s="90">
        <f t="shared" si="0"/>
        <v>5</v>
      </c>
      <c r="H10" s="97">
        <v>4.8</v>
      </c>
      <c r="I10" s="95">
        <v>3.6</v>
      </c>
      <c r="J10" s="90">
        <f t="shared" si="1"/>
        <v>1.1999999999999997</v>
      </c>
      <c r="K10" s="97"/>
      <c r="L10" s="96"/>
      <c r="M10" s="548"/>
    </row>
    <row r="11" spans="1:13" ht="12.75">
      <c r="A11" s="546" t="s">
        <v>144</v>
      </c>
      <c r="B11" s="85">
        <v>10.368098159509202</v>
      </c>
      <c r="C11" s="86">
        <v>10.563380281690144</v>
      </c>
      <c r="D11" s="93">
        <f t="shared" si="2"/>
        <v>-0.19528212218094154</v>
      </c>
      <c r="E11" s="97">
        <v>11.6</v>
      </c>
      <c r="F11" s="95">
        <v>5.6</v>
      </c>
      <c r="G11" s="90">
        <f t="shared" si="0"/>
        <v>6</v>
      </c>
      <c r="H11" s="97">
        <v>3.8</v>
      </c>
      <c r="I11" s="95">
        <v>3.4</v>
      </c>
      <c r="J11" s="90">
        <f t="shared" si="1"/>
        <v>0.3999999999999999</v>
      </c>
      <c r="K11" s="97"/>
      <c r="L11" s="96"/>
      <c r="M11" s="548"/>
    </row>
    <row r="12" spans="1:13" ht="12.75">
      <c r="A12" s="546" t="s">
        <v>145</v>
      </c>
      <c r="B12" s="85">
        <v>9.817073170731703</v>
      </c>
      <c r="C12" s="86">
        <v>10.78947368421052</v>
      </c>
      <c r="D12" s="93">
        <f t="shared" si="2"/>
        <v>-0.9724005134788172</v>
      </c>
      <c r="E12" s="97">
        <v>12.1</v>
      </c>
      <c r="F12" s="95">
        <v>5.7</v>
      </c>
      <c r="G12" s="90">
        <f t="shared" si="0"/>
        <v>6.3999999999999995</v>
      </c>
      <c r="H12" s="97">
        <v>3.2</v>
      </c>
      <c r="I12" s="95">
        <v>3.2</v>
      </c>
      <c r="J12" s="90">
        <f t="shared" si="1"/>
        <v>0</v>
      </c>
      <c r="K12" s="97"/>
      <c r="L12" s="96"/>
      <c r="M12" s="548"/>
    </row>
    <row r="13" spans="1:13" ht="12.75">
      <c r="A13" s="546" t="s">
        <v>146</v>
      </c>
      <c r="B13" s="85">
        <v>10.073260073260087</v>
      </c>
      <c r="C13" s="86">
        <v>10.907504363001735</v>
      </c>
      <c r="D13" s="93">
        <f t="shared" si="2"/>
        <v>-0.8342442897416475</v>
      </c>
      <c r="E13" s="98">
        <v>11.3</v>
      </c>
      <c r="F13" s="95">
        <v>5.2</v>
      </c>
      <c r="G13" s="90">
        <f t="shared" si="0"/>
        <v>6.1000000000000005</v>
      </c>
      <c r="H13" s="97">
        <v>3.26</v>
      </c>
      <c r="I13" s="95">
        <v>3.7</v>
      </c>
      <c r="J13" s="90">
        <f t="shared" si="1"/>
        <v>-0.4400000000000004</v>
      </c>
      <c r="K13" s="97"/>
      <c r="L13" s="96"/>
      <c r="M13" s="548"/>
    </row>
    <row r="14" spans="1:13" ht="12.75">
      <c r="A14" s="546" t="s">
        <v>147</v>
      </c>
      <c r="B14" s="85">
        <v>10.237659963436926</v>
      </c>
      <c r="C14" s="86">
        <v>10.389610389610397</v>
      </c>
      <c r="D14" s="93">
        <f t="shared" si="2"/>
        <v>-0.151950426173471</v>
      </c>
      <c r="E14" s="98">
        <v>10.2</v>
      </c>
      <c r="F14" s="95">
        <v>4.83</v>
      </c>
      <c r="G14" s="90">
        <f t="shared" si="0"/>
        <v>5.369999999999999</v>
      </c>
      <c r="H14" s="97">
        <v>2.9</v>
      </c>
      <c r="I14" s="95">
        <v>3.8</v>
      </c>
      <c r="J14" s="90">
        <f t="shared" si="1"/>
        <v>-0.8999999999999999</v>
      </c>
      <c r="K14" s="97"/>
      <c r="L14" s="96"/>
      <c r="M14" s="548"/>
    </row>
    <row r="15" spans="1:13" ht="12.75">
      <c r="A15" s="546" t="s">
        <v>148</v>
      </c>
      <c r="B15" s="85">
        <v>9.4578313253012</v>
      </c>
      <c r="C15" s="86">
        <v>9.393680614859107</v>
      </c>
      <c r="D15" s="93">
        <f t="shared" si="2"/>
        <v>0.06415071044209242</v>
      </c>
      <c r="E15" s="97">
        <v>9.7</v>
      </c>
      <c r="F15" s="95">
        <v>5.39</v>
      </c>
      <c r="G15" s="90">
        <f t="shared" si="0"/>
        <v>4.31</v>
      </c>
      <c r="H15" s="97">
        <v>3.8</v>
      </c>
      <c r="I15" s="95">
        <v>3</v>
      </c>
      <c r="J15" s="90">
        <f t="shared" si="1"/>
        <v>0.7999999999999998</v>
      </c>
      <c r="K15" s="97"/>
      <c r="L15" s="96"/>
      <c r="M15" s="548"/>
    </row>
    <row r="16" spans="1:13" ht="12.75">
      <c r="A16" s="546" t="s">
        <v>149</v>
      </c>
      <c r="B16" s="97">
        <v>8.690476190476176</v>
      </c>
      <c r="C16" s="99">
        <v>9.306260575296093</v>
      </c>
      <c r="D16" s="93">
        <f t="shared" si="2"/>
        <v>-0.6157843848199178</v>
      </c>
      <c r="E16" s="97">
        <v>10</v>
      </c>
      <c r="F16" s="95">
        <v>5.76</v>
      </c>
      <c r="G16" s="90">
        <f t="shared" si="0"/>
        <v>4.24</v>
      </c>
      <c r="H16" s="97">
        <v>3.36</v>
      </c>
      <c r="I16" s="95">
        <v>2.2</v>
      </c>
      <c r="J16" s="90">
        <f t="shared" si="1"/>
        <v>1.1599999999999997</v>
      </c>
      <c r="K16" s="97"/>
      <c r="L16" s="96"/>
      <c r="M16" s="548"/>
    </row>
    <row r="17" spans="1:13" ht="12.75">
      <c r="A17" s="546" t="s">
        <v>150</v>
      </c>
      <c r="B17" s="85">
        <v>8.22561692126908</v>
      </c>
      <c r="C17" s="86">
        <v>9.866220735785959</v>
      </c>
      <c r="D17" s="93">
        <f t="shared" si="2"/>
        <v>-1.6406038145168793</v>
      </c>
      <c r="E17" s="97">
        <v>11.1</v>
      </c>
      <c r="F17" s="95">
        <v>5.8</v>
      </c>
      <c r="G17" s="90">
        <f t="shared" si="0"/>
        <v>5.3</v>
      </c>
      <c r="H17" s="97">
        <v>2.78</v>
      </c>
      <c r="I17" s="95">
        <v>1.54</v>
      </c>
      <c r="J17" s="90">
        <f t="shared" si="1"/>
        <v>1.2399999999999998</v>
      </c>
      <c r="K17" s="97"/>
      <c r="L17" s="96"/>
      <c r="M17" s="548"/>
    </row>
    <row r="18" spans="1:13" ht="12.75">
      <c r="A18" s="546" t="s">
        <v>151</v>
      </c>
      <c r="B18" s="85">
        <v>7.8</v>
      </c>
      <c r="C18" s="86">
        <v>9.637561779242148</v>
      </c>
      <c r="D18" s="93">
        <f t="shared" si="2"/>
        <v>-1.8375617792421481</v>
      </c>
      <c r="E18" s="88">
        <v>10.4</v>
      </c>
      <c r="F18" s="100">
        <v>6.1</v>
      </c>
      <c r="G18" s="90">
        <f t="shared" si="0"/>
        <v>4.300000000000001</v>
      </c>
      <c r="H18" s="88">
        <v>2.71</v>
      </c>
      <c r="I18" s="100">
        <v>2.36</v>
      </c>
      <c r="J18" s="101">
        <f t="shared" si="1"/>
        <v>0.3500000000000001</v>
      </c>
      <c r="K18" s="88"/>
      <c r="L18" s="102"/>
      <c r="M18" s="549"/>
    </row>
    <row r="19" spans="1:13" ht="13.5" thickBot="1">
      <c r="A19" s="550" t="s">
        <v>152</v>
      </c>
      <c r="B19" s="551">
        <f aca="true" t="shared" si="3" ref="B19:M19">AVERAGE(B7:B18)</f>
        <v>9.895238555323571</v>
      </c>
      <c r="C19" s="551">
        <f t="shared" si="3"/>
        <v>10.022717583119979</v>
      </c>
      <c r="D19" s="552">
        <f t="shared" si="3"/>
        <v>-0.12747902779640655</v>
      </c>
      <c r="E19" s="551">
        <f t="shared" si="3"/>
        <v>9.925</v>
      </c>
      <c r="F19" s="551">
        <f t="shared" si="3"/>
        <v>5.239999999999999</v>
      </c>
      <c r="G19" s="551">
        <f t="shared" si="3"/>
        <v>4.685</v>
      </c>
      <c r="H19" s="551">
        <f t="shared" si="3"/>
        <v>4.484166666666666</v>
      </c>
      <c r="I19" s="551">
        <f t="shared" si="3"/>
        <v>3.3666666666666667</v>
      </c>
      <c r="J19" s="551">
        <f t="shared" si="3"/>
        <v>1.1175</v>
      </c>
      <c r="K19" s="551">
        <f t="shared" si="3"/>
        <v>2.29</v>
      </c>
      <c r="L19" s="551">
        <f t="shared" si="3"/>
        <v>3.4</v>
      </c>
      <c r="M19" s="553">
        <f t="shared" si="3"/>
        <v>-1.1099999999999999</v>
      </c>
    </row>
    <row r="20" spans="1:7" ht="13.5" thickTop="1">
      <c r="A20" s="103"/>
      <c r="B20" s="103"/>
      <c r="C20" s="103"/>
      <c r="D20" s="103"/>
      <c r="E20" s="103"/>
      <c r="F20" s="103"/>
      <c r="G20" s="103"/>
    </row>
  </sheetData>
  <sheetProtection/>
  <mergeCells count="8">
    <mergeCell ref="A1:M1"/>
    <mergeCell ref="A2:M2"/>
    <mergeCell ref="A3:M3"/>
    <mergeCell ref="A5:A6"/>
    <mergeCell ref="B5:D5"/>
    <mergeCell ref="E5:G5"/>
    <mergeCell ref="H5:J5"/>
    <mergeCell ref="K5:M5"/>
  </mergeCells>
  <printOptions horizontalCentered="1"/>
  <pageMargins left="0.31496062992125984" right="0.31496062992125984" top="0.9055118110236221" bottom="0.31496062992125984" header="0.31496062992125984" footer="0.31496062992125984"/>
  <pageSetup horizontalDpi="600" verticalDpi="600" orientation="landscape" paperSize="9" scale="98" r:id="rId1"/>
</worksheet>
</file>

<file path=xl/worksheets/sheet40.xml><?xml version="1.0" encoding="utf-8"?>
<worksheet xmlns="http://schemas.openxmlformats.org/spreadsheetml/2006/main" xmlns:r="http://schemas.openxmlformats.org/officeDocument/2006/relationships">
  <sheetPr>
    <pageSetUpPr fitToPage="1"/>
  </sheetPr>
  <dimension ref="A1:K37"/>
  <sheetViews>
    <sheetView view="pageBreakPreview" zoomScaleSheetLayoutView="100" zoomScalePageLayoutView="0" workbookViewId="0" topLeftCell="A1">
      <selection activeCell="E14" sqref="E14"/>
    </sheetView>
  </sheetViews>
  <sheetFormatPr defaultColWidth="9.140625" defaultRowHeight="15"/>
  <cols>
    <col min="1" max="1" width="12.7109375" style="864" bestFit="1" customWidth="1"/>
    <col min="2" max="4" width="11.00390625" style="862" customWidth="1"/>
    <col min="5" max="6" width="10.7109375" style="862" customWidth="1"/>
    <col min="7" max="7" width="11.7109375" style="862" customWidth="1"/>
    <col min="8" max="8" width="10.7109375" style="862" customWidth="1"/>
    <col min="9" max="9" width="11.28125" style="862" customWidth="1"/>
    <col min="10" max="10" width="11.421875" style="862" customWidth="1"/>
    <col min="11" max="11" width="12.421875" style="862" customWidth="1"/>
    <col min="12" max="16384" width="9.140625" style="862" customWidth="1"/>
  </cols>
  <sheetData>
    <row r="1" spans="1:11" ht="12.75">
      <c r="A1" s="1940" t="s">
        <v>717</v>
      </c>
      <c r="B1" s="1940"/>
      <c r="C1" s="1940"/>
      <c r="D1" s="1940"/>
      <c r="E1" s="1940"/>
      <c r="F1" s="1940"/>
      <c r="G1" s="1940"/>
      <c r="H1" s="1940"/>
      <c r="I1" s="1940"/>
      <c r="J1" s="1940"/>
      <c r="K1" s="1940"/>
    </row>
    <row r="2" spans="1:11" ht="15.75">
      <c r="A2" s="1941" t="s">
        <v>264</v>
      </c>
      <c r="B2" s="1941"/>
      <c r="C2" s="1941"/>
      <c r="D2" s="1941"/>
      <c r="E2" s="1941"/>
      <c r="F2" s="1941"/>
      <c r="G2" s="1941"/>
      <c r="H2" s="1941"/>
      <c r="I2" s="1941"/>
      <c r="J2" s="1941"/>
      <c r="K2" s="1941"/>
    </row>
    <row r="3" spans="1:6" ht="12.75">
      <c r="A3" s="861"/>
      <c r="B3" s="863"/>
      <c r="C3" s="863"/>
      <c r="D3" s="863"/>
      <c r="E3" s="863"/>
      <c r="F3" s="863"/>
    </row>
    <row r="4" spans="1:11" ht="12.75" thickBot="1">
      <c r="A4" s="865"/>
      <c r="B4" s="865"/>
      <c r="C4" s="865"/>
      <c r="D4" s="865"/>
      <c r="E4" s="865"/>
      <c r="F4" s="865"/>
      <c r="G4" s="865"/>
      <c r="H4" s="865"/>
      <c r="I4" s="865"/>
      <c r="K4" s="865" t="s">
        <v>713</v>
      </c>
    </row>
    <row r="5" spans="1:11" ht="15.75" customHeight="1" thickTop="1">
      <c r="A5" s="1942" t="s">
        <v>629</v>
      </c>
      <c r="B5" s="1944" t="s">
        <v>714</v>
      </c>
      <c r="C5" s="1944"/>
      <c r="D5" s="1944"/>
      <c r="E5" s="1944"/>
      <c r="F5" s="1945"/>
      <c r="G5" s="1946" t="s">
        <v>715</v>
      </c>
      <c r="H5" s="1947"/>
      <c r="I5" s="1947"/>
      <c r="J5" s="1947"/>
      <c r="K5" s="1948"/>
    </row>
    <row r="6" spans="1:11" ht="12.75">
      <c r="A6" s="1943"/>
      <c r="B6" s="866" t="s">
        <v>69</v>
      </c>
      <c r="C6" s="867" t="s">
        <v>137</v>
      </c>
      <c r="D6" s="867" t="s">
        <v>20</v>
      </c>
      <c r="E6" s="867" t="s">
        <v>40</v>
      </c>
      <c r="F6" s="868" t="s">
        <v>72</v>
      </c>
      <c r="G6" s="869" t="s">
        <v>69</v>
      </c>
      <c r="H6" s="867" t="s">
        <v>137</v>
      </c>
      <c r="I6" s="866" t="s">
        <v>20</v>
      </c>
      <c r="J6" s="869" t="s">
        <v>40</v>
      </c>
      <c r="K6" s="870" t="s">
        <v>72</v>
      </c>
    </row>
    <row r="7" spans="1:11" ht="12.75">
      <c r="A7" s="871" t="s">
        <v>140</v>
      </c>
      <c r="B7" s="872">
        <v>0.25</v>
      </c>
      <c r="C7" s="873">
        <v>0.0044</v>
      </c>
      <c r="D7" s="873">
        <v>0.9477779527559054</v>
      </c>
      <c r="E7" s="874">
        <v>0.4399</v>
      </c>
      <c r="F7" s="875">
        <v>0.5507</v>
      </c>
      <c r="G7" s="876" t="s">
        <v>3</v>
      </c>
      <c r="H7" s="877" t="s">
        <v>3</v>
      </c>
      <c r="I7" s="878" t="s">
        <v>3</v>
      </c>
      <c r="J7" s="879" t="s">
        <v>3</v>
      </c>
      <c r="K7" s="880">
        <v>1.32286</v>
      </c>
    </row>
    <row r="8" spans="1:11" ht="12.75">
      <c r="A8" s="881" t="s">
        <v>141</v>
      </c>
      <c r="B8" s="882">
        <v>0.14</v>
      </c>
      <c r="C8" s="882">
        <v>0.0656</v>
      </c>
      <c r="D8" s="882">
        <v>2.22</v>
      </c>
      <c r="E8" s="883">
        <v>2.0504</v>
      </c>
      <c r="F8" s="875"/>
      <c r="G8" s="884">
        <v>1</v>
      </c>
      <c r="H8" s="885">
        <v>0.54</v>
      </c>
      <c r="I8" s="882">
        <v>3.04</v>
      </c>
      <c r="J8" s="884">
        <v>2.6856</v>
      </c>
      <c r="K8" s="880"/>
    </row>
    <row r="9" spans="1:11" ht="12.75">
      <c r="A9" s="881" t="s">
        <v>142</v>
      </c>
      <c r="B9" s="882">
        <v>0.07</v>
      </c>
      <c r="C9" s="882">
        <v>0.9267</v>
      </c>
      <c r="D9" s="882">
        <v>1.1</v>
      </c>
      <c r="E9" s="883">
        <v>2.1162</v>
      </c>
      <c r="F9" s="875"/>
      <c r="G9" s="884">
        <v>0.79</v>
      </c>
      <c r="H9" s="885">
        <v>0.9349</v>
      </c>
      <c r="I9" s="882">
        <v>1.97</v>
      </c>
      <c r="J9" s="884">
        <v>2.7359</v>
      </c>
      <c r="K9" s="880"/>
    </row>
    <row r="10" spans="1:11" ht="12.75">
      <c r="A10" s="881" t="s">
        <v>143</v>
      </c>
      <c r="B10" s="882">
        <v>0.03</v>
      </c>
      <c r="C10" s="882">
        <v>0.5235</v>
      </c>
      <c r="D10" s="882">
        <v>0.29</v>
      </c>
      <c r="E10" s="883">
        <v>3.0040184818481848</v>
      </c>
      <c r="F10" s="875"/>
      <c r="G10" s="884">
        <v>0.5</v>
      </c>
      <c r="H10" s="885">
        <v>0.8726</v>
      </c>
      <c r="I10" s="882">
        <v>0.97</v>
      </c>
      <c r="J10" s="884">
        <v>3.650974666666667</v>
      </c>
      <c r="K10" s="880"/>
    </row>
    <row r="11" spans="1:11" ht="12.75">
      <c r="A11" s="881" t="s">
        <v>144</v>
      </c>
      <c r="B11" s="882">
        <v>0.08</v>
      </c>
      <c r="C11" s="882">
        <v>0.128</v>
      </c>
      <c r="D11" s="882">
        <v>0.4837</v>
      </c>
      <c r="E11" s="883">
        <v>2.341998235369885</v>
      </c>
      <c r="F11" s="875"/>
      <c r="G11" s="884">
        <v>0.75</v>
      </c>
      <c r="H11" s="885">
        <v>0.5803</v>
      </c>
      <c r="I11" s="882">
        <v>0.9588</v>
      </c>
      <c r="J11" s="884">
        <v>3.25</v>
      </c>
      <c r="K11" s="880"/>
    </row>
    <row r="12" spans="1:11" ht="12.75">
      <c r="A12" s="881" t="s">
        <v>145</v>
      </c>
      <c r="B12" s="882">
        <v>0.47</v>
      </c>
      <c r="C12" s="882">
        <v>0.1551</v>
      </c>
      <c r="D12" s="882">
        <v>0.6795</v>
      </c>
      <c r="E12" s="883">
        <v>1.7373</v>
      </c>
      <c r="F12" s="875"/>
      <c r="G12" s="884">
        <v>1.06</v>
      </c>
      <c r="H12" s="885">
        <v>0.369</v>
      </c>
      <c r="I12" s="882">
        <v>0.9434</v>
      </c>
      <c r="J12" s="884">
        <v>2.6956</v>
      </c>
      <c r="K12" s="880"/>
    </row>
    <row r="13" spans="1:11" ht="12.75">
      <c r="A13" s="881" t="s">
        <v>146</v>
      </c>
      <c r="B13" s="882">
        <v>0.234</v>
      </c>
      <c r="C13" s="882">
        <v>0.7409</v>
      </c>
      <c r="D13" s="882">
        <v>0.35</v>
      </c>
      <c r="E13" s="883">
        <v>2.6432</v>
      </c>
      <c r="F13" s="875"/>
      <c r="G13" s="886" t="s">
        <v>3</v>
      </c>
      <c r="H13" s="887" t="s">
        <v>3</v>
      </c>
      <c r="I13" s="888" t="s">
        <v>3</v>
      </c>
      <c r="J13" s="886" t="s">
        <v>3</v>
      </c>
      <c r="K13" s="880"/>
    </row>
    <row r="14" spans="1:11" ht="12.75">
      <c r="A14" s="881" t="s">
        <v>147</v>
      </c>
      <c r="B14" s="882">
        <v>0.08</v>
      </c>
      <c r="C14" s="889">
        <v>1.1286</v>
      </c>
      <c r="D14" s="889">
        <v>0.5323</v>
      </c>
      <c r="E14" s="890">
        <v>0.7442</v>
      </c>
      <c r="F14" s="875"/>
      <c r="G14" s="886">
        <v>0.83</v>
      </c>
      <c r="H14" s="891">
        <v>1.3759</v>
      </c>
      <c r="I14" s="889">
        <v>1.3328</v>
      </c>
      <c r="J14" s="892">
        <v>2.2335</v>
      </c>
      <c r="K14" s="880"/>
    </row>
    <row r="15" spans="1:11" ht="12.75">
      <c r="A15" s="881" t="s">
        <v>148</v>
      </c>
      <c r="B15" s="882">
        <v>0.06</v>
      </c>
      <c r="C15" s="882">
        <v>0.687</v>
      </c>
      <c r="D15" s="882">
        <v>1.0974</v>
      </c>
      <c r="E15" s="883">
        <v>0.9261</v>
      </c>
      <c r="F15" s="875"/>
      <c r="G15" s="886">
        <v>0.68</v>
      </c>
      <c r="H15" s="885">
        <v>1.1623</v>
      </c>
      <c r="I15" s="882">
        <v>1.2908</v>
      </c>
      <c r="J15" s="884">
        <v>2.3067</v>
      </c>
      <c r="K15" s="880"/>
    </row>
    <row r="16" spans="1:11" ht="12.75">
      <c r="A16" s="881" t="s">
        <v>149</v>
      </c>
      <c r="B16" s="882">
        <v>0.04</v>
      </c>
      <c r="C16" s="889">
        <v>0.5904</v>
      </c>
      <c r="D16" s="889">
        <v>1.3361</v>
      </c>
      <c r="E16" s="890">
        <v>0.7763</v>
      </c>
      <c r="F16" s="875"/>
      <c r="G16" s="886">
        <v>0.64</v>
      </c>
      <c r="H16" s="885">
        <v>0.9827</v>
      </c>
      <c r="I16" s="882">
        <v>0.6016</v>
      </c>
      <c r="J16" s="884">
        <v>2.8351</v>
      </c>
      <c r="K16" s="880"/>
    </row>
    <row r="17" spans="1:11" ht="12.75">
      <c r="A17" s="881" t="s">
        <v>150</v>
      </c>
      <c r="B17" s="882">
        <v>0.13</v>
      </c>
      <c r="C17" s="882">
        <v>0.3719</v>
      </c>
      <c r="D17" s="882">
        <v>0.1182</v>
      </c>
      <c r="E17" s="883">
        <v>1.03</v>
      </c>
      <c r="F17" s="875"/>
      <c r="G17" s="886" t="s">
        <v>3</v>
      </c>
      <c r="H17" s="887" t="s">
        <v>3</v>
      </c>
      <c r="I17" s="882">
        <v>0.6737</v>
      </c>
      <c r="J17" s="884">
        <v>2.1</v>
      </c>
      <c r="K17" s="880"/>
    </row>
    <row r="18" spans="1:11" ht="12.75">
      <c r="A18" s="893" t="s">
        <v>151</v>
      </c>
      <c r="B18" s="894">
        <v>0.02</v>
      </c>
      <c r="C18" s="895">
        <v>0.1739</v>
      </c>
      <c r="D18" s="894">
        <v>0.0456</v>
      </c>
      <c r="E18" s="896">
        <v>0.7103356715606308</v>
      </c>
      <c r="F18" s="875"/>
      <c r="G18" s="897">
        <v>0.72</v>
      </c>
      <c r="H18" s="895">
        <v>0.7579</v>
      </c>
      <c r="I18" s="882">
        <v>0.7218</v>
      </c>
      <c r="J18" s="884" t="s">
        <v>692</v>
      </c>
      <c r="K18" s="880"/>
    </row>
    <row r="19" spans="1:11" ht="13.5" thickBot="1">
      <c r="A19" s="898" t="s">
        <v>716</v>
      </c>
      <c r="B19" s="899">
        <v>0.1327766719972371</v>
      </c>
      <c r="C19" s="900">
        <v>0.43</v>
      </c>
      <c r="D19" s="899">
        <v>0.7860129132792667</v>
      </c>
      <c r="E19" s="901">
        <v>1.4459628150761978</v>
      </c>
      <c r="F19" s="902"/>
      <c r="G19" s="903">
        <v>0.7614812880000341</v>
      </c>
      <c r="H19" s="900">
        <v>0.78</v>
      </c>
      <c r="I19" s="899">
        <v>1.03</v>
      </c>
      <c r="J19" s="903">
        <v>2.5409970529741455</v>
      </c>
      <c r="K19" s="904"/>
    </row>
    <row r="20" spans="10:11" ht="12.75" thickTop="1">
      <c r="J20" s="905"/>
      <c r="K20" s="905"/>
    </row>
    <row r="21" spans="10:11" ht="12">
      <c r="J21" s="905"/>
      <c r="K21" s="905"/>
    </row>
    <row r="22" spans="2:6" ht="15.75">
      <c r="B22" s="906"/>
      <c r="C22" s="907"/>
      <c r="D22" s="907"/>
      <c r="E22" s="907"/>
      <c r="F22" s="907"/>
    </row>
    <row r="23" spans="2:6" ht="15.75">
      <c r="B23" s="908"/>
      <c r="C23" s="909"/>
      <c r="D23" s="909"/>
      <c r="E23" s="909"/>
      <c r="F23" s="909"/>
    </row>
    <row r="24" spans="2:6" ht="15.75">
      <c r="B24" s="908"/>
      <c r="C24" s="909"/>
      <c r="D24" s="909"/>
      <c r="E24" s="909"/>
      <c r="F24" s="909"/>
    </row>
    <row r="25" spans="2:6" ht="15.75">
      <c r="B25" s="908"/>
      <c r="C25" s="909"/>
      <c r="D25" s="909"/>
      <c r="E25" s="909"/>
      <c r="F25" s="909"/>
    </row>
    <row r="26" spans="2:6" ht="15.75">
      <c r="B26" s="908"/>
      <c r="C26" s="909"/>
      <c r="D26" s="909"/>
      <c r="E26" s="909"/>
      <c r="F26" s="909"/>
    </row>
    <row r="27" spans="2:6" ht="15.75">
      <c r="B27" s="908"/>
      <c r="C27" s="909"/>
      <c r="D27" s="909"/>
      <c r="E27" s="909"/>
      <c r="F27" s="909"/>
    </row>
    <row r="28" spans="2:6" ht="15.75">
      <c r="B28" s="908"/>
      <c r="C28" s="909"/>
      <c r="D28" s="909"/>
      <c r="E28" s="909"/>
      <c r="F28" s="909"/>
    </row>
    <row r="29" spans="2:6" ht="15">
      <c r="B29" s="908"/>
      <c r="C29" s="910"/>
      <c r="D29" s="910"/>
      <c r="E29" s="910"/>
      <c r="F29" s="910"/>
    </row>
    <row r="30" spans="2:6" ht="15.75">
      <c r="B30" s="906"/>
      <c r="C30" s="909"/>
      <c r="D30" s="909"/>
      <c r="E30" s="909"/>
      <c r="F30" s="909"/>
    </row>
    <row r="31" spans="2:6" ht="15.75">
      <c r="B31" s="908"/>
      <c r="C31" s="911"/>
      <c r="D31" s="911"/>
      <c r="E31" s="911"/>
      <c r="F31" s="911"/>
    </row>
    <row r="32" spans="2:6" ht="15.75">
      <c r="B32" s="906"/>
      <c r="C32" s="912"/>
      <c r="D32" s="912"/>
      <c r="E32" s="912"/>
      <c r="F32" s="912"/>
    </row>
    <row r="33" spans="2:11" ht="15.75">
      <c r="B33" s="908"/>
      <c r="C33" s="911"/>
      <c r="D33" s="911"/>
      <c r="E33" s="911"/>
      <c r="F33" s="911"/>
      <c r="G33"/>
      <c r="H33"/>
      <c r="I33"/>
      <c r="J33"/>
      <c r="K33"/>
    </row>
    <row r="34" spans="2:11" ht="15.75">
      <c r="B34" s="908"/>
      <c r="C34" s="912"/>
      <c r="D34" s="912"/>
      <c r="E34" s="912"/>
      <c r="F34" s="912"/>
      <c r="G34" s="913"/>
      <c r="H34"/>
      <c r="I34"/>
      <c r="J34"/>
      <c r="K34"/>
    </row>
    <row r="35" spans="2:6" ht="15.75">
      <c r="B35" s="914"/>
      <c r="C35" s="912"/>
      <c r="D35" s="912"/>
      <c r="E35" s="912"/>
      <c r="F35" s="912"/>
    </row>
    <row r="36" spans="2:4" ht="12">
      <c r="B36" s="915"/>
      <c r="D36" s="915"/>
    </row>
    <row r="37" spans="2:4" ht="12">
      <c r="B37" s="915"/>
      <c r="D37" s="915"/>
    </row>
  </sheetData>
  <sheetProtection/>
  <mergeCells count="5">
    <mergeCell ref="A1:K1"/>
    <mergeCell ref="A2:K2"/>
    <mergeCell ref="A5:A6"/>
    <mergeCell ref="B5:F5"/>
    <mergeCell ref="G5:K5"/>
  </mergeCells>
  <printOptions/>
  <pageMargins left="0.84" right="0.7086614173228347" top="0.8661417322834646" bottom="0.7480314960629921" header="0.31496062992125984" footer="0.31496062992125984"/>
  <pageSetup fitToHeight="1" fitToWidth="1" horizontalDpi="600" verticalDpi="600" orientation="landscape" scale="96" r:id="rId1"/>
</worksheet>
</file>

<file path=xl/worksheets/sheet41.xml><?xml version="1.0" encoding="utf-8"?>
<worksheet xmlns="http://schemas.openxmlformats.org/spreadsheetml/2006/main" xmlns:r="http://schemas.openxmlformats.org/officeDocument/2006/relationships">
  <sheetPr>
    <pageSetUpPr fitToPage="1"/>
  </sheetPr>
  <dimension ref="A1:J53"/>
  <sheetViews>
    <sheetView view="pageBreakPreview" zoomScaleSheetLayoutView="100" zoomScalePageLayoutView="0" workbookViewId="0" topLeftCell="A1">
      <selection activeCell="C16" sqref="C16"/>
    </sheetView>
  </sheetViews>
  <sheetFormatPr defaultColWidth="9.140625" defaultRowHeight="15"/>
  <cols>
    <col min="1" max="1" width="49.421875" style="271" customWidth="1"/>
    <col min="2" max="6" width="11.7109375" style="271" customWidth="1"/>
    <col min="7" max="7" width="9.140625" style="271" customWidth="1"/>
    <col min="8" max="8" width="9.57421875" style="271" bestFit="1" customWidth="1"/>
    <col min="9" max="16384" width="9.140625" style="271" customWidth="1"/>
  </cols>
  <sheetData>
    <row r="1" spans="1:6" ht="12.75">
      <c r="A1" s="1831" t="s">
        <v>1222</v>
      </c>
      <c r="B1" s="1831"/>
      <c r="C1" s="1831"/>
      <c r="D1" s="1831"/>
      <c r="E1" s="1831"/>
      <c r="F1" s="1831"/>
    </row>
    <row r="2" spans="1:6" ht="15.75">
      <c r="A2" s="1949" t="s">
        <v>1113</v>
      </c>
      <c r="B2" s="1949"/>
      <c r="C2" s="1949"/>
      <c r="D2" s="1949"/>
      <c r="E2" s="1949"/>
      <c r="F2" s="1949"/>
    </row>
    <row r="3" spans="1:10" ht="13.5" thickBot="1">
      <c r="A3" s="273"/>
      <c r="B3" s="273"/>
      <c r="C3" s="273"/>
      <c r="D3" s="273"/>
      <c r="E3" s="273"/>
      <c r="F3" s="273"/>
      <c r="G3" s="337"/>
      <c r="J3" s="271" t="s">
        <v>188</v>
      </c>
    </row>
    <row r="4" spans="1:6" ht="13.5" thickTop="1">
      <c r="A4" s="1950" t="s">
        <v>997</v>
      </c>
      <c r="B4" s="1952" t="s">
        <v>59</v>
      </c>
      <c r="C4" s="1952"/>
      <c r="D4" s="1952"/>
      <c r="E4" s="1952" t="s">
        <v>139</v>
      </c>
      <c r="F4" s="1953"/>
    </row>
    <row r="5" spans="1:6" ht="12.75">
      <c r="A5" s="1951"/>
      <c r="B5" s="1364">
        <v>2015</v>
      </c>
      <c r="C5" s="1364">
        <v>2016</v>
      </c>
      <c r="D5" s="1364">
        <v>2017</v>
      </c>
      <c r="E5" s="1954" t="s">
        <v>1115</v>
      </c>
      <c r="F5" s="1955" t="s">
        <v>1116</v>
      </c>
    </row>
    <row r="6" spans="1:6" ht="12.75">
      <c r="A6" s="1951"/>
      <c r="B6" s="1364">
        <v>1</v>
      </c>
      <c r="C6" s="1364">
        <v>2</v>
      </c>
      <c r="D6" s="1364">
        <v>3</v>
      </c>
      <c r="E6" s="1954"/>
      <c r="F6" s="1955"/>
    </row>
    <row r="7" spans="1:6" ht="21" customHeight="1">
      <c r="A7" s="1422" t="s">
        <v>1117</v>
      </c>
      <c r="B7" s="1287">
        <v>1157.6</v>
      </c>
      <c r="C7" s="1287">
        <v>1717.45</v>
      </c>
      <c r="D7" s="1287">
        <v>1632.66</v>
      </c>
      <c r="E7" s="1288">
        <v>48.36299239806499</v>
      </c>
      <c r="F7" s="1423">
        <v>-4.936970508602883</v>
      </c>
    </row>
    <row r="8" spans="1:6" ht="21" customHeight="1">
      <c r="A8" s="1422" t="s">
        <v>1118</v>
      </c>
      <c r="B8" s="1287">
        <v>252.07</v>
      </c>
      <c r="C8" s="1287">
        <v>370.94</v>
      </c>
      <c r="D8" s="1287">
        <v>342.85</v>
      </c>
      <c r="E8" s="1288">
        <v>47.157535605189054</v>
      </c>
      <c r="F8" s="1423">
        <v>-7.572653259287208</v>
      </c>
    </row>
    <row r="9" spans="1:6" ht="21" customHeight="1">
      <c r="A9" s="1424" t="s">
        <v>1119</v>
      </c>
      <c r="B9" s="1287">
        <v>82.17</v>
      </c>
      <c r="C9" s="1287">
        <v>127.63</v>
      </c>
      <c r="D9" s="1287">
        <v>118.68</v>
      </c>
      <c r="E9" s="1288">
        <v>55.32432761348423</v>
      </c>
      <c r="F9" s="1423">
        <v>-7.01245788607693</v>
      </c>
    </row>
    <row r="10" spans="1:6" ht="21" customHeight="1">
      <c r="A10" s="1424" t="s">
        <v>1120</v>
      </c>
      <c r="B10" s="1287">
        <v>1118.8</v>
      </c>
      <c r="C10" s="1287">
        <v>1617.68</v>
      </c>
      <c r="D10" s="1287">
        <v>1416.08</v>
      </c>
      <c r="E10" s="1288">
        <v>44.590632820879534</v>
      </c>
      <c r="F10" s="1423">
        <v>-12.462291676969485</v>
      </c>
    </row>
    <row r="11" spans="1:6" ht="21" customHeight="1">
      <c r="A11" s="1422" t="s">
        <v>1121</v>
      </c>
      <c r="B11" s="1289">
        <v>1192465.28</v>
      </c>
      <c r="C11" s="1289">
        <v>1893024.93</v>
      </c>
      <c r="D11" s="1289">
        <v>1915186.58</v>
      </c>
      <c r="E11" s="1288">
        <v>58.748850951870054</v>
      </c>
      <c r="F11" s="1423">
        <v>1.1707003774113076</v>
      </c>
    </row>
    <row r="12" spans="1:6" ht="21" customHeight="1">
      <c r="A12" s="1425" t="s">
        <v>1122</v>
      </c>
      <c r="B12" s="1289">
        <v>158211.33</v>
      </c>
      <c r="C12" s="1289">
        <v>207401.67</v>
      </c>
      <c r="D12" s="1289">
        <v>291708.27</v>
      </c>
      <c r="E12" s="1288">
        <v>31.09154066273257</v>
      </c>
      <c r="F12" s="1423">
        <v>40.64894945156419</v>
      </c>
    </row>
    <row r="13" spans="1:6" ht="21" customHeight="1">
      <c r="A13" s="1426" t="s">
        <v>1123</v>
      </c>
      <c r="B13" s="1289">
        <v>231</v>
      </c>
      <c r="C13" s="1289">
        <v>226</v>
      </c>
      <c r="D13" s="1289">
        <v>199</v>
      </c>
      <c r="E13" s="1290">
        <v>-1.739130434782595</v>
      </c>
      <c r="F13" s="1423">
        <v>-11.946902654867245</v>
      </c>
    </row>
    <row r="14" spans="1:8" ht="21" customHeight="1">
      <c r="A14" s="1426" t="s">
        <v>1124</v>
      </c>
      <c r="B14" s="1289">
        <v>1637877</v>
      </c>
      <c r="C14" s="1291">
        <v>2139258</v>
      </c>
      <c r="D14" s="1289">
        <v>2986063</v>
      </c>
      <c r="E14" s="1290">
        <v>30.611639335554486</v>
      </c>
      <c r="F14" s="1423">
        <v>39.584052040473836</v>
      </c>
      <c r="H14" s="1292"/>
    </row>
    <row r="15" spans="1:6" ht="21" customHeight="1">
      <c r="A15" s="1427" t="s">
        <v>1125</v>
      </c>
      <c r="B15" s="1287">
        <v>56.125257336502486</v>
      </c>
      <c r="C15" s="1287">
        <v>84.2307800435273</v>
      </c>
      <c r="D15" s="1287">
        <v>73.68273871948293</v>
      </c>
      <c r="E15" s="1293">
        <v>50.07642555385786</v>
      </c>
      <c r="F15" s="1428">
        <v>-12.522787178978461</v>
      </c>
    </row>
    <row r="16" spans="1:6" ht="21" customHeight="1">
      <c r="A16" s="1429" t="s">
        <v>1126</v>
      </c>
      <c r="B16" s="1287">
        <v>70.8</v>
      </c>
      <c r="C16" s="1287">
        <v>229.83420434713045</v>
      </c>
      <c r="D16" s="1287">
        <v>168.0175397608003</v>
      </c>
      <c r="E16" s="1294">
        <v>224.62458241120123</v>
      </c>
      <c r="F16" s="1423">
        <v>-26.896198832513747</v>
      </c>
    </row>
    <row r="17" spans="1:6" ht="21" customHeight="1">
      <c r="A17" s="1429" t="s">
        <v>1127</v>
      </c>
      <c r="B17" s="1287">
        <v>1.3771461471160533</v>
      </c>
      <c r="C17" s="1287">
        <v>3.506700454082677</v>
      </c>
      <c r="D17" s="1287">
        <v>1.5313578447608105</v>
      </c>
      <c r="E17" s="1294">
        <v>154.6353167691188</v>
      </c>
      <c r="F17" s="1428">
        <v>-56.33052024794628</v>
      </c>
    </row>
    <row r="18" spans="1:6" ht="21" customHeight="1">
      <c r="A18" s="1429" t="s">
        <v>1128</v>
      </c>
      <c r="B18" s="1287">
        <v>0.9629378894788451</v>
      </c>
      <c r="C18" s="1287">
        <v>1.8968963076466192</v>
      </c>
      <c r="D18" s="1287">
        <v>1.1299494381377713</v>
      </c>
      <c r="E18" s="1294">
        <v>96.99051500333474</v>
      </c>
      <c r="F18" s="1428">
        <v>-40.43167074642889</v>
      </c>
    </row>
    <row r="19" spans="1:6" ht="21" customHeight="1" thickBot="1">
      <c r="A19" s="1430" t="s">
        <v>1129</v>
      </c>
      <c r="B19" s="1431">
        <v>50.01919552743708</v>
      </c>
      <c r="C19" s="1431">
        <v>40</v>
      </c>
      <c r="D19" s="1431">
        <v>37.70280595846698</v>
      </c>
      <c r="E19" s="1432">
        <v>-20.030701057439515</v>
      </c>
      <c r="F19" s="1433">
        <v>-5.742985103832538</v>
      </c>
    </row>
    <row r="20" spans="1:6" ht="11.25" customHeight="1" thickTop="1">
      <c r="A20" s="1295"/>
      <c r="B20" s="1286"/>
      <c r="C20" s="1286"/>
      <c r="D20" s="1286"/>
      <c r="E20" s="1296"/>
      <c r="F20" s="1297"/>
    </row>
    <row r="21" spans="1:8" ht="14.25" customHeight="1">
      <c r="A21" s="1298" t="s">
        <v>1130</v>
      </c>
      <c r="B21" s="1299"/>
      <c r="C21" s="298"/>
      <c r="D21" s="298"/>
      <c r="E21" s="1300"/>
      <c r="F21" s="1300"/>
      <c r="H21" s="271" t="s">
        <v>1131</v>
      </c>
    </row>
    <row r="22" ht="12.75" customHeight="1">
      <c r="A22" s="1298" t="s">
        <v>1132</v>
      </c>
    </row>
    <row r="23" ht="12" customHeight="1">
      <c r="A23" s="1298" t="s">
        <v>1133</v>
      </c>
    </row>
    <row r="24" spans="1:5" ht="11.25" customHeight="1">
      <c r="A24" s="1298" t="s">
        <v>1134</v>
      </c>
      <c r="D24" s="1301"/>
      <c r="E24" s="1302"/>
    </row>
    <row r="25" ht="11.25" customHeight="1">
      <c r="A25" s="271" t="s">
        <v>1135</v>
      </c>
    </row>
    <row r="26" ht="30.75" customHeight="1"/>
    <row r="27" spans="1:6" s="337" customFormat="1" ht="33" customHeight="1">
      <c r="A27" s="271"/>
      <c r="B27" s="271"/>
      <c r="C27" s="271"/>
      <c r="D27" s="271"/>
      <c r="E27" s="271"/>
      <c r="F27" s="271"/>
    </row>
    <row r="28" ht="28.5" customHeight="1"/>
    <row r="29" ht="9" customHeight="1"/>
    <row r="53" spans="1:6" ht="13.5" thickBot="1">
      <c r="A53" s="1303" t="s">
        <v>1136</v>
      </c>
      <c r="B53" s="1304">
        <v>1193679</v>
      </c>
      <c r="C53" s="1304">
        <v>1369430</v>
      </c>
      <c r="D53" s="1304">
        <v>1558174</v>
      </c>
      <c r="E53" s="1305">
        <f>C53/B53%-100</f>
        <v>14.72347255836786</v>
      </c>
      <c r="F53" s="1306">
        <f>D53/C53%-100</f>
        <v>13.782668701576569</v>
      </c>
    </row>
  </sheetData>
  <sheetProtection/>
  <mergeCells count="7">
    <mergeCell ref="A1:F1"/>
    <mergeCell ref="A2:F2"/>
    <mergeCell ref="A4:A6"/>
    <mergeCell ref="B4:D4"/>
    <mergeCell ref="E4:F4"/>
    <mergeCell ref="E5:E6"/>
    <mergeCell ref="F5:F6"/>
  </mergeCells>
  <printOptions/>
  <pageMargins left="1.535433070866142" right="1.08" top="0.8661417322834646" bottom="0.7480314960629921" header="0.31496062992125984" footer="0.31496062992125984"/>
  <pageSetup fitToHeight="1" fitToWidth="1" horizontalDpi="600" verticalDpi="600" orientation="landscape" paperSize="9" r:id="rId1"/>
</worksheet>
</file>

<file path=xl/worksheets/sheet42.xml><?xml version="1.0" encoding="utf-8"?>
<worksheet xmlns="http://schemas.openxmlformats.org/spreadsheetml/2006/main" xmlns:r="http://schemas.openxmlformats.org/officeDocument/2006/relationships">
  <dimension ref="A2:C23"/>
  <sheetViews>
    <sheetView view="pageBreakPreview" zoomScaleSheetLayoutView="100" zoomScalePageLayoutView="0" workbookViewId="0" topLeftCell="A1">
      <selection activeCell="C16" sqref="C16"/>
    </sheetView>
  </sheetViews>
  <sheetFormatPr defaultColWidth="9.140625" defaultRowHeight="15"/>
  <cols>
    <col min="1" max="1" width="43.28125" style="12" customWidth="1"/>
    <col min="2" max="2" width="15.8515625" style="12" customWidth="1"/>
    <col min="3" max="3" width="15.00390625" style="12" customWidth="1"/>
    <col min="4" max="16384" width="9.140625" style="12" customWidth="1"/>
  </cols>
  <sheetData>
    <row r="2" spans="1:3" ht="12.75">
      <c r="A2" s="1956" t="s">
        <v>1223</v>
      </c>
      <c r="B2" s="1956"/>
      <c r="C2" s="1956"/>
    </row>
    <row r="3" spans="1:3" ht="15.75">
      <c r="A3" s="1949" t="s">
        <v>1137</v>
      </c>
      <c r="B3" s="1949"/>
      <c r="C3" s="1949"/>
    </row>
    <row r="4" spans="1:3" ht="12.75">
      <c r="A4" s="1957" t="s">
        <v>1234</v>
      </c>
      <c r="B4" s="1957"/>
      <c r="C4" s="1957"/>
    </row>
    <row r="5" spans="1:3" ht="13.5" thickBot="1">
      <c r="A5" s="1307"/>
      <c r="B5" s="1307"/>
      <c r="C5" s="1308" t="s">
        <v>1138</v>
      </c>
    </row>
    <row r="6" spans="1:3" ht="27.75" customHeight="1" thickTop="1">
      <c r="A6" s="1434" t="s">
        <v>1139</v>
      </c>
      <c r="B6" s="1435" t="s">
        <v>1140</v>
      </c>
      <c r="C6" s="1436" t="s">
        <v>1141</v>
      </c>
    </row>
    <row r="7" spans="1:3" ht="20.25" customHeight="1">
      <c r="A7" s="1437" t="s">
        <v>1142</v>
      </c>
      <c r="B7" s="1309">
        <f>SUM(B8:B16)</f>
        <v>5045.595967</v>
      </c>
      <c r="C7" s="1438"/>
    </row>
    <row r="8" spans="1:3" ht="20.25" customHeight="1">
      <c r="A8" s="1439" t="s">
        <v>1143</v>
      </c>
      <c r="B8" s="1310">
        <v>617.086504</v>
      </c>
      <c r="C8" s="1438">
        <v>63646</v>
      </c>
    </row>
    <row r="9" spans="1:3" ht="20.25" customHeight="1">
      <c r="A9" s="1439" t="s">
        <v>1144</v>
      </c>
      <c r="B9" s="1310">
        <v>288.95625</v>
      </c>
      <c r="C9" s="1438">
        <v>63648</v>
      </c>
    </row>
    <row r="10" spans="1:3" ht="20.25" customHeight="1">
      <c r="A10" s="1439" t="s">
        <v>1145</v>
      </c>
      <c r="B10" s="1310">
        <v>230</v>
      </c>
      <c r="C10" s="1438">
        <v>63649</v>
      </c>
    </row>
    <row r="11" spans="1:3" ht="20.25" customHeight="1">
      <c r="A11" s="1439" t="s">
        <v>1146</v>
      </c>
      <c r="B11" s="1310">
        <v>165.285</v>
      </c>
      <c r="C11" s="1438">
        <v>63650</v>
      </c>
    </row>
    <row r="12" spans="1:3" ht="20.25" customHeight="1">
      <c r="A12" s="1439" t="s">
        <v>1147</v>
      </c>
      <c r="B12" s="1310">
        <v>7.8</v>
      </c>
      <c r="C12" s="1438">
        <v>63664</v>
      </c>
    </row>
    <row r="13" spans="1:3" ht="20.25" customHeight="1">
      <c r="A13" s="1439" t="s">
        <v>1148</v>
      </c>
      <c r="B13" s="1310">
        <v>72.5</v>
      </c>
      <c r="C13" s="1438">
        <v>63667</v>
      </c>
    </row>
    <row r="14" spans="1:3" ht="20.25" customHeight="1">
      <c r="A14" s="1439" t="s">
        <v>1149</v>
      </c>
      <c r="B14" s="1310">
        <v>192.28125</v>
      </c>
      <c r="C14" s="1440">
        <v>63667</v>
      </c>
    </row>
    <row r="15" spans="1:3" ht="20.25" customHeight="1">
      <c r="A15" s="1439" t="s">
        <v>1150</v>
      </c>
      <c r="B15" s="1310">
        <v>2978.503463</v>
      </c>
      <c r="C15" s="1440">
        <v>63670</v>
      </c>
    </row>
    <row r="16" spans="1:3" ht="20.25" customHeight="1">
      <c r="A16" s="1439" t="s">
        <v>1151</v>
      </c>
      <c r="B16" s="1310">
        <v>493.1835</v>
      </c>
      <c r="C16" s="1440" t="s">
        <v>1152</v>
      </c>
    </row>
    <row r="17" spans="1:3" ht="20.25" customHeight="1">
      <c r="A17" s="1441" t="s">
        <v>1153</v>
      </c>
      <c r="B17" s="1311">
        <f>SUM(B18:B19)</f>
        <v>115.5</v>
      </c>
      <c r="C17" s="1438"/>
    </row>
    <row r="18" spans="1:3" ht="20.25" customHeight="1">
      <c r="A18" s="1439" t="s">
        <v>1154</v>
      </c>
      <c r="B18" s="1312">
        <v>18</v>
      </c>
      <c r="C18" s="1440">
        <v>63664</v>
      </c>
    </row>
    <row r="19" spans="1:3" ht="20.25" customHeight="1">
      <c r="A19" s="1439" t="s">
        <v>1155</v>
      </c>
      <c r="B19" s="1312">
        <v>97.5</v>
      </c>
      <c r="C19" s="1440">
        <v>63667</v>
      </c>
    </row>
    <row r="20" spans="1:3" ht="20.25" customHeight="1">
      <c r="A20" s="1442" t="s">
        <v>1156</v>
      </c>
      <c r="B20" s="1309">
        <f>SUM(B21:B21)</f>
        <v>0</v>
      </c>
      <c r="C20" s="1443"/>
    </row>
    <row r="21" spans="1:3" ht="20.25" customHeight="1">
      <c r="A21" s="1439"/>
      <c r="B21" s="1313"/>
      <c r="C21" s="1444"/>
    </row>
    <row r="22" spans="1:3" ht="20.25" customHeight="1" thickBot="1">
      <c r="A22" s="1445" t="s">
        <v>409</v>
      </c>
      <c r="B22" s="1446">
        <f>SUM(B17+B7+B20)</f>
        <v>5161.095967</v>
      </c>
      <c r="C22" s="1447"/>
    </row>
    <row r="23" spans="1:3" ht="20.25" customHeight="1" thickTop="1">
      <c r="A23" s="1298" t="s">
        <v>1157</v>
      </c>
      <c r="C23" s="298"/>
    </row>
  </sheetData>
  <sheetProtection/>
  <mergeCells count="3">
    <mergeCell ref="A2:C2"/>
    <mergeCell ref="A3:C3"/>
    <mergeCell ref="A4:C4"/>
  </mergeCells>
  <printOptions/>
  <pageMargins left="1.31" right="0.7" top="0.75" bottom="0.75" header="0.3" footer="0.3"/>
  <pageSetup horizontalDpi="200" verticalDpi="200" orientation="portrait" paperSize="9" r:id="rId1"/>
</worksheet>
</file>

<file path=xl/worksheets/sheet43.xml><?xml version="1.0" encoding="utf-8"?>
<worksheet xmlns="http://schemas.openxmlformats.org/spreadsheetml/2006/main" xmlns:r="http://schemas.openxmlformats.org/officeDocument/2006/relationships">
  <sheetPr>
    <pageSetUpPr fitToPage="1"/>
  </sheetPr>
  <dimension ref="A1:M37"/>
  <sheetViews>
    <sheetView view="pageBreakPreview" zoomScaleSheetLayoutView="100" zoomScalePageLayoutView="0" workbookViewId="0" topLeftCell="A1">
      <selection activeCell="O11" sqref="O11"/>
    </sheetView>
  </sheetViews>
  <sheetFormatPr defaultColWidth="12.00390625" defaultRowHeight="15"/>
  <cols>
    <col min="1" max="1" width="24.8515625" style="271" customWidth="1"/>
    <col min="2" max="2" width="10.140625" style="271" customWidth="1"/>
    <col min="3" max="3" width="6.7109375" style="271" customWidth="1"/>
    <col min="4" max="4" width="7.140625" style="271" customWidth="1"/>
    <col min="5" max="5" width="10.8515625" style="271" bestFit="1" customWidth="1"/>
    <col min="6" max="6" width="8.421875" style="271" bestFit="1" customWidth="1"/>
    <col min="7" max="7" width="11.28125" style="271" bestFit="1" customWidth="1"/>
    <col min="8" max="8" width="8.421875" style="271" bestFit="1" customWidth="1"/>
    <col min="9" max="9" width="10.140625" style="271" bestFit="1" customWidth="1"/>
    <col min="10" max="10" width="8.421875" style="271" bestFit="1" customWidth="1"/>
    <col min="11" max="11" width="6.421875" style="271" bestFit="1" customWidth="1"/>
    <col min="12" max="12" width="6.8515625" style="271" bestFit="1" customWidth="1"/>
    <col min="13" max="16384" width="12.00390625" style="271" customWidth="1"/>
  </cols>
  <sheetData>
    <row r="1" spans="1:12" ht="12.75">
      <c r="A1" s="1798" t="s">
        <v>1224</v>
      </c>
      <c r="B1" s="1798"/>
      <c r="C1" s="1798"/>
      <c r="D1" s="1798"/>
      <c r="E1" s="1798"/>
      <c r="F1" s="1798"/>
      <c r="G1" s="1798"/>
      <c r="H1" s="1798"/>
      <c r="I1" s="1798"/>
      <c r="J1" s="1798"/>
      <c r="K1" s="1798"/>
      <c r="L1" s="1798"/>
    </row>
    <row r="2" spans="1:12" ht="15.75">
      <c r="A2" s="1958" t="s">
        <v>1158</v>
      </c>
      <c r="B2" s="1958"/>
      <c r="C2" s="1958"/>
      <c r="D2" s="1958"/>
      <c r="E2" s="1958"/>
      <c r="F2" s="1958"/>
      <c r="G2" s="1958"/>
      <c r="H2" s="1958"/>
      <c r="I2" s="1958"/>
      <c r="J2" s="1958"/>
      <c r="K2" s="1958"/>
      <c r="L2" s="1958"/>
    </row>
    <row r="3" spans="1:13" ht="13.5" thickBot="1">
      <c r="A3" s="1959"/>
      <c r="B3" s="1959"/>
      <c r="C3" s="1959"/>
      <c r="D3" s="1959"/>
      <c r="E3" s="1959"/>
      <c r="F3" s="1959"/>
      <c r="G3" s="1959"/>
      <c r="H3" s="1959"/>
      <c r="I3" s="1959"/>
      <c r="J3" s="1959"/>
      <c r="K3" s="1959"/>
      <c r="L3" s="1959"/>
      <c r="M3" s="337"/>
    </row>
    <row r="4" spans="1:12" ht="20.25" customHeight="1" thickTop="1">
      <c r="A4" s="1960" t="s">
        <v>1159</v>
      </c>
      <c r="B4" s="1963" t="s">
        <v>1160</v>
      </c>
      <c r="C4" s="1964"/>
      <c r="D4" s="1965"/>
      <c r="E4" s="1964" t="s">
        <v>1161</v>
      </c>
      <c r="F4" s="1964"/>
      <c r="G4" s="1964"/>
      <c r="H4" s="1964"/>
      <c r="I4" s="1964"/>
      <c r="J4" s="1964"/>
      <c r="K4" s="1964"/>
      <c r="L4" s="1966"/>
    </row>
    <row r="5" spans="1:12" ht="20.25" customHeight="1">
      <c r="A5" s="1961"/>
      <c r="B5" s="1967" t="s">
        <v>59</v>
      </c>
      <c r="C5" s="1968"/>
      <c r="D5" s="1969"/>
      <c r="E5" s="1970" t="s">
        <v>59</v>
      </c>
      <c r="F5" s="1971"/>
      <c r="G5" s="1971"/>
      <c r="H5" s="1971"/>
      <c r="I5" s="1971"/>
      <c r="J5" s="1971"/>
      <c r="K5" s="1971"/>
      <c r="L5" s="1972"/>
    </row>
    <row r="6" spans="1:12" ht="20.25" customHeight="1">
      <c r="A6" s="1961"/>
      <c r="B6" s="1315"/>
      <c r="C6" s="1315"/>
      <c r="D6" s="1315"/>
      <c r="E6" s="1970">
        <v>2015</v>
      </c>
      <c r="F6" s="1973"/>
      <c r="G6" s="1954">
        <v>2016</v>
      </c>
      <c r="H6" s="1954"/>
      <c r="I6" s="1954">
        <v>2017</v>
      </c>
      <c r="J6" s="1954"/>
      <c r="K6" s="1954" t="s">
        <v>1114</v>
      </c>
      <c r="L6" s="1955"/>
    </row>
    <row r="7" spans="1:12" ht="20.25" customHeight="1">
      <c r="A7" s="1961"/>
      <c r="B7" s="1316">
        <v>2015</v>
      </c>
      <c r="C7" s="1316">
        <v>2016</v>
      </c>
      <c r="D7" s="1316">
        <v>2017</v>
      </c>
      <c r="E7" s="1317">
        <v>1</v>
      </c>
      <c r="F7" s="1318">
        <v>2</v>
      </c>
      <c r="G7" s="1364">
        <v>3</v>
      </c>
      <c r="H7" s="1365">
        <v>4</v>
      </c>
      <c r="I7" s="1364">
        <v>5</v>
      </c>
      <c r="J7" s="1364">
        <v>6</v>
      </c>
      <c r="K7" s="1319" t="s">
        <v>1162</v>
      </c>
      <c r="L7" s="1448" t="s">
        <v>1163</v>
      </c>
    </row>
    <row r="8" spans="1:12" ht="20.25" customHeight="1">
      <c r="A8" s="1962"/>
      <c r="B8" s="1366"/>
      <c r="C8" s="1320"/>
      <c r="D8" s="1321"/>
      <c r="E8" s="1318" t="s">
        <v>1164</v>
      </c>
      <c r="F8" s="1317" t="s">
        <v>1165</v>
      </c>
      <c r="G8" s="1317" t="s">
        <v>1164</v>
      </c>
      <c r="H8" s="1317" t="s">
        <v>1165</v>
      </c>
      <c r="I8" s="1317" t="s">
        <v>1164</v>
      </c>
      <c r="J8" s="1317" t="s">
        <v>1165</v>
      </c>
      <c r="K8" s="1320">
        <v>1</v>
      </c>
      <c r="L8" s="1449">
        <v>3</v>
      </c>
    </row>
    <row r="9" spans="1:13" ht="20.25" customHeight="1">
      <c r="A9" s="1450" t="s">
        <v>1166</v>
      </c>
      <c r="B9" s="1322">
        <v>197</v>
      </c>
      <c r="C9" s="1322">
        <v>189</v>
      </c>
      <c r="D9" s="1322">
        <v>154</v>
      </c>
      <c r="E9" s="1323">
        <v>964394.33</v>
      </c>
      <c r="F9" s="1324">
        <v>80.8740047382181</v>
      </c>
      <c r="G9" s="1323">
        <v>1601272.5200000003</v>
      </c>
      <c r="H9" s="1324">
        <v>84.5880312838775</v>
      </c>
      <c r="I9" s="1323">
        <v>1632767.04</v>
      </c>
      <c r="J9" s="1325">
        <v>85.25367964277571</v>
      </c>
      <c r="K9" s="1324">
        <v>66.03918855474816</v>
      </c>
      <c r="L9" s="1451">
        <v>1.9668432204157114</v>
      </c>
      <c r="M9" s="1301"/>
    </row>
    <row r="10" spans="1:13" ht="20.25" customHeight="1">
      <c r="A10" s="1452" t="s">
        <v>1167</v>
      </c>
      <c r="B10" s="1322">
        <v>29</v>
      </c>
      <c r="C10" s="1322">
        <v>29</v>
      </c>
      <c r="D10" s="1322">
        <v>27</v>
      </c>
      <c r="E10" s="1323">
        <v>668414.29</v>
      </c>
      <c r="F10" s="1324">
        <v>56.053150433342644</v>
      </c>
      <c r="G10" s="1323">
        <v>1025565.39</v>
      </c>
      <c r="H10" s="1324">
        <v>54.17601077234624</v>
      </c>
      <c r="I10" s="1323">
        <v>989429.16</v>
      </c>
      <c r="J10" s="1325">
        <v>51.66228529200386</v>
      </c>
      <c r="K10" s="1324">
        <v>53.432594925521414</v>
      </c>
      <c r="L10" s="1451">
        <v>-3.5235422677436503</v>
      </c>
      <c r="M10" s="1301"/>
    </row>
    <row r="11" spans="1:13" ht="20.25" customHeight="1">
      <c r="A11" s="1452" t="s">
        <v>1168</v>
      </c>
      <c r="B11" s="1322">
        <v>95</v>
      </c>
      <c r="C11" s="1322">
        <v>93</v>
      </c>
      <c r="D11" s="1322">
        <v>73</v>
      </c>
      <c r="E11" s="1323">
        <v>102971.36</v>
      </c>
      <c r="F11" s="1324">
        <v>8.635167169160733</v>
      </c>
      <c r="G11" s="1323">
        <v>236512.66</v>
      </c>
      <c r="H11" s="1324">
        <v>12.493900965160558</v>
      </c>
      <c r="I11" s="1323">
        <v>259441.8</v>
      </c>
      <c r="J11" s="1325">
        <v>13.546554751096082</v>
      </c>
      <c r="K11" s="1324">
        <v>129.68780833816314</v>
      </c>
      <c r="L11" s="1451">
        <v>9.694677654887471</v>
      </c>
      <c r="M11" s="1301"/>
    </row>
    <row r="12" spans="1:13" ht="20.25" customHeight="1">
      <c r="A12" s="1452" t="s">
        <v>1169</v>
      </c>
      <c r="B12" s="1322">
        <v>51</v>
      </c>
      <c r="C12" s="1322">
        <v>45</v>
      </c>
      <c r="D12" s="1322">
        <v>32</v>
      </c>
      <c r="E12" s="1323">
        <v>43818.81</v>
      </c>
      <c r="F12" s="1324">
        <v>3.674640691389256</v>
      </c>
      <c r="G12" s="1323">
        <v>68351.13</v>
      </c>
      <c r="H12" s="1324">
        <v>3.6106830352202497</v>
      </c>
      <c r="I12" s="1323">
        <v>55155.1</v>
      </c>
      <c r="J12" s="1325">
        <v>2.879881275693352</v>
      </c>
      <c r="K12" s="1324">
        <v>55.985819788351165</v>
      </c>
      <c r="L12" s="1451">
        <v>-19.30623531754341</v>
      </c>
      <c r="M12" s="1301"/>
    </row>
    <row r="13" spans="1:13" ht="20.25" customHeight="1">
      <c r="A13" s="1452" t="s">
        <v>1170</v>
      </c>
      <c r="B13" s="1322">
        <v>22</v>
      </c>
      <c r="C13" s="1322">
        <v>22</v>
      </c>
      <c r="D13" s="1322">
        <v>22</v>
      </c>
      <c r="E13" s="1323">
        <v>149189.87</v>
      </c>
      <c r="F13" s="1324">
        <v>12.511046444325467</v>
      </c>
      <c r="G13" s="1323">
        <v>270843.34</v>
      </c>
      <c r="H13" s="1324">
        <v>14.307436511150437</v>
      </c>
      <c r="I13" s="1323">
        <v>328740.98</v>
      </c>
      <c r="J13" s="1325">
        <v>17.164958323982418</v>
      </c>
      <c r="K13" s="1324">
        <v>81.54271466286554</v>
      </c>
      <c r="L13" s="1451">
        <v>21.376800330405004</v>
      </c>
      <c r="M13" s="1301"/>
    </row>
    <row r="14" spans="1:13" ht="20.25" customHeight="1">
      <c r="A14" s="1453" t="s">
        <v>1171</v>
      </c>
      <c r="B14" s="1322">
        <v>18</v>
      </c>
      <c r="C14" s="1322">
        <v>18</v>
      </c>
      <c r="D14" s="1322">
        <v>18</v>
      </c>
      <c r="E14" s="1323">
        <v>33182.75</v>
      </c>
      <c r="F14" s="1324">
        <v>2.7827018443037783</v>
      </c>
      <c r="G14" s="1323">
        <v>45129.96</v>
      </c>
      <c r="H14" s="1324">
        <v>2.3840129775786942</v>
      </c>
      <c r="I14" s="1323">
        <v>47687.19</v>
      </c>
      <c r="J14" s="1325">
        <v>2.4899500784411828</v>
      </c>
      <c r="K14" s="1324">
        <v>36.004279331881776</v>
      </c>
      <c r="L14" s="1451">
        <v>5.666368860065461</v>
      </c>
      <c r="M14" s="1301"/>
    </row>
    <row r="15" spans="1:13" ht="20.25" customHeight="1">
      <c r="A15" s="1453" t="s">
        <v>1172</v>
      </c>
      <c r="B15" s="1322">
        <v>4</v>
      </c>
      <c r="C15" s="1322">
        <v>4</v>
      </c>
      <c r="D15" s="1322">
        <v>4</v>
      </c>
      <c r="E15" s="1323">
        <v>25344.92</v>
      </c>
      <c r="F15" s="1324">
        <v>2.125422263909161</v>
      </c>
      <c r="G15" s="1323">
        <v>27387.27</v>
      </c>
      <c r="H15" s="1324">
        <v>1.4467463986330067</v>
      </c>
      <c r="I15" s="1323">
        <v>32557.99</v>
      </c>
      <c r="J15" s="1325">
        <v>1.699990495443058</v>
      </c>
      <c r="K15" s="1324">
        <v>8.058222318318627</v>
      </c>
      <c r="L15" s="1451">
        <v>18.88001250215885</v>
      </c>
      <c r="M15" s="1301"/>
    </row>
    <row r="16" spans="1:12" ht="20.25" customHeight="1">
      <c r="A16" s="1453" t="s">
        <v>1173</v>
      </c>
      <c r="B16" s="1322">
        <v>4</v>
      </c>
      <c r="C16" s="1322">
        <v>4</v>
      </c>
      <c r="D16" s="1322">
        <v>4</v>
      </c>
      <c r="E16" s="1323">
        <v>1201.7</v>
      </c>
      <c r="F16" s="1324">
        <v>0.10077443268866657</v>
      </c>
      <c r="G16" s="1323">
        <v>1179.87</v>
      </c>
      <c r="H16" s="1324">
        <v>0.06232722989020539</v>
      </c>
      <c r="I16" s="1323">
        <v>1245.77</v>
      </c>
      <c r="J16" s="1325">
        <v>0.06504692579327219</v>
      </c>
      <c r="K16" s="1324">
        <v>-1.8165931596904556</v>
      </c>
      <c r="L16" s="1451">
        <v>5.585361099104148</v>
      </c>
    </row>
    <row r="17" spans="1:12" ht="20.25" customHeight="1">
      <c r="A17" s="1454" t="s">
        <v>1174</v>
      </c>
      <c r="B17" s="1322">
        <v>6</v>
      </c>
      <c r="C17" s="1322">
        <v>8</v>
      </c>
      <c r="D17" s="1322">
        <v>16</v>
      </c>
      <c r="E17" s="1323">
        <v>66324.24</v>
      </c>
      <c r="F17" s="1324">
        <v>5.5619436294474225</v>
      </c>
      <c r="G17" s="1323">
        <v>81038.43</v>
      </c>
      <c r="H17" s="1324">
        <v>4.280896078848786</v>
      </c>
      <c r="I17" s="1323">
        <v>76811.72</v>
      </c>
      <c r="J17" s="1325">
        <v>4.0106650913841255</v>
      </c>
      <c r="K17" s="1324">
        <v>22.18523725262436</v>
      </c>
      <c r="L17" s="1451">
        <v>-5.215685940608665</v>
      </c>
    </row>
    <row r="18" spans="1:12" ht="20.25" customHeight="1">
      <c r="A18" s="1453" t="s">
        <v>969</v>
      </c>
      <c r="B18" s="1322">
        <v>2</v>
      </c>
      <c r="C18" s="1322">
        <v>3</v>
      </c>
      <c r="D18" s="1322">
        <v>3</v>
      </c>
      <c r="E18" s="1323">
        <v>102017.22</v>
      </c>
      <c r="F18" s="1324">
        <v>8.555153091432878</v>
      </c>
      <c r="G18" s="1323">
        <v>137016.88</v>
      </c>
      <c r="H18" s="1324">
        <v>7.237986031171813</v>
      </c>
      <c r="I18" s="1323">
        <v>124116.88</v>
      </c>
      <c r="J18" s="1325">
        <v>6.480667766162671</v>
      </c>
      <c r="K18" s="1324">
        <v>34.307600226706825</v>
      </c>
      <c r="L18" s="1451">
        <v>-9.41489836872654</v>
      </c>
    </row>
    <row r="19" spans="1:12" ht="20.25" customHeight="1" thickBot="1">
      <c r="A19" s="1455" t="s">
        <v>566</v>
      </c>
      <c r="B19" s="1456">
        <v>231</v>
      </c>
      <c r="C19" s="1456">
        <v>226</v>
      </c>
      <c r="D19" s="1456">
        <v>199</v>
      </c>
      <c r="E19" s="1457">
        <v>1192465.16</v>
      </c>
      <c r="F19" s="1458">
        <v>100</v>
      </c>
      <c r="G19" s="1457">
        <v>1893024.9300000002</v>
      </c>
      <c r="H19" s="1458">
        <v>100</v>
      </c>
      <c r="I19" s="1457">
        <v>1915186.5899999999</v>
      </c>
      <c r="J19" s="521">
        <v>100.00000000000001</v>
      </c>
      <c r="K19" s="1459">
        <v>58.74886692706397</v>
      </c>
      <c r="L19" s="1460">
        <v>1.1707009056663509</v>
      </c>
    </row>
    <row r="20" spans="1:12" ht="13.5" thickTop="1">
      <c r="A20" s="1326" t="s">
        <v>1175</v>
      </c>
      <c r="B20" s="1326"/>
      <c r="C20" s="298"/>
      <c r="D20" s="272"/>
      <c r="E20" s="298"/>
      <c r="F20" s="298"/>
      <c r="G20" s="298"/>
      <c r="H20" s="298"/>
      <c r="I20" s="1327"/>
      <c r="J20" s="298"/>
      <c r="K20" s="298"/>
      <c r="L20" s="298"/>
    </row>
    <row r="21" spans="1:9" ht="15" customHeight="1">
      <c r="A21" s="271" t="s">
        <v>1176</v>
      </c>
      <c r="I21" s="1292"/>
    </row>
    <row r="22" ht="12.75">
      <c r="J22" s="1292"/>
    </row>
    <row r="25" spans="6:10" ht="12.75">
      <c r="F25" s="1328"/>
      <c r="J25" s="1292"/>
    </row>
    <row r="26" ht="12.75">
      <c r="J26" s="1292"/>
    </row>
    <row r="27" ht="12.75">
      <c r="J27" s="1292"/>
    </row>
    <row r="28" ht="12.75">
      <c r="J28" s="1292"/>
    </row>
    <row r="29" spans="10:11" ht="12.75">
      <c r="J29" s="1292"/>
      <c r="K29" s="1292"/>
    </row>
    <row r="30" ht="12.75">
      <c r="K30" s="1292"/>
    </row>
    <row r="31" spans="10:11" ht="12.75">
      <c r="J31" s="1292"/>
      <c r="K31" s="1292"/>
    </row>
    <row r="32" spans="10:11" ht="12.75">
      <c r="J32" s="1292"/>
      <c r="K32" s="1292"/>
    </row>
    <row r="33" spans="10:11" ht="12.75">
      <c r="J33" s="1292"/>
      <c r="K33" s="1292"/>
    </row>
    <row r="34" spans="10:11" ht="12.75">
      <c r="J34" s="1292"/>
      <c r="K34" s="1292"/>
    </row>
    <row r="35" ht="12.75">
      <c r="K35" s="1292"/>
    </row>
    <row r="37" ht="12.75">
      <c r="J37" s="1292"/>
    </row>
  </sheetData>
  <sheetProtection/>
  <mergeCells count="12">
    <mergeCell ref="E6:F6"/>
    <mergeCell ref="G6:H6"/>
    <mergeCell ref="I6:J6"/>
    <mergeCell ref="K6:L6"/>
    <mergeCell ref="A1:L1"/>
    <mergeCell ref="A2:L2"/>
    <mergeCell ref="A3:L3"/>
    <mergeCell ref="A4:A8"/>
    <mergeCell ref="B4:D4"/>
    <mergeCell ref="E4:L4"/>
    <mergeCell ref="B5:D5"/>
    <mergeCell ref="E5:L5"/>
  </mergeCells>
  <printOptions/>
  <pageMargins left="0.7086614173228347" right="0.7086614173228347" top="0.81" bottom="0.7480314960629921" header="0.31496062992125984" footer="0.31496062992125984"/>
  <pageSetup fitToHeight="1" fitToWidth="1" horizontalDpi="600" verticalDpi="600" orientation="landscape" r:id="rId1"/>
</worksheet>
</file>

<file path=xl/worksheets/sheet44.xml><?xml version="1.0" encoding="utf-8"?>
<worksheet xmlns="http://schemas.openxmlformats.org/spreadsheetml/2006/main" xmlns:r="http://schemas.openxmlformats.org/officeDocument/2006/relationships">
  <sheetPr>
    <pageSetUpPr fitToPage="1"/>
  </sheetPr>
  <dimension ref="A1:R114"/>
  <sheetViews>
    <sheetView view="pageBreakPreview" zoomScaleSheetLayoutView="100" zoomScalePageLayoutView="0" workbookViewId="0" topLeftCell="A1">
      <selection activeCell="E14" sqref="E14"/>
    </sheetView>
  </sheetViews>
  <sheetFormatPr defaultColWidth="9.140625" defaultRowHeight="15"/>
  <cols>
    <col min="1" max="1" width="29.28125" style="1330" customWidth="1"/>
    <col min="2" max="10" width="13.140625" style="1330" customWidth="1"/>
    <col min="11" max="11" width="9.57421875" style="1330" customWidth="1"/>
    <col min="12" max="14" width="9.8515625" style="1330" bestFit="1" customWidth="1"/>
    <col min="15" max="16384" width="9.140625" style="1330" customWidth="1"/>
  </cols>
  <sheetData>
    <row r="1" spans="1:14" ht="12.75">
      <c r="A1" s="1831" t="s">
        <v>1225</v>
      </c>
      <c r="B1" s="1831"/>
      <c r="C1" s="1831"/>
      <c r="D1" s="1831"/>
      <c r="E1" s="1831"/>
      <c r="F1" s="1831"/>
      <c r="G1" s="1831"/>
      <c r="H1" s="1831"/>
      <c r="I1" s="1831"/>
      <c r="J1" s="1831"/>
      <c r="K1" s="1329"/>
      <c r="L1" s="1329"/>
      <c r="M1" s="1329"/>
      <c r="N1" s="1329"/>
    </row>
    <row r="2" spans="1:14" ht="15.75">
      <c r="A2" s="1949" t="s">
        <v>1177</v>
      </c>
      <c r="B2" s="1949"/>
      <c r="C2" s="1949"/>
      <c r="D2" s="1949"/>
      <c r="E2" s="1949"/>
      <c r="F2" s="1949"/>
      <c r="G2" s="1949"/>
      <c r="H2" s="1949"/>
      <c r="I2" s="1949"/>
      <c r="J2" s="1949"/>
      <c r="K2" s="1329"/>
      <c r="L2" s="1329"/>
      <c r="M2" s="1329"/>
      <c r="N2" s="1329"/>
    </row>
    <row r="3" spans="1:14" ht="12.75">
      <c r="A3" s="1959" t="s">
        <v>1235</v>
      </c>
      <c r="B3" s="1959"/>
      <c r="C3" s="1959"/>
      <c r="D3" s="1959"/>
      <c r="E3" s="1959"/>
      <c r="F3" s="1959"/>
      <c r="G3" s="1959"/>
      <c r="H3" s="1959"/>
      <c r="I3" s="1959"/>
      <c r="J3" s="1959"/>
      <c r="K3" s="1314"/>
      <c r="L3" s="1331"/>
      <c r="M3" s="1314"/>
      <c r="N3" s="1314"/>
    </row>
    <row r="4" spans="1:14" ht="6.75" customHeight="1" thickBot="1">
      <c r="A4" s="1959"/>
      <c r="B4" s="1959"/>
      <c r="C4" s="1959"/>
      <c r="D4" s="1959"/>
      <c r="E4" s="1959"/>
      <c r="F4" s="1959"/>
      <c r="G4" s="1959"/>
      <c r="H4" s="1959"/>
      <c r="I4" s="1959"/>
      <c r="J4" s="1959"/>
      <c r="K4" s="1314"/>
      <c r="L4" s="1314"/>
      <c r="M4" s="1314"/>
      <c r="N4" s="1314"/>
    </row>
    <row r="5" spans="1:11" ht="22.5" customHeight="1" thickTop="1">
      <c r="A5" s="1974" t="s">
        <v>1178</v>
      </c>
      <c r="B5" s="1461" t="s">
        <v>20</v>
      </c>
      <c r="C5" s="1952" t="s">
        <v>40</v>
      </c>
      <c r="D5" s="1952"/>
      <c r="E5" s="1952"/>
      <c r="F5" s="1952" t="s">
        <v>72</v>
      </c>
      <c r="G5" s="1952"/>
      <c r="H5" s="1952"/>
      <c r="I5" s="1952" t="s">
        <v>1179</v>
      </c>
      <c r="J5" s="1953"/>
      <c r="K5" s="1314"/>
    </row>
    <row r="6" spans="1:11" ht="22.5" customHeight="1">
      <c r="A6" s="1975"/>
      <c r="B6" s="1332" t="s">
        <v>1180</v>
      </c>
      <c r="C6" s="1364" t="s">
        <v>1181</v>
      </c>
      <c r="D6" s="1332" t="s">
        <v>1182</v>
      </c>
      <c r="E6" s="1332" t="s">
        <v>1180</v>
      </c>
      <c r="F6" s="1364" t="s">
        <v>1181</v>
      </c>
      <c r="G6" s="1332" t="s">
        <v>1182</v>
      </c>
      <c r="H6" s="1332" t="s">
        <v>1180</v>
      </c>
      <c r="I6" s="1977" t="s">
        <v>1183</v>
      </c>
      <c r="J6" s="1979" t="s">
        <v>1184</v>
      </c>
      <c r="K6" s="1333"/>
    </row>
    <row r="7" spans="1:14" ht="22.5" customHeight="1">
      <c r="A7" s="1976"/>
      <c r="B7" s="1364">
        <v>1</v>
      </c>
      <c r="C7" s="1332">
        <v>2</v>
      </c>
      <c r="D7" s="1332">
        <v>3</v>
      </c>
      <c r="E7" s="1364">
        <v>4</v>
      </c>
      <c r="F7" s="1332">
        <v>5</v>
      </c>
      <c r="G7" s="1332">
        <v>6</v>
      </c>
      <c r="H7" s="1364">
        <v>7</v>
      </c>
      <c r="I7" s="1978"/>
      <c r="J7" s="1980"/>
      <c r="K7" s="1334"/>
      <c r="L7" s="1333"/>
      <c r="M7" s="1335"/>
      <c r="N7" s="1333"/>
    </row>
    <row r="8" spans="1:14" ht="22.5" customHeight="1">
      <c r="A8" s="1426" t="s">
        <v>676</v>
      </c>
      <c r="B8" s="1337">
        <v>1118.8</v>
      </c>
      <c r="C8" s="1337">
        <v>1779.08</v>
      </c>
      <c r="D8" s="1337">
        <v>1567.61</v>
      </c>
      <c r="E8" s="1337">
        <v>1617.68</v>
      </c>
      <c r="F8" s="1336">
        <v>1470.3</v>
      </c>
      <c r="G8" s="1336">
        <v>1413.12</v>
      </c>
      <c r="H8" s="1336">
        <v>1416.08</v>
      </c>
      <c r="I8" s="1337">
        <v>44.590632820879534</v>
      </c>
      <c r="J8" s="1462">
        <v>-12.462291676969485</v>
      </c>
      <c r="L8" s="1338"/>
      <c r="M8" s="1338"/>
      <c r="N8" s="1338"/>
    </row>
    <row r="9" spans="1:14" ht="22.5" customHeight="1">
      <c r="A9" s="1426" t="s">
        <v>1185</v>
      </c>
      <c r="B9" s="1337">
        <v>856.75</v>
      </c>
      <c r="C9" s="1337">
        <v>1958.23</v>
      </c>
      <c r="D9" s="1337">
        <v>1737.94</v>
      </c>
      <c r="E9" s="1337">
        <v>1782.35</v>
      </c>
      <c r="F9" s="1336">
        <v>2101.38</v>
      </c>
      <c r="G9" s="1336">
        <v>1944.93</v>
      </c>
      <c r="H9" s="1336">
        <v>2034.56</v>
      </c>
      <c r="I9" s="1337">
        <v>108.03618325065653</v>
      </c>
      <c r="J9" s="1462">
        <v>14.150419390131006</v>
      </c>
      <c r="L9" s="1338"/>
      <c r="M9" s="1338"/>
      <c r="N9" s="1338"/>
    </row>
    <row r="10" spans="1:14" ht="22.5" customHeight="1">
      <c r="A10" s="1426" t="s">
        <v>1186</v>
      </c>
      <c r="B10" s="1337">
        <v>4636.27</v>
      </c>
      <c r="C10" s="1337">
        <v>9292.64</v>
      </c>
      <c r="D10" s="1337">
        <v>7962.78</v>
      </c>
      <c r="E10" s="1337">
        <v>8296.86</v>
      </c>
      <c r="F10" s="1336">
        <v>9836.46</v>
      </c>
      <c r="G10" s="1336">
        <v>8351.77</v>
      </c>
      <c r="H10" s="1336">
        <v>9280.13</v>
      </c>
      <c r="I10" s="1337">
        <v>78.95549655218528</v>
      </c>
      <c r="J10" s="1462">
        <v>11.851109937976517</v>
      </c>
      <c r="L10" s="1338"/>
      <c r="M10" s="1338"/>
      <c r="N10" s="1338"/>
    </row>
    <row r="11" spans="1:14" ht="22.5" customHeight="1">
      <c r="A11" s="1426" t="s">
        <v>678</v>
      </c>
      <c r="B11" s="1337">
        <v>540.03</v>
      </c>
      <c r="C11" s="1337">
        <v>910.79</v>
      </c>
      <c r="D11" s="1337">
        <v>835.53</v>
      </c>
      <c r="E11" s="1337">
        <v>849.89</v>
      </c>
      <c r="F11" s="1336">
        <v>831.05</v>
      </c>
      <c r="G11" s="1336">
        <v>740.55</v>
      </c>
      <c r="H11" s="1336">
        <v>824.08</v>
      </c>
      <c r="I11" s="1337">
        <v>57.37829379849268</v>
      </c>
      <c r="J11" s="1462">
        <v>-3.0368635941121624</v>
      </c>
      <c r="L11" s="1338"/>
      <c r="M11" s="1338"/>
      <c r="N11" s="1338"/>
    </row>
    <row r="12" spans="1:14" ht="22.5" customHeight="1">
      <c r="A12" s="1426" t="s">
        <v>1171</v>
      </c>
      <c r="B12" s="1337">
        <v>1870.22</v>
      </c>
      <c r="C12" s="1337">
        <v>2831.94</v>
      </c>
      <c r="D12" s="1337">
        <v>2474.03</v>
      </c>
      <c r="E12" s="1337">
        <v>2543.58</v>
      </c>
      <c r="F12" s="1336">
        <v>2772.2</v>
      </c>
      <c r="G12" s="1336">
        <v>2366.37</v>
      </c>
      <c r="H12" s="1336">
        <v>2687.71</v>
      </c>
      <c r="I12" s="1337">
        <v>36.00432034733879</v>
      </c>
      <c r="J12" s="1462">
        <v>5.666422915732937</v>
      </c>
      <c r="L12" s="1338"/>
      <c r="M12" s="1338"/>
      <c r="N12" s="1338"/>
    </row>
    <row r="13" spans="1:14" ht="22.5" customHeight="1">
      <c r="A13" s="1426" t="s">
        <v>1172</v>
      </c>
      <c r="B13" s="1337">
        <v>1917.94</v>
      </c>
      <c r="C13" s="1337">
        <v>2348.74</v>
      </c>
      <c r="D13" s="1337">
        <v>1996.09</v>
      </c>
      <c r="E13" s="1337">
        <v>2074.3</v>
      </c>
      <c r="F13" s="1336">
        <v>2535.47</v>
      </c>
      <c r="G13" s="1336">
        <v>2215.75</v>
      </c>
      <c r="H13" s="1336">
        <v>2463.87</v>
      </c>
      <c r="I13" s="1337">
        <v>8.152496949852448</v>
      </c>
      <c r="J13" s="1462">
        <v>18.780793520705757</v>
      </c>
      <c r="L13" s="1338"/>
      <c r="M13" s="1338"/>
      <c r="N13" s="1338"/>
    </row>
    <row r="14" spans="1:14" ht="22.5" customHeight="1">
      <c r="A14" s="1426" t="s">
        <v>1173</v>
      </c>
      <c r="B14" s="1337">
        <v>206.51</v>
      </c>
      <c r="C14" s="1337">
        <v>202.79</v>
      </c>
      <c r="D14" s="1337">
        <v>202.79</v>
      </c>
      <c r="E14" s="1337">
        <v>202.79</v>
      </c>
      <c r="F14" s="1336">
        <v>214.11</v>
      </c>
      <c r="G14" s="1336">
        <v>212.76</v>
      </c>
      <c r="H14" s="1336">
        <v>214.11</v>
      </c>
      <c r="I14" s="1337">
        <v>-1.801365551305011</v>
      </c>
      <c r="J14" s="1462">
        <v>5.58212929631641</v>
      </c>
      <c r="L14" s="1338"/>
      <c r="M14" s="1338"/>
      <c r="N14" s="1338"/>
    </row>
    <row r="15" spans="1:14" ht="22.5" customHeight="1">
      <c r="A15" s="1426" t="s">
        <v>1187</v>
      </c>
      <c r="B15" s="1337">
        <v>2152.4</v>
      </c>
      <c r="C15" s="1337">
        <v>2725.12</v>
      </c>
      <c r="D15" s="1337">
        <v>2459.18</v>
      </c>
      <c r="E15" s="1337">
        <v>2471.03</v>
      </c>
      <c r="F15" s="1336">
        <v>1972.94</v>
      </c>
      <c r="G15" s="1336">
        <v>1862.37</v>
      </c>
      <c r="H15" s="1336">
        <v>1862.37</v>
      </c>
      <c r="I15" s="1337">
        <v>14.803475190485045</v>
      </c>
      <c r="J15" s="1462">
        <v>-24.63183368878566</v>
      </c>
      <c r="L15" s="1338"/>
      <c r="M15" s="1338"/>
      <c r="N15" s="1338"/>
    </row>
    <row r="16" spans="1:14" ht="22.5" customHeight="1">
      <c r="A16" s="1426" t="s">
        <v>969</v>
      </c>
      <c r="B16" s="1337">
        <v>798.88</v>
      </c>
      <c r="C16" s="1337">
        <v>873.12</v>
      </c>
      <c r="D16" s="1337">
        <v>785.5</v>
      </c>
      <c r="E16" s="1337">
        <v>792.44</v>
      </c>
      <c r="F16" s="1336">
        <v>727.67</v>
      </c>
      <c r="G16" s="1336">
        <v>691.23</v>
      </c>
      <c r="H16" s="1336">
        <v>717.84</v>
      </c>
      <c r="I16" s="1337">
        <v>-0.8061285800120146</v>
      </c>
      <c r="J16" s="1462">
        <v>-9.41396194033618</v>
      </c>
      <c r="L16" s="1338"/>
      <c r="M16" s="1338"/>
      <c r="N16" s="1338"/>
    </row>
    <row r="17" spans="1:14" ht="22.5" customHeight="1">
      <c r="A17" s="1441" t="s">
        <v>1188</v>
      </c>
      <c r="B17" s="1340">
        <v>1157.6</v>
      </c>
      <c r="C17" s="1340">
        <v>1881.45</v>
      </c>
      <c r="D17" s="1340">
        <v>1675.91</v>
      </c>
      <c r="E17" s="1340">
        <v>1717.45</v>
      </c>
      <c r="F17" s="1339">
        <v>1667.94</v>
      </c>
      <c r="G17" s="1339">
        <v>1583.57</v>
      </c>
      <c r="H17" s="1339">
        <v>1632.66</v>
      </c>
      <c r="I17" s="1340">
        <v>48.36299239806499</v>
      </c>
      <c r="J17" s="1463">
        <v>-4.936970508602883</v>
      </c>
      <c r="L17" s="1341"/>
      <c r="M17" s="1341"/>
      <c r="N17" s="1341"/>
    </row>
    <row r="18" spans="1:14" ht="22.5" customHeight="1">
      <c r="A18" s="1441" t="s">
        <v>1189</v>
      </c>
      <c r="B18" s="1340">
        <v>252.07</v>
      </c>
      <c r="C18" s="1340">
        <v>405.23</v>
      </c>
      <c r="D18" s="1340">
        <v>360.74</v>
      </c>
      <c r="E18" s="1340">
        <v>370.94</v>
      </c>
      <c r="F18" s="1339">
        <v>350.18</v>
      </c>
      <c r="G18" s="1339">
        <v>336.37</v>
      </c>
      <c r="H18" s="1339">
        <v>342.85</v>
      </c>
      <c r="I18" s="1340">
        <v>47.157535605189054</v>
      </c>
      <c r="J18" s="1463">
        <v>-7.572653259287208</v>
      </c>
      <c r="L18" s="1341"/>
      <c r="M18" s="1341"/>
      <c r="N18" s="1341"/>
    </row>
    <row r="19" spans="1:14" ht="22.5" customHeight="1" thickBot="1">
      <c r="A19" s="1464" t="s">
        <v>1190</v>
      </c>
      <c r="B19" s="1466">
        <v>82.17</v>
      </c>
      <c r="C19" s="1466">
        <v>139.95</v>
      </c>
      <c r="D19" s="1466">
        <v>124.03</v>
      </c>
      <c r="E19" s="1466">
        <v>127.63</v>
      </c>
      <c r="F19" s="1465">
        <v>121.4</v>
      </c>
      <c r="G19" s="1465">
        <v>116.25</v>
      </c>
      <c r="H19" s="1465">
        <v>118.68</v>
      </c>
      <c r="I19" s="1466">
        <v>55.32432761348423</v>
      </c>
      <c r="J19" s="1467">
        <v>-7.01245788607693</v>
      </c>
      <c r="K19" s="1342"/>
      <c r="L19" s="1343"/>
      <c r="M19" s="1343"/>
      <c r="N19" s="1343"/>
    </row>
    <row r="20" spans="1:14" s="1344" customFormat="1" ht="18" customHeight="1" thickTop="1">
      <c r="A20" s="1298" t="s">
        <v>1175</v>
      </c>
      <c r="F20" s="1345"/>
      <c r="G20" s="1345"/>
      <c r="H20" s="1345"/>
      <c r="I20" s="1338"/>
      <c r="J20" s="1342"/>
      <c r="K20" s="1342"/>
      <c r="L20" s="1343"/>
      <c r="M20" s="1343"/>
      <c r="N20" s="1343"/>
    </row>
    <row r="21" spans="1:14" s="1344" customFormat="1" ht="12.75">
      <c r="A21" s="1326" t="s">
        <v>1133</v>
      </c>
      <c r="B21" s="417"/>
      <c r="C21" s="417"/>
      <c r="F21" s="1346"/>
      <c r="G21" s="1346"/>
      <c r="H21" s="1346"/>
      <c r="I21" s="1346"/>
      <c r="J21" s="1346"/>
      <c r="K21" s="1346"/>
      <c r="L21" s="1346"/>
      <c r="M21" s="1346"/>
      <c r="N21" s="1346"/>
    </row>
    <row r="22" spans="1:14" s="1344" customFormat="1" ht="12.75">
      <c r="A22" s="1326" t="s">
        <v>1134</v>
      </c>
      <c r="B22" s="417"/>
      <c r="C22" s="1347"/>
      <c r="F22" s="1346"/>
      <c r="G22" s="1346"/>
      <c r="H22" s="1346"/>
      <c r="I22" s="1346"/>
      <c r="J22" s="1346"/>
      <c r="K22" s="1348"/>
      <c r="L22" s="1348"/>
      <c r="M22" s="1348"/>
      <c r="N22" s="1348"/>
    </row>
    <row r="23" spans="1:18" ht="12.75">
      <c r="A23" s="271" t="s">
        <v>1191</v>
      </c>
      <c r="F23" s="1344"/>
      <c r="G23" s="1344"/>
      <c r="H23" s="1344"/>
      <c r="I23" s="1344"/>
      <c r="J23" s="1344"/>
      <c r="K23" s="1344"/>
      <c r="L23" s="1349"/>
      <c r="M23" s="1349"/>
      <c r="N23" s="1344"/>
      <c r="O23" s="298"/>
      <c r="P23" s="298"/>
      <c r="Q23" s="271"/>
      <c r="R23" s="271"/>
    </row>
    <row r="24" spans="6:18" ht="12.75">
      <c r="F24" s="1344"/>
      <c r="G24" s="1344"/>
      <c r="H24" s="1344"/>
      <c r="I24" s="1344"/>
      <c r="J24" s="1344"/>
      <c r="K24" s="1344"/>
      <c r="L24" s="1349"/>
      <c r="M24" s="1349"/>
      <c r="N24" s="1344"/>
      <c r="O24" s="298"/>
      <c r="P24" s="298"/>
      <c r="Q24" s="271"/>
      <c r="R24" s="271"/>
    </row>
    <row r="25" spans="12:18" ht="12.75">
      <c r="L25" s="1349"/>
      <c r="M25" s="1349"/>
      <c r="O25" s="271"/>
      <c r="P25" s="271"/>
      <c r="Q25" s="271"/>
      <c r="R25" s="271"/>
    </row>
    <row r="26" spans="12:18" ht="12.75">
      <c r="L26" s="1349"/>
      <c r="M26" s="1349"/>
      <c r="O26" s="271"/>
      <c r="P26" s="271"/>
      <c r="Q26" s="271"/>
      <c r="R26" s="271"/>
    </row>
    <row r="27" spans="12:18" ht="12.75">
      <c r="L27" s="1349"/>
      <c r="M27" s="1349"/>
      <c r="O27" s="271"/>
      <c r="P27" s="271"/>
      <c r="Q27" s="271"/>
      <c r="R27" s="271"/>
    </row>
    <row r="28" spans="12:18" ht="12.75">
      <c r="L28" s="1349"/>
      <c r="M28" s="1349"/>
      <c r="O28" s="271"/>
      <c r="P28" s="271"/>
      <c r="Q28" s="271"/>
      <c r="R28" s="271"/>
    </row>
    <row r="29" spans="12:18" ht="12.75">
      <c r="L29" s="1349"/>
      <c r="M29" s="1349"/>
      <c r="O29" s="271"/>
      <c r="P29" s="271"/>
      <c r="Q29" s="271"/>
      <c r="R29" s="271"/>
    </row>
    <row r="30" spans="12:18" ht="12.75">
      <c r="L30" s="1349"/>
      <c r="M30" s="1349"/>
      <c r="O30" s="271"/>
      <c r="P30" s="271"/>
      <c r="Q30" s="271"/>
      <c r="R30" s="271"/>
    </row>
    <row r="31" spans="12:18" ht="12.75">
      <c r="L31" s="1349"/>
      <c r="M31" s="1349"/>
      <c r="O31" s="271"/>
      <c r="P31" s="271"/>
      <c r="Q31" s="271"/>
      <c r="R31" s="271"/>
    </row>
    <row r="32" spans="12:18" ht="12.75">
      <c r="L32" s="1349"/>
      <c r="M32" s="1349"/>
      <c r="O32" s="271"/>
      <c r="P32" s="271"/>
      <c r="Q32" s="271"/>
      <c r="R32" s="271"/>
    </row>
    <row r="33" spans="12:18" ht="12.75">
      <c r="L33" s="1349"/>
      <c r="M33" s="1349"/>
      <c r="O33" s="271"/>
      <c r="P33" s="271"/>
      <c r="Q33" s="271"/>
      <c r="R33" s="271"/>
    </row>
    <row r="34" spans="12:13" ht="12.75">
      <c r="L34" s="1349"/>
      <c r="M34" s="1349"/>
    </row>
    <row r="35" spans="12:13" ht="12.75">
      <c r="L35" s="1349"/>
      <c r="M35" s="1349"/>
    </row>
    <row r="36" spans="12:13" ht="12.75">
      <c r="L36" s="1349"/>
      <c r="M36" s="1349"/>
    </row>
    <row r="37" spans="12:13" ht="12.75">
      <c r="L37" s="1349"/>
      <c r="M37" s="1349"/>
    </row>
    <row r="38" spans="12:13" ht="12.75">
      <c r="L38" s="1349"/>
      <c r="M38" s="1349"/>
    </row>
    <row r="39" spans="12:13" ht="12.75">
      <c r="L39" s="1349"/>
      <c r="M39" s="1349"/>
    </row>
    <row r="40" spans="12:13" ht="12.75">
      <c r="L40" s="1349"/>
      <c r="M40" s="1349"/>
    </row>
    <row r="41" spans="12:13" ht="12.75">
      <c r="L41" s="1349"/>
      <c r="M41" s="1349"/>
    </row>
    <row r="42" spans="12:13" ht="12.75">
      <c r="L42" s="1349"/>
      <c r="M42" s="1349"/>
    </row>
    <row r="43" spans="12:13" ht="12.75">
      <c r="L43" s="1349"/>
      <c r="M43" s="1349"/>
    </row>
    <row r="44" spans="12:13" ht="12.75">
      <c r="L44" s="1349"/>
      <c r="M44" s="1349"/>
    </row>
    <row r="45" spans="12:13" ht="12.75">
      <c r="L45" s="1349"/>
      <c r="M45" s="1349"/>
    </row>
    <row r="46" spans="12:13" ht="12.75">
      <c r="L46" s="1349"/>
      <c r="M46" s="1349"/>
    </row>
    <row r="47" spans="12:13" ht="12.75">
      <c r="L47" s="1349"/>
      <c r="M47" s="1349"/>
    </row>
    <row r="48" spans="12:13" ht="12.75">
      <c r="L48" s="1349"/>
      <c r="M48" s="1349"/>
    </row>
    <row r="49" spans="12:13" ht="12.75">
      <c r="L49" s="1349"/>
      <c r="M49" s="1349"/>
    </row>
    <row r="50" spans="12:13" ht="12.75">
      <c r="L50" s="1349"/>
      <c r="M50" s="1349"/>
    </row>
    <row r="51" spans="12:13" ht="12.75">
      <c r="L51" s="1349"/>
      <c r="M51" s="1349"/>
    </row>
    <row r="52" spans="12:13" ht="12.75">
      <c r="L52" s="1349"/>
      <c r="M52" s="1349"/>
    </row>
    <row r="53" spans="12:13" ht="12.75">
      <c r="L53" s="1349"/>
      <c r="M53" s="1349"/>
    </row>
    <row r="54" spans="12:13" ht="12.75">
      <c r="L54" s="1349"/>
      <c r="M54" s="1349"/>
    </row>
    <row r="55" spans="12:13" ht="12.75">
      <c r="L55" s="1349"/>
      <c r="M55" s="1349"/>
    </row>
    <row r="56" spans="12:13" ht="12.75">
      <c r="L56" s="1349"/>
      <c r="M56" s="1349"/>
    </row>
    <row r="57" spans="12:13" ht="12.75">
      <c r="L57" s="1349"/>
      <c r="M57" s="1349"/>
    </row>
    <row r="58" spans="12:13" ht="12.75">
      <c r="L58" s="1349"/>
      <c r="M58" s="1349"/>
    </row>
    <row r="59" spans="12:13" ht="12.75">
      <c r="L59" s="1349"/>
      <c r="M59" s="1349"/>
    </row>
    <row r="60" spans="12:13" ht="12.75">
      <c r="L60" s="1349"/>
      <c r="M60" s="1349"/>
    </row>
    <row r="61" spans="12:13" ht="12.75">
      <c r="L61" s="1349"/>
      <c r="M61" s="1349"/>
    </row>
    <row r="62" spans="12:13" ht="12.75">
      <c r="L62" s="1349"/>
      <c r="M62" s="1349"/>
    </row>
    <row r="63" spans="12:13" ht="12.75">
      <c r="L63" s="1349"/>
      <c r="M63" s="1349"/>
    </row>
    <row r="64" spans="12:13" ht="12.75">
      <c r="L64" s="1349"/>
      <c r="M64" s="1349"/>
    </row>
    <row r="65" spans="12:13" ht="12.75">
      <c r="L65" s="1349"/>
      <c r="M65" s="1349"/>
    </row>
    <row r="66" spans="12:13" ht="12.75">
      <c r="L66" s="1349"/>
      <c r="M66" s="1349"/>
    </row>
    <row r="67" spans="12:13" ht="12.75">
      <c r="L67" s="1349"/>
      <c r="M67" s="1349"/>
    </row>
    <row r="68" spans="12:13" ht="12.75">
      <c r="L68" s="1349"/>
      <c r="M68" s="1349"/>
    </row>
    <row r="69" spans="12:13" ht="12.75">
      <c r="L69" s="1349"/>
      <c r="M69" s="1349"/>
    </row>
    <row r="70" spans="12:13" ht="12.75">
      <c r="L70" s="1349"/>
      <c r="M70" s="1349"/>
    </row>
    <row r="71" spans="12:13" ht="12.75">
      <c r="L71" s="1349"/>
      <c r="M71" s="1349"/>
    </row>
    <row r="72" spans="12:13" ht="12.75">
      <c r="L72" s="1349"/>
      <c r="M72" s="1349"/>
    </row>
    <row r="73" spans="12:13" ht="12.75">
      <c r="L73" s="1349"/>
      <c r="M73" s="1349"/>
    </row>
    <row r="74" spans="12:13" ht="12.75">
      <c r="L74" s="1349"/>
      <c r="M74" s="1349"/>
    </row>
    <row r="75" spans="12:13" ht="12.75">
      <c r="L75" s="1349"/>
      <c r="M75" s="1349"/>
    </row>
    <row r="76" spans="12:13" ht="12.75">
      <c r="L76" s="1349"/>
      <c r="M76" s="1349"/>
    </row>
    <row r="77" spans="12:13" ht="12.75">
      <c r="L77" s="1349"/>
      <c r="M77" s="1349"/>
    </row>
    <row r="78" spans="12:13" ht="12.75">
      <c r="L78" s="1349"/>
      <c r="M78" s="1349"/>
    </row>
    <row r="79" spans="12:13" ht="12.75">
      <c r="L79" s="1349"/>
      <c r="M79" s="1349"/>
    </row>
    <row r="80" spans="12:13" ht="12.75">
      <c r="L80" s="1349"/>
      <c r="M80" s="1349"/>
    </row>
    <row r="81" spans="12:13" ht="12.75">
      <c r="L81" s="1349"/>
      <c r="M81" s="1349"/>
    </row>
    <row r="82" spans="12:13" ht="12.75">
      <c r="L82" s="1349"/>
      <c r="M82" s="1349"/>
    </row>
    <row r="83" spans="12:13" ht="12.75">
      <c r="L83" s="1349"/>
      <c r="M83" s="1349"/>
    </row>
    <row r="84" spans="12:13" ht="12.75">
      <c r="L84" s="1349"/>
      <c r="M84" s="1349"/>
    </row>
    <row r="85" spans="12:13" ht="12.75">
      <c r="L85" s="1349"/>
      <c r="M85" s="1349"/>
    </row>
    <row r="86" spans="12:13" ht="12.75">
      <c r="L86" s="1349"/>
      <c r="M86" s="1349"/>
    </row>
    <row r="87" spans="12:13" ht="12.75">
      <c r="L87" s="1349"/>
      <c r="M87" s="1349"/>
    </row>
    <row r="88" spans="12:13" ht="12.75">
      <c r="L88" s="1349"/>
      <c r="M88" s="1349"/>
    </row>
    <row r="89" spans="12:13" ht="12.75">
      <c r="L89" s="1349"/>
      <c r="M89" s="1349"/>
    </row>
    <row r="90" spans="12:13" ht="12.75">
      <c r="L90" s="1349"/>
      <c r="M90" s="1349"/>
    </row>
    <row r="91" spans="12:13" ht="12.75">
      <c r="L91" s="1349"/>
      <c r="M91" s="1349"/>
    </row>
    <row r="92" spans="12:13" ht="12.75">
      <c r="L92" s="1349"/>
      <c r="M92" s="1349"/>
    </row>
    <row r="93" spans="12:13" ht="12.75">
      <c r="L93" s="1349"/>
      <c r="M93" s="1349"/>
    </row>
    <row r="94" spans="12:13" ht="12.75">
      <c r="L94" s="1349"/>
      <c r="M94" s="1349"/>
    </row>
    <row r="95" spans="12:13" ht="12.75">
      <c r="L95" s="1349"/>
      <c r="M95" s="1349"/>
    </row>
    <row r="96" spans="12:13" ht="12.75">
      <c r="L96" s="1349"/>
      <c r="M96" s="1349"/>
    </row>
    <row r="97" spans="12:13" ht="12.75">
      <c r="L97" s="1349"/>
      <c r="M97" s="1349"/>
    </row>
    <row r="98" spans="12:13" ht="12.75">
      <c r="L98" s="1349"/>
      <c r="M98" s="1349"/>
    </row>
    <row r="99" spans="12:13" ht="12.75">
      <c r="L99" s="1349"/>
      <c r="M99" s="1349"/>
    </row>
    <row r="100" spans="12:13" ht="12.75">
      <c r="L100" s="1349"/>
      <c r="M100" s="1349"/>
    </row>
    <row r="101" spans="12:13" ht="12.75">
      <c r="L101" s="1349"/>
      <c r="M101" s="1349"/>
    </row>
    <row r="102" spans="12:13" ht="12.75">
      <c r="L102" s="1349"/>
      <c r="M102" s="1349"/>
    </row>
    <row r="103" spans="12:13" ht="12.75">
      <c r="L103" s="1349"/>
      <c r="M103" s="1349"/>
    </row>
    <row r="104" spans="12:13" ht="12.75">
      <c r="L104" s="1349"/>
      <c r="M104" s="1349"/>
    </row>
    <row r="105" spans="12:13" ht="12.75">
      <c r="L105" s="1349"/>
      <c r="M105" s="1349"/>
    </row>
    <row r="106" spans="12:13" ht="12.75">
      <c r="L106" s="1349"/>
      <c r="M106" s="1349"/>
    </row>
    <row r="107" spans="12:13" ht="12.75">
      <c r="L107" s="1349"/>
      <c r="M107" s="1349"/>
    </row>
    <row r="108" spans="12:13" ht="12.75">
      <c r="L108" s="1349"/>
      <c r="M108" s="1349"/>
    </row>
    <row r="109" spans="12:13" ht="12.75">
      <c r="L109" s="1349"/>
      <c r="M109" s="1349"/>
    </row>
    <row r="110" spans="12:13" ht="12.75">
      <c r="L110" s="1349"/>
      <c r="M110" s="1349"/>
    </row>
    <row r="111" spans="12:13" ht="12.75">
      <c r="L111" s="1349"/>
      <c r="M111" s="1349"/>
    </row>
    <row r="112" spans="12:13" ht="12.75">
      <c r="L112" s="1349"/>
      <c r="M112" s="1349"/>
    </row>
    <row r="113" spans="12:13" ht="12.75">
      <c r="L113" s="1349"/>
      <c r="M113" s="1349"/>
    </row>
    <row r="114" spans="12:13" ht="12.75">
      <c r="L114" s="1349"/>
      <c r="M114" s="1349"/>
    </row>
  </sheetData>
  <sheetProtection/>
  <mergeCells count="10">
    <mergeCell ref="A1:J1"/>
    <mergeCell ref="A2:J2"/>
    <mergeCell ref="A3:J3"/>
    <mergeCell ref="A4:J4"/>
    <mergeCell ref="A5:A7"/>
    <mergeCell ref="C5:E5"/>
    <mergeCell ref="F5:H5"/>
    <mergeCell ref="I5:J5"/>
    <mergeCell ref="I6:I7"/>
    <mergeCell ref="J6:J7"/>
  </mergeCells>
  <printOptions/>
  <pageMargins left="1.4566929133858268" right="0.7086614173228347" top="1.0236220472440944" bottom="0.7480314960629921" header="0.31496062992125984" footer="0.31496062992125984"/>
  <pageSetup fitToHeight="1" fitToWidth="1" horizontalDpi="600" verticalDpi="600" orientation="landscape" scale="76" r:id="rId1"/>
</worksheet>
</file>

<file path=xl/worksheets/sheet45.xml><?xml version="1.0" encoding="utf-8"?>
<worksheet xmlns="http://schemas.openxmlformats.org/spreadsheetml/2006/main" xmlns:r="http://schemas.openxmlformats.org/officeDocument/2006/relationships">
  <sheetPr>
    <pageSetUpPr fitToPage="1"/>
  </sheetPr>
  <dimension ref="A1:M23"/>
  <sheetViews>
    <sheetView view="pageBreakPreview" zoomScaleSheetLayoutView="100" zoomScalePageLayoutView="0" workbookViewId="0" topLeftCell="A1">
      <selection activeCell="E16" sqref="E16"/>
    </sheetView>
  </sheetViews>
  <sheetFormatPr defaultColWidth="9.140625" defaultRowHeight="15"/>
  <cols>
    <col min="1" max="1" width="30.8515625" style="12" customWidth="1"/>
    <col min="2" max="10" width="13.7109375" style="12" customWidth="1"/>
    <col min="11" max="16384" width="9.140625" style="12" customWidth="1"/>
  </cols>
  <sheetData>
    <row r="1" spans="1:10" ht="12.75">
      <c r="A1" s="1959" t="s">
        <v>1226</v>
      </c>
      <c r="B1" s="1959"/>
      <c r="C1" s="1959"/>
      <c r="D1" s="1959"/>
      <c r="E1" s="1959"/>
      <c r="F1" s="1959"/>
      <c r="G1" s="1959"/>
      <c r="H1" s="1959"/>
      <c r="I1" s="1959"/>
      <c r="J1" s="1959"/>
    </row>
    <row r="2" spans="1:13" ht="15.75">
      <c r="A2" s="1958" t="s">
        <v>1192</v>
      </c>
      <c r="B2" s="1958"/>
      <c r="C2" s="1958"/>
      <c r="D2" s="1958"/>
      <c r="E2" s="1958"/>
      <c r="F2" s="1958"/>
      <c r="G2" s="1958"/>
      <c r="H2" s="1958"/>
      <c r="I2" s="1958"/>
      <c r="J2" s="1958"/>
      <c r="K2" s="1350"/>
      <c r="L2" s="1350"/>
      <c r="M2" s="1350"/>
    </row>
    <row r="3" spans="1:10" ht="24" customHeight="1" thickBot="1">
      <c r="A3" s="1981" t="s">
        <v>1236</v>
      </c>
      <c r="B3" s="1981"/>
      <c r="C3" s="1981"/>
      <c r="D3" s="1981"/>
      <c r="E3" s="1981"/>
      <c r="F3" s="1981"/>
      <c r="G3" s="1981"/>
      <c r="H3" s="1981"/>
      <c r="I3" s="1981"/>
      <c r="J3" s="1981"/>
    </row>
    <row r="4" spans="1:10" ht="24" customHeight="1" thickTop="1">
      <c r="A4" s="1982" t="s">
        <v>997</v>
      </c>
      <c r="B4" s="1952" t="s">
        <v>20</v>
      </c>
      <c r="C4" s="1952"/>
      <c r="D4" s="1952"/>
      <c r="E4" s="1952" t="s">
        <v>40</v>
      </c>
      <c r="F4" s="1952"/>
      <c r="G4" s="1952"/>
      <c r="H4" s="1952" t="s">
        <v>72</v>
      </c>
      <c r="I4" s="1952"/>
      <c r="J4" s="1953"/>
    </row>
    <row r="5" spans="1:10" ht="24" customHeight="1">
      <c r="A5" s="1983"/>
      <c r="B5" s="1332" t="s">
        <v>1193</v>
      </c>
      <c r="C5" s="1332" t="s">
        <v>1194</v>
      </c>
      <c r="D5" s="1332" t="s">
        <v>1195</v>
      </c>
      <c r="E5" s="1332" t="s">
        <v>1193</v>
      </c>
      <c r="F5" s="1332" t="s">
        <v>1194</v>
      </c>
      <c r="G5" s="1332" t="s">
        <v>1195</v>
      </c>
      <c r="H5" s="1332" t="s">
        <v>1193</v>
      </c>
      <c r="I5" s="1332" t="s">
        <v>1194</v>
      </c>
      <c r="J5" s="1468" t="s">
        <v>1195</v>
      </c>
    </row>
    <row r="6" spans="1:10" ht="24" customHeight="1">
      <c r="A6" s="1983"/>
      <c r="B6" s="1332">
        <v>1</v>
      </c>
      <c r="C6" s="1332">
        <v>2</v>
      </c>
      <c r="D6" s="1332">
        <v>3</v>
      </c>
      <c r="E6" s="1332">
        <v>4</v>
      </c>
      <c r="F6" s="1332">
        <v>5</v>
      </c>
      <c r="G6" s="1332">
        <v>6</v>
      </c>
      <c r="H6" s="1332">
        <v>7</v>
      </c>
      <c r="I6" s="1332">
        <v>8</v>
      </c>
      <c r="J6" s="1468">
        <v>9</v>
      </c>
    </row>
    <row r="7" spans="1:10" ht="24" customHeight="1">
      <c r="A7" s="1469" t="s">
        <v>676</v>
      </c>
      <c r="B7" s="1473">
        <v>10663.6</v>
      </c>
      <c r="C7" s="1473">
        <v>6934.5</v>
      </c>
      <c r="D7" s="1337">
        <v>60.69695810601331</v>
      </c>
      <c r="E7" s="1473">
        <v>21303.84</v>
      </c>
      <c r="F7" s="1473">
        <v>18815.83</v>
      </c>
      <c r="G7" s="1337">
        <v>52.593075014849255</v>
      </c>
      <c r="H7" s="1351">
        <v>11386.62</v>
      </c>
      <c r="I7" s="1351">
        <v>5565.98</v>
      </c>
      <c r="J7" s="1462">
        <v>25.72004604302185</v>
      </c>
    </row>
    <row r="8" spans="1:10" ht="24" customHeight="1">
      <c r="A8" s="1469" t="s">
        <v>1185</v>
      </c>
      <c r="B8" s="1473">
        <v>3618.42</v>
      </c>
      <c r="C8" s="1473">
        <v>1354.19</v>
      </c>
      <c r="D8" s="1337">
        <v>11.853084389297306</v>
      </c>
      <c r="E8" s="1473">
        <v>7295.19</v>
      </c>
      <c r="F8" s="1473">
        <v>5456.99</v>
      </c>
      <c r="G8" s="1337">
        <v>15.253107857866604</v>
      </c>
      <c r="H8" s="1352">
        <v>5262.2</v>
      </c>
      <c r="I8" s="1351">
        <v>5162.9</v>
      </c>
      <c r="J8" s="1462">
        <v>23.857438531133333</v>
      </c>
    </row>
    <row r="9" spans="1:10" ht="24" customHeight="1">
      <c r="A9" s="1469" t="s">
        <v>1186</v>
      </c>
      <c r="B9" s="1473">
        <v>746.05</v>
      </c>
      <c r="C9" s="1473">
        <v>1017.27</v>
      </c>
      <c r="D9" s="1337">
        <v>8.90405863039933</v>
      </c>
      <c r="E9" s="1473">
        <v>2652.67</v>
      </c>
      <c r="F9" s="1473">
        <v>5779.99</v>
      </c>
      <c r="G9" s="1337">
        <v>16.155941441598827</v>
      </c>
      <c r="H9" s="1351">
        <v>4060.38</v>
      </c>
      <c r="I9" s="1351">
        <v>6613.44</v>
      </c>
      <c r="J9" s="1462">
        <v>30.56029330014884</v>
      </c>
    </row>
    <row r="10" spans="1:10" ht="24" customHeight="1">
      <c r="A10" s="1469" t="s">
        <v>678</v>
      </c>
      <c r="B10" s="1473">
        <v>846.99</v>
      </c>
      <c r="C10" s="1473">
        <v>182.78</v>
      </c>
      <c r="D10" s="1337">
        <v>1.5998543518086543</v>
      </c>
      <c r="E10" s="1473">
        <v>2887.62</v>
      </c>
      <c r="F10" s="1473">
        <v>1272.4</v>
      </c>
      <c r="G10" s="1337">
        <v>3.5565493868138787</v>
      </c>
      <c r="H10" s="1351">
        <v>1340.84</v>
      </c>
      <c r="I10" s="1351">
        <v>646.79</v>
      </c>
      <c r="J10" s="1462">
        <v>2.9887762047592883</v>
      </c>
    </row>
    <row r="11" spans="1:10" ht="24" customHeight="1">
      <c r="A11" s="1469" t="s">
        <v>1171</v>
      </c>
      <c r="B11" s="1287">
        <v>0.84</v>
      </c>
      <c r="C11" s="1473">
        <v>12.34</v>
      </c>
      <c r="D11" s="1337">
        <v>0.10801073805295325</v>
      </c>
      <c r="E11" s="1287">
        <v>5.11</v>
      </c>
      <c r="F11" s="1473">
        <v>55.34</v>
      </c>
      <c r="G11" s="1337">
        <v>0.15468362391251184</v>
      </c>
      <c r="H11" s="1351">
        <v>46.07</v>
      </c>
      <c r="I11" s="1351">
        <v>104.83</v>
      </c>
      <c r="J11" s="1462">
        <v>0.4844128844677812</v>
      </c>
    </row>
    <row r="12" spans="1:10" ht="24" customHeight="1">
      <c r="A12" s="1469" t="s">
        <v>1172</v>
      </c>
      <c r="B12" s="1473">
        <v>71.49</v>
      </c>
      <c r="C12" s="1473">
        <v>30.53</v>
      </c>
      <c r="D12" s="1337">
        <v>0.2672259183757425</v>
      </c>
      <c r="E12" s="1473">
        <v>753.37</v>
      </c>
      <c r="F12" s="1473">
        <v>305.3</v>
      </c>
      <c r="G12" s="1337">
        <v>0.8533594214038644</v>
      </c>
      <c r="H12" s="1351">
        <v>627.52</v>
      </c>
      <c r="I12" s="1351">
        <v>340</v>
      </c>
      <c r="J12" s="1462">
        <v>1.5711187705718364</v>
      </c>
    </row>
    <row r="13" spans="1:10" ht="24" customHeight="1">
      <c r="A13" s="1469" t="s">
        <v>1173</v>
      </c>
      <c r="B13" s="1473">
        <v>14.76</v>
      </c>
      <c r="C13" s="1473">
        <v>3.7</v>
      </c>
      <c r="D13" s="1337">
        <v>0.032385715623656976</v>
      </c>
      <c r="E13" s="1473"/>
      <c r="F13" s="1473"/>
      <c r="G13" s="1337">
        <v>0</v>
      </c>
      <c r="H13" s="1351">
        <v>1.5</v>
      </c>
      <c r="I13" s="1351">
        <v>0.37</v>
      </c>
      <c r="J13" s="1462">
        <v>0.0017097468973869985</v>
      </c>
    </row>
    <row r="14" spans="1:10" ht="24" customHeight="1">
      <c r="A14" s="1469" t="s">
        <v>1174</v>
      </c>
      <c r="B14" s="1473">
        <v>900.09</v>
      </c>
      <c r="C14" s="1473">
        <v>494.34</v>
      </c>
      <c r="D14" s="1337">
        <v>4.326906665242861</v>
      </c>
      <c r="E14" s="1473">
        <v>3070.67</v>
      </c>
      <c r="F14" s="1473">
        <v>1499.38</v>
      </c>
      <c r="G14" s="1337">
        <v>4.190992627790784</v>
      </c>
      <c r="H14" s="1351">
        <v>4208.47</v>
      </c>
      <c r="I14" s="1351">
        <v>1221.58</v>
      </c>
      <c r="J14" s="1462">
        <v>5.644844905162187</v>
      </c>
    </row>
    <row r="15" spans="1:10" ht="24" customHeight="1">
      <c r="A15" s="1469" t="s">
        <v>969</v>
      </c>
      <c r="B15" s="1473">
        <v>97.18</v>
      </c>
      <c r="C15" s="1473">
        <v>59.8</v>
      </c>
      <c r="D15" s="1337">
        <v>0.5234231876472126</v>
      </c>
      <c r="E15" s="1473">
        <v>1538.5</v>
      </c>
      <c r="F15" s="1473">
        <v>687.09</v>
      </c>
      <c r="G15" s="1337">
        <v>1.9205198979770106</v>
      </c>
      <c r="H15" s="1351">
        <v>579.07</v>
      </c>
      <c r="I15" s="1351">
        <v>189.68</v>
      </c>
      <c r="J15" s="1462">
        <v>0.8764994364766645</v>
      </c>
    </row>
    <row r="16" spans="1:10" ht="24" customHeight="1">
      <c r="A16" s="1469" t="s">
        <v>1196</v>
      </c>
      <c r="B16" s="1473">
        <v>2989.91</v>
      </c>
      <c r="C16" s="1473">
        <v>41.78</v>
      </c>
      <c r="D16" s="1337">
        <v>0.3656959996638887</v>
      </c>
      <c r="E16" s="1473">
        <v>33445.73</v>
      </c>
      <c r="F16" s="1473">
        <v>552.32</v>
      </c>
      <c r="G16" s="1337">
        <v>1.5438174766779642</v>
      </c>
      <c r="H16" s="1351">
        <v>15545.28</v>
      </c>
      <c r="I16" s="1351">
        <v>263.82</v>
      </c>
      <c r="J16" s="1462">
        <v>1.2190957472125348</v>
      </c>
    </row>
    <row r="17" spans="1:10" ht="24" customHeight="1">
      <c r="A17" s="1469" t="s">
        <v>1197</v>
      </c>
      <c r="B17" s="1473">
        <v>6.11</v>
      </c>
      <c r="C17" s="1473">
        <v>6.89</v>
      </c>
      <c r="D17" s="1337">
        <v>0.06030745422891798</v>
      </c>
      <c r="E17" s="1473">
        <v>4.63</v>
      </c>
      <c r="F17" s="1473">
        <v>8.62</v>
      </c>
      <c r="G17" s="1337">
        <v>0.02409419656895287</v>
      </c>
      <c r="H17" s="1351">
        <v>8.49</v>
      </c>
      <c r="I17" s="1351">
        <v>7.15</v>
      </c>
      <c r="J17" s="1462">
        <v>0.03303970355761362</v>
      </c>
    </row>
    <row r="18" spans="1:10" ht="24" customHeight="1">
      <c r="A18" s="1469" t="s">
        <v>1198</v>
      </c>
      <c r="B18" s="1473">
        <v>2519.25</v>
      </c>
      <c r="C18" s="1473">
        <v>1286.67</v>
      </c>
      <c r="D18" s="1337">
        <v>11.26208884364614</v>
      </c>
      <c r="E18" s="1473">
        <v>1898.38</v>
      </c>
      <c r="F18" s="1473">
        <v>1342.99</v>
      </c>
      <c r="G18" s="1337">
        <v>3.7538590545403734</v>
      </c>
      <c r="H18" s="1351">
        <v>2660.88</v>
      </c>
      <c r="I18" s="1351">
        <v>1524.09</v>
      </c>
      <c r="J18" s="1462">
        <v>7.042724726590677</v>
      </c>
    </row>
    <row r="19" spans="1:10" ht="24" customHeight="1" thickBot="1">
      <c r="A19" s="1464" t="s">
        <v>1199</v>
      </c>
      <c r="B19" s="1465">
        <v>22474.69</v>
      </c>
      <c r="C19" s="1465">
        <v>11424.790000000003</v>
      </c>
      <c r="D19" s="1465">
        <v>99.99999999999999</v>
      </c>
      <c r="E19" s="1465">
        <v>74855.71000000002</v>
      </c>
      <c r="F19" s="1465">
        <v>35776.24999999999</v>
      </c>
      <c r="G19" s="1465">
        <v>100.00000000000003</v>
      </c>
      <c r="H19" s="1465">
        <v>45727.32</v>
      </c>
      <c r="I19" s="1465">
        <v>21640.63</v>
      </c>
      <c r="J19" s="1470">
        <v>100.00000000000001</v>
      </c>
    </row>
    <row r="20" spans="1:10" ht="13.5" thickTop="1">
      <c r="A20" s="1298" t="s">
        <v>1175</v>
      </c>
      <c r="B20" s="1330"/>
      <c r="C20" s="1330"/>
      <c r="D20" s="1330"/>
      <c r="E20" s="1330"/>
      <c r="F20" s="1330"/>
      <c r="G20" s="1330"/>
      <c r="H20" s="1330"/>
      <c r="I20" s="1330"/>
      <c r="J20" s="1330"/>
    </row>
    <row r="21" spans="1:10" ht="12.75">
      <c r="A21" s="271" t="s">
        <v>1176</v>
      </c>
      <c r="B21" s="1344"/>
      <c r="C21" s="1344"/>
      <c r="D21" s="1344"/>
      <c r="E21" s="1344"/>
      <c r="F21" s="1344"/>
      <c r="G21" s="1344"/>
      <c r="H21" s="1330"/>
      <c r="I21" s="1330"/>
      <c r="J21" s="1330"/>
    </row>
    <row r="22" spans="1:10" ht="12.75">
      <c r="A22" s="1298"/>
      <c r="B22" s="417"/>
      <c r="C22" s="417"/>
      <c r="D22" s="1344"/>
      <c r="E22" s="1344"/>
      <c r="F22" s="1349"/>
      <c r="G22" s="1349"/>
      <c r="H22" s="1330"/>
      <c r="I22" s="271"/>
      <c r="J22" s="271"/>
    </row>
    <row r="23" spans="1:10" ht="12.75">
      <c r="A23" s="1298"/>
      <c r="B23" s="417"/>
      <c r="C23" s="1347"/>
      <c r="D23" s="1344"/>
      <c r="E23" s="1344"/>
      <c r="F23" s="1349"/>
      <c r="G23" s="1349"/>
      <c r="H23" s="1330"/>
      <c r="I23" s="271"/>
      <c r="J23" s="271"/>
    </row>
  </sheetData>
  <sheetProtection/>
  <mergeCells count="7">
    <mergeCell ref="A1:J1"/>
    <mergeCell ref="A2:J2"/>
    <mergeCell ref="A3:J3"/>
    <mergeCell ref="A4:A6"/>
    <mergeCell ref="B4:D4"/>
    <mergeCell ref="E4:G4"/>
    <mergeCell ref="H4:J4"/>
  </mergeCells>
  <printOptions/>
  <pageMargins left="0.7086614173228347" right="0.7086614173228347" top="0.81" bottom="0.7480314960629921" header="0.31496062992125984" footer="0.31496062992125984"/>
  <pageSetup fitToHeight="1" fitToWidth="1" horizontalDpi="600" verticalDpi="600" orientation="landscape" scale="79" r:id="rId1"/>
</worksheet>
</file>

<file path=xl/worksheets/sheet46.xml><?xml version="1.0" encoding="utf-8"?>
<worksheet xmlns="http://schemas.openxmlformats.org/spreadsheetml/2006/main" xmlns:r="http://schemas.openxmlformats.org/officeDocument/2006/relationships">
  <sheetPr>
    <pageSetUpPr fitToPage="1"/>
  </sheetPr>
  <dimension ref="A1:L34"/>
  <sheetViews>
    <sheetView view="pageBreakPreview" zoomScaleSheetLayoutView="100" zoomScalePageLayoutView="0" workbookViewId="0" topLeftCell="A1">
      <selection activeCell="G21" sqref="G21"/>
    </sheetView>
  </sheetViews>
  <sheetFormatPr defaultColWidth="9.140625" defaultRowHeight="15"/>
  <cols>
    <col min="1" max="1" width="26.00390625" style="12" customWidth="1"/>
    <col min="2" max="10" width="11.7109375" style="12" customWidth="1"/>
    <col min="11" max="11" width="9.140625" style="12" customWidth="1"/>
    <col min="12" max="12" width="10.140625" style="12" bestFit="1" customWidth="1"/>
    <col min="13" max="16384" width="9.140625" style="12" customWidth="1"/>
  </cols>
  <sheetData>
    <row r="1" spans="1:10" ht="15" customHeight="1">
      <c r="A1" s="1988" t="s">
        <v>1227</v>
      </c>
      <c r="B1" s="1988"/>
      <c r="C1" s="1988"/>
      <c r="D1" s="1988"/>
      <c r="E1" s="1988"/>
      <c r="F1" s="1988"/>
      <c r="G1" s="1988"/>
      <c r="H1" s="1988"/>
      <c r="I1" s="1988"/>
      <c r="J1" s="1988"/>
    </row>
    <row r="2" spans="1:10" ht="15" customHeight="1">
      <c r="A2" s="1989" t="s">
        <v>1200</v>
      </c>
      <c r="B2" s="1989"/>
      <c r="C2" s="1989"/>
      <c r="D2" s="1989"/>
      <c r="E2" s="1989"/>
      <c r="F2" s="1989"/>
      <c r="G2" s="1989"/>
      <c r="H2" s="1989"/>
      <c r="I2" s="1989"/>
      <c r="J2" s="1989"/>
    </row>
    <row r="3" spans="1:10" ht="13.5" thickBot="1">
      <c r="A3" s="1990" t="s">
        <v>1236</v>
      </c>
      <c r="B3" s="1990"/>
      <c r="C3" s="1990"/>
      <c r="D3" s="1990"/>
      <c r="E3" s="1990"/>
      <c r="F3" s="1990"/>
      <c r="G3" s="1990"/>
      <c r="H3" s="1990"/>
      <c r="I3" s="1990"/>
      <c r="J3" s="1990"/>
    </row>
    <row r="4" spans="1:10" ht="15.75" customHeight="1" thickTop="1">
      <c r="A4" s="1991" t="s">
        <v>997</v>
      </c>
      <c r="B4" s="1993" t="s">
        <v>20</v>
      </c>
      <c r="C4" s="1993"/>
      <c r="D4" s="1993"/>
      <c r="E4" s="1993" t="s">
        <v>40</v>
      </c>
      <c r="F4" s="1993"/>
      <c r="G4" s="1993"/>
      <c r="H4" s="1993" t="s">
        <v>72</v>
      </c>
      <c r="I4" s="1993"/>
      <c r="J4" s="1994"/>
    </row>
    <row r="5" spans="1:10" ht="21">
      <c r="A5" s="1992"/>
      <c r="B5" s="1353" t="s">
        <v>1193</v>
      </c>
      <c r="C5" s="1353" t="s">
        <v>1201</v>
      </c>
      <c r="D5" s="1353" t="s">
        <v>1195</v>
      </c>
      <c r="E5" s="1353" t="s">
        <v>1193</v>
      </c>
      <c r="F5" s="1353" t="s">
        <v>1202</v>
      </c>
      <c r="G5" s="1353" t="s">
        <v>1195</v>
      </c>
      <c r="H5" s="1353" t="s">
        <v>1193</v>
      </c>
      <c r="I5" s="1353" t="s">
        <v>1201</v>
      </c>
      <c r="J5" s="1471" t="s">
        <v>1195</v>
      </c>
    </row>
    <row r="6" spans="1:10" ht="15.75" customHeight="1">
      <c r="A6" s="1472" t="s">
        <v>1203</v>
      </c>
      <c r="B6" s="1984"/>
      <c r="C6" s="1984"/>
      <c r="D6" s="1984"/>
      <c r="E6" s="1984"/>
      <c r="F6" s="1984"/>
      <c r="G6" s="1984"/>
      <c r="H6" s="1984"/>
      <c r="I6" s="1984"/>
      <c r="J6" s="1985"/>
    </row>
    <row r="7" spans="1:10" ht="15.75" customHeight="1">
      <c r="A7" s="1426" t="s">
        <v>1204</v>
      </c>
      <c r="B7" s="1473">
        <v>1800</v>
      </c>
      <c r="C7" s="1473">
        <v>720</v>
      </c>
      <c r="D7" s="1336">
        <v>91.35948625515562</v>
      </c>
      <c r="E7" s="1473">
        <v>10466.4</v>
      </c>
      <c r="F7" s="1473">
        <v>1046.64</v>
      </c>
      <c r="G7" s="1336">
        <v>49.73136172191049</v>
      </c>
      <c r="H7" s="1336">
        <v>54722.45705</v>
      </c>
      <c r="I7" s="1336">
        <v>5472.245705</v>
      </c>
      <c r="J7" s="1474">
        <v>32.840987261342136</v>
      </c>
    </row>
    <row r="8" spans="1:10" ht="15.75" customHeight="1">
      <c r="A8" s="1426" t="s">
        <v>1238</v>
      </c>
      <c r="B8" s="1473">
        <v>200</v>
      </c>
      <c r="C8" s="1473">
        <v>20</v>
      </c>
      <c r="D8" s="1336">
        <v>2.537763507087656</v>
      </c>
      <c r="E8" s="1473">
        <v>6298.1653</v>
      </c>
      <c r="F8" s="1473">
        <v>629.81653</v>
      </c>
      <c r="G8" s="1336">
        <v>29.925890155037532</v>
      </c>
      <c r="H8" s="1336">
        <v>31194.80329</v>
      </c>
      <c r="I8" s="1336">
        <v>3119.480329</v>
      </c>
      <c r="J8" s="1474">
        <v>18.72116481412568</v>
      </c>
    </row>
    <row r="9" spans="1:10" ht="15.75" customHeight="1">
      <c r="A9" s="1426" t="s">
        <v>1205</v>
      </c>
      <c r="B9" s="1473">
        <v>0</v>
      </c>
      <c r="C9" s="1473">
        <v>0</v>
      </c>
      <c r="D9" s="1336">
        <v>0</v>
      </c>
      <c r="E9" s="1473">
        <v>2138.90625</v>
      </c>
      <c r="F9" s="1473">
        <v>213.890625</v>
      </c>
      <c r="G9" s="1336">
        <v>10.163066613926956</v>
      </c>
      <c r="H9" s="1336">
        <v>0</v>
      </c>
      <c r="I9" s="1336">
        <v>0</v>
      </c>
      <c r="J9" s="1474">
        <v>0</v>
      </c>
    </row>
    <row r="10" spans="1:10" ht="15.75" customHeight="1">
      <c r="A10" s="1426" t="s">
        <v>1206</v>
      </c>
      <c r="B10" s="1473">
        <v>0</v>
      </c>
      <c r="C10" s="1473">
        <v>0</v>
      </c>
      <c r="D10" s="1336">
        <v>0</v>
      </c>
      <c r="E10" s="1473">
        <v>567.403</v>
      </c>
      <c r="F10" s="1473">
        <v>56.7403</v>
      </c>
      <c r="G10" s="1336">
        <v>2.696029564616026</v>
      </c>
      <c r="H10" s="1336">
        <v>57.108</v>
      </c>
      <c r="I10" s="1336">
        <v>5.7108</v>
      </c>
      <c r="J10" s="1474">
        <v>0.03427264055060785</v>
      </c>
    </row>
    <row r="11" spans="1:11" ht="15.75" customHeight="1">
      <c r="A11" s="1426" t="s">
        <v>1207</v>
      </c>
      <c r="B11" s="1473">
        <v>0</v>
      </c>
      <c r="C11" s="1473">
        <v>0</v>
      </c>
      <c r="D11" s="1336">
        <v>0</v>
      </c>
      <c r="E11" s="1473">
        <v>0</v>
      </c>
      <c r="F11" s="1473">
        <v>0</v>
      </c>
      <c r="G11" s="1336">
        <v>0</v>
      </c>
      <c r="H11" s="1336">
        <v>0</v>
      </c>
      <c r="I11" s="1336">
        <v>0</v>
      </c>
      <c r="J11" s="1474">
        <v>0</v>
      </c>
      <c r="K11" s="1354"/>
    </row>
    <row r="12" spans="1:10" ht="15.75" customHeight="1">
      <c r="A12" s="1426" t="s">
        <v>1208</v>
      </c>
      <c r="B12" s="1473">
        <v>480.955</v>
      </c>
      <c r="C12" s="1473">
        <v>48.0955</v>
      </c>
      <c r="D12" s="1336">
        <v>6.102750237756719</v>
      </c>
      <c r="E12" s="1473">
        <v>0</v>
      </c>
      <c r="F12" s="1473">
        <v>0</v>
      </c>
      <c r="G12" s="1336">
        <v>0</v>
      </c>
      <c r="H12" s="1336">
        <v>0</v>
      </c>
      <c r="I12" s="1336">
        <v>0</v>
      </c>
      <c r="J12" s="1474">
        <v>0</v>
      </c>
    </row>
    <row r="13" spans="1:10" ht="15.75" customHeight="1">
      <c r="A13" s="1426" t="s">
        <v>1209</v>
      </c>
      <c r="B13" s="1473">
        <v>0</v>
      </c>
      <c r="C13" s="1473">
        <v>0</v>
      </c>
      <c r="D13" s="1336">
        <v>0</v>
      </c>
      <c r="E13" s="1473">
        <v>0</v>
      </c>
      <c r="F13" s="1473">
        <v>0</v>
      </c>
      <c r="G13" s="1336">
        <v>0</v>
      </c>
      <c r="H13" s="1336">
        <v>0</v>
      </c>
      <c r="I13" s="1336">
        <v>0</v>
      </c>
      <c r="J13" s="1474">
        <v>0</v>
      </c>
    </row>
    <row r="14" spans="1:10" ht="15.75" customHeight="1">
      <c r="A14" s="1426" t="s">
        <v>1210</v>
      </c>
      <c r="B14" s="1473">
        <v>0</v>
      </c>
      <c r="C14" s="1473">
        <v>0</v>
      </c>
      <c r="D14" s="1336">
        <v>0</v>
      </c>
      <c r="E14" s="1473">
        <v>0</v>
      </c>
      <c r="F14" s="1473">
        <v>0</v>
      </c>
      <c r="G14" s="1336">
        <v>0</v>
      </c>
      <c r="H14" s="1336">
        <v>10654.17</v>
      </c>
      <c r="I14" s="1336">
        <v>1065.417</v>
      </c>
      <c r="J14" s="1474">
        <v>6.3939647470594245</v>
      </c>
    </row>
    <row r="15" spans="1:10" ht="15.75" customHeight="1">
      <c r="A15" s="1426" t="s">
        <v>1211</v>
      </c>
      <c r="B15" s="1473">
        <v>0</v>
      </c>
      <c r="C15" s="1473">
        <v>0</v>
      </c>
      <c r="D15" s="1336">
        <v>0</v>
      </c>
      <c r="E15" s="1473">
        <v>1575</v>
      </c>
      <c r="F15" s="1473">
        <v>157.5</v>
      </c>
      <c r="G15" s="1336">
        <v>7.483651944509001</v>
      </c>
      <c r="H15" s="1336">
        <v>70000</v>
      </c>
      <c r="I15" s="1336">
        <v>7000</v>
      </c>
      <c r="J15" s="1474">
        <v>42.009610536922146</v>
      </c>
    </row>
    <row r="16" spans="1:10" ht="15.75" customHeight="1">
      <c r="A16" s="1441" t="s">
        <v>1212</v>
      </c>
      <c r="B16" s="1339">
        <v>2480.955</v>
      </c>
      <c r="C16" s="1339">
        <v>788.0955</v>
      </c>
      <c r="D16" s="1339">
        <v>100</v>
      </c>
      <c r="E16" s="1339">
        <v>21045.874549999997</v>
      </c>
      <c r="F16" s="1339">
        <v>2104.587455</v>
      </c>
      <c r="G16" s="1339">
        <v>100.00000000000001</v>
      </c>
      <c r="H16" s="1339">
        <v>166628.53833999997</v>
      </c>
      <c r="I16" s="1339">
        <v>16662.853834</v>
      </c>
      <c r="J16" s="1475">
        <v>100</v>
      </c>
    </row>
    <row r="17" spans="1:10" ht="15.75" customHeight="1">
      <c r="A17" s="1476" t="s">
        <v>1213</v>
      </c>
      <c r="B17" s="1986"/>
      <c r="C17" s="1986"/>
      <c r="D17" s="1986"/>
      <c r="E17" s="1986"/>
      <c r="F17" s="1986"/>
      <c r="G17" s="1986"/>
      <c r="H17" s="1986"/>
      <c r="I17" s="1986"/>
      <c r="J17" s="1987"/>
    </row>
    <row r="18" spans="1:10" ht="15.75" customHeight="1">
      <c r="A18" s="1426" t="s">
        <v>1214</v>
      </c>
      <c r="B18" s="1473">
        <v>0</v>
      </c>
      <c r="C18" s="1473">
        <v>0</v>
      </c>
      <c r="D18" s="1336">
        <v>0</v>
      </c>
      <c r="E18" s="1473">
        <v>0</v>
      </c>
      <c r="F18" s="1473">
        <v>0</v>
      </c>
      <c r="G18" s="1336">
        <v>0</v>
      </c>
      <c r="H18" s="1336">
        <v>11054.17</v>
      </c>
      <c r="I18" s="1336">
        <v>1105.417</v>
      </c>
      <c r="J18" s="1474">
        <v>6.634019664413265</v>
      </c>
    </row>
    <row r="19" spans="1:10" ht="15.75" customHeight="1">
      <c r="A19" s="1426" t="s">
        <v>1215</v>
      </c>
      <c r="B19" s="1473">
        <v>0</v>
      </c>
      <c r="C19" s="1473">
        <v>0</v>
      </c>
      <c r="D19" s="1336">
        <v>0</v>
      </c>
      <c r="E19" s="1473">
        <v>1500.852</v>
      </c>
      <c r="F19" s="1473">
        <v>150.0852</v>
      </c>
      <c r="G19" s="1336">
        <v>7.131335865536649</v>
      </c>
      <c r="H19" s="1336">
        <v>81694.26189</v>
      </c>
      <c r="I19" s="1336">
        <v>8169.426189</v>
      </c>
      <c r="J19" s="1474">
        <v>49.027773215717446</v>
      </c>
    </row>
    <row r="20" spans="1:10" ht="15.75" customHeight="1">
      <c r="A20" s="1426" t="s">
        <v>1216</v>
      </c>
      <c r="B20" s="1473">
        <v>1880.955</v>
      </c>
      <c r="C20" s="1473">
        <v>188.0955</v>
      </c>
      <c r="D20" s="1336">
        <v>23.86709478737031</v>
      </c>
      <c r="E20" s="1473">
        <v>19545.02255</v>
      </c>
      <c r="F20" s="1473">
        <v>1954.502255</v>
      </c>
      <c r="G20" s="1336">
        <v>92.86866413446336</v>
      </c>
      <c r="H20" s="1336">
        <v>3880.10645</v>
      </c>
      <c r="I20" s="1336">
        <v>388.010645</v>
      </c>
      <c r="J20" s="1474">
        <v>2.328596582947137</v>
      </c>
    </row>
    <row r="21" spans="1:10" ht="15.75" customHeight="1">
      <c r="A21" s="1426" t="s">
        <v>1217</v>
      </c>
      <c r="B21" s="1473">
        <v>0</v>
      </c>
      <c r="C21" s="1473">
        <v>0</v>
      </c>
      <c r="D21" s="1336">
        <v>0</v>
      </c>
      <c r="E21" s="1473">
        <v>0</v>
      </c>
      <c r="F21" s="1473">
        <v>0</v>
      </c>
      <c r="G21" s="1336">
        <v>0</v>
      </c>
      <c r="H21" s="1336">
        <v>70000</v>
      </c>
      <c r="I21" s="1336">
        <v>7000</v>
      </c>
      <c r="J21" s="1474">
        <v>42.009610536922146</v>
      </c>
    </row>
    <row r="22" spans="1:10" ht="15.75" customHeight="1">
      <c r="A22" s="1426" t="s">
        <v>1218</v>
      </c>
      <c r="B22" s="1473">
        <v>0</v>
      </c>
      <c r="C22" s="1473">
        <v>0</v>
      </c>
      <c r="D22" s="1336">
        <v>0</v>
      </c>
      <c r="E22" s="1473">
        <v>0</v>
      </c>
      <c r="F22" s="1473">
        <v>0</v>
      </c>
      <c r="G22" s="1336">
        <v>0</v>
      </c>
      <c r="H22" s="1336">
        <v>0</v>
      </c>
      <c r="I22" s="1336">
        <v>0</v>
      </c>
      <c r="J22" s="1474">
        <v>0</v>
      </c>
    </row>
    <row r="23" spans="1:10" ht="15.75" customHeight="1">
      <c r="A23" s="1426" t="s">
        <v>1219</v>
      </c>
      <c r="B23" s="1473">
        <v>600</v>
      </c>
      <c r="C23" s="1473">
        <v>600</v>
      </c>
      <c r="D23" s="1336">
        <v>76.13290521262968</v>
      </c>
      <c r="E23" s="1473">
        <v>0</v>
      </c>
      <c r="F23" s="1473">
        <v>0</v>
      </c>
      <c r="G23" s="1336">
        <v>0</v>
      </c>
      <c r="H23" s="1336">
        <v>0</v>
      </c>
      <c r="I23" s="1336">
        <v>0</v>
      </c>
      <c r="J23" s="1474">
        <v>0</v>
      </c>
    </row>
    <row r="24" spans="1:10" ht="15.75" customHeight="1">
      <c r="A24" s="1477" t="s">
        <v>1220</v>
      </c>
      <c r="B24" s="1473">
        <v>0</v>
      </c>
      <c r="C24" s="1473">
        <v>0</v>
      </c>
      <c r="D24" s="1336">
        <v>0</v>
      </c>
      <c r="E24" s="1473">
        <v>0</v>
      </c>
      <c r="F24" s="1473">
        <v>0</v>
      </c>
      <c r="G24" s="1336">
        <v>0</v>
      </c>
      <c r="H24" s="1336">
        <v>0</v>
      </c>
      <c r="I24" s="1336">
        <v>0</v>
      </c>
      <c r="J24" s="1474">
        <v>0</v>
      </c>
    </row>
    <row r="25" spans="1:10" ht="15.75" customHeight="1" thickBot="1">
      <c r="A25" s="1464" t="s">
        <v>1221</v>
      </c>
      <c r="B25" s="1465">
        <v>2480.955</v>
      </c>
      <c r="C25" s="1465">
        <v>788.0955</v>
      </c>
      <c r="D25" s="1465">
        <v>100</v>
      </c>
      <c r="E25" s="1465">
        <v>21045.87455</v>
      </c>
      <c r="F25" s="1465">
        <v>2104.587455</v>
      </c>
      <c r="G25" s="1465">
        <v>100.00000000000001</v>
      </c>
      <c r="H25" s="1465">
        <v>166628.53834</v>
      </c>
      <c r="I25" s="1465">
        <v>16662.853834</v>
      </c>
      <c r="J25" s="1470">
        <v>100</v>
      </c>
    </row>
    <row r="26" spans="1:3" ht="13.5" thickTop="1">
      <c r="A26" s="1298" t="s">
        <v>1175</v>
      </c>
      <c r="B26" s="298"/>
      <c r="C26" s="298"/>
    </row>
    <row r="27" ht="12.75">
      <c r="A27" s="271" t="s">
        <v>1176</v>
      </c>
    </row>
    <row r="32" ht="12.75">
      <c r="L32" s="1355"/>
    </row>
    <row r="34" ht="12.75">
      <c r="L34" s="1355"/>
    </row>
  </sheetData>
  <sheetProtection/>
  <mergeCells count="9">
    <mergeCell ref="B6:J6"/>
    <mergeCell ref="B17:J17"/>
    <mergeCell ref="A1:J1"/>
    <mergeCell ref="A2:J2"/>
    <mergeCell ref="A3:J3"/>
    <mergeCell ref="A4:A5"/>
    <mergeCell ref="B4:D4"/>
    <mergeCell ref="E4:G4"/>
    <mergeCell ref="H4:J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99" r:id="rId1"/>
</worksheet>
</file>

<file path=xl/worksheets/sheet5.xml><?xml version="1.0" encoding="utf-8"?>
<worksheet xmlns="http://schemas.openxmlformats.org/spreadsheetml/2006/main" xmlns:r="http://schemas.openxmlformats.org/officeDocument/2006/relationships">
  <sheetPr>
    <pageSetUpPr fitToPage="1"/>
  </sheetPr>
  <dimension ref="A1:M34"/>
  <sheetViews>
    <sheetView view="pageBreakPreview" zoomScaleSheetLayoutView="100" zoomScalePageLayoutView="0" workbookViewId="0" topLeftCell="A1">
      <selection activeCell="E17" sqref="E17"/>
    </sheetView>
  </sheetViews>
  <sheetFormatPr defaultColWidth="9.140625" defaultRowHeight="15"/>
  <cols>
    <col min="1" max="1" width="37.28125" style="104" bestFit="1" customWidth="1"/>
    <col min="2" max="2" width="9.421875" style="104" bestFit="1" customWidth="1"/>
    <col min="3" max="3" width="10.8515625" style="104" bestFit="1" customWidth="1"/>
    <col min="4" max="4" width="8.57421875" style="104" customWidth="1"/>
    <col min="5" max="5" width="10.8515625" style="104" bestFit="1" customWidth="1"/>
    <col min="6" max="6" width="8.8515625" style="104" bestFit="1" customWidth="1"/>
    <col min="7" max="7" width="9.00390625" style="104" bestFit="1" customWidth="1"/>
    <col min="8" max="8" width="10.8515625" style="104" bestFit="1" customWidth="1"/>
    <col min="9" max="10" width="8.7109375" style="104" bestFit="1" customWidth="1"/>
    <col min="11" max="11" width="8.57421875" style="104" customWidth="1"/>
    <col min="12" max="12" width="8.7109375" style="104" bestFit="1" customWidth="1"/>
    <col min="13" max="13" width="11.00390625" style="104" bestFit="1" customWidth="1"/>
    <col min="14" max="16384" width="9.140625" style="104" customWidth="1"/>
  </cols>
  <sheetData>
    <row r="1" spans="1:12" ht="12.75">
      <c r="A1" s="1582" t="s">
        <v>153</v>
      </c>
      <c r="B1" s="1582"/>
      <c r="C1" s="1582"/>
      <c r="D1" s="1582"/>
      <c r="E1" s="1582"/>
      <c r="F1" s="1582"/>
      <c r="G1" s="1582"/>
      <c r="H1" s="1582"/>
      <c r="I1" s="1582"/>
      <c r="J1" s="1582"/>
      <c r="K1" s="1582"/>
      <c r="L1" s="1582"/>
    </row>
    <row r="2" spans="1:12" ht="15.75">
      <c r="A2" s="1583" t="s">
        <v>162</v>
      </c>
      <c r="B2" s="1583"/>
      <c r="C2" s="1583"/>
      <c r="D2" s="1583"/>
      <c r="E2" s="1583"/>
      <c r="F2" s="1583"/>
      <c r="G2" s="1583"/>
      <c r="H2" s="1583"/>
      <c r="I2" s="1583"/>
      <c r="J2" s="1583"/>
      <c r="K2" s="1583"/>
      <c r="L2" s="1583"/>
    </row>
    <row r="3" spans="1:12" ht="15.75" customHeight="1">
      <c r="A3" s="1583" t="s">
        <v>163</v>
      </c>
      <c r="B3" s="1583"/>
      <c r="C3" s="1583"/>
      <c r="D3" s="1583"/>
      <c r="E3" s="1583"/>
      <c r="F3" s="1583"/>
      <c r="G3" s="1583"/>
      <c r="H3" s="1583"/>
      <c r="I3" s="1583"/>
      <c r="J3" s="1583"/>
      <c r="K3" s="1583"/>
      <c r="L3" s="1583"/>
    </row>
    <row r="4" spans="1:13" ht="13.5" thickBot="1">
      <c r="A4" s="1555" t="s">
        <v>1232</v>
      </c>
      <c r="B4" s="1555"/>
      <c r="C4" s="1555"/>
      <c r="D4" s="1555"/>
      <c r="E4" s="1555"/>
      <c r="F4" s="1555"/>
      <c r="G4" s="1555"/>
      <c r="H4" s="1555"/>
      <c r="I4" s="1555"/>
      <c r="J4" s="1555"/>
      <c r="K4" s="1555"/>
      <c r="L4" s="1555"/>
      <c r="M4" s="105"/>
    </row>
    <row r="5" spans="1:12" ht="21.75" customHeight="1" thickTop="1">
      <c r="A5" s="1584" t="s">
        <v>164</v>
      </c>
      <c r="B5" s="1586" t="s">
        <v>165</v>
      </c>
      <c r="C5" s="106" t="s">
        <v>20</v>
      </c>
      <c r="D5" s="1588" t="s">
        <v>40</v>
      </c>
      <c r="E5" s="1589"/>
      <c r="F5" s="1588" t="s">
        <v>72</v>
      </c>
      <c r="G5" s="1590"/>
      <c r="H5" s="1589"/>
      <c r="I5" s="1591" t="s">
        <v>139</v>
      </c>
      <c r="J5" s="1592"/>
      <c r="K5" s="1592"/>
      <c r="L5" s="1593"/>
    </row>
    <row r="6" spans="1:12" ht="12.75">
      <c r="A6" s="1585"/>
      <c r="B6" s="1587"/>
      <c r="C6" s="107" t="s">
        <v>94</v>
      </c>
      <c r="D6" s="107" t="s">
        <v>95</v>
      </c>
      <c r="E6" s="107" t="s">
        <v>94</v>
      </c>
      <c r="F6" s="107" t="s">
        <v>96</v>
      </c>
      <c r="G6" s="107" t="s">
        <v>95</v>
      </c>
      <c r="H6" s="107" t="s">
        <v>94</v>
      </c>
      <c r="I6" s="108" t="s">
        <v>97</v>
      </c>
      <c r="J6" s="109" t="s">
        <v>97</v>
      </c>
      <c r="K6" s="110" t="s">
        <v>98</v>
      </c>
      <c r="L6" s="111" t="s">
        <v>98</v>
      </c>
    </row>
    <row r="7" spans="1:12" ht="12.75">
      <c r="A7" s="112">
        <v>1</v>
      </c>
      <c r="B7" s="113">
        <v>2</v>
      </c>
      <c r="C7" s="114">
        <v>3</v>
      </c>
      <c r="D7" s="113">
        <v>4</v>
      </c>
      <c r="E7" s="113">
        <v>5</v>
      </c>
      <c r="F7" s="115">
        <v>6</v>
      </c>
      <c r="G7" s="109">
        <v>7</v>
      </c>
      <c r="H7" s="114">
        <v>8</v>
      </c>
      <c r="I7" s="116" t="s">
        <v>99</v>
      </c>
      <c r="J7" s="117" t="s">
        <v>100</v>
      </c>
      <c r="K7" s="118" t="s">
        <v>101</v>
      </c>
      <c r="L7" s="119" t="s">
        <v>102</v>
      </c>
    </row>
    <row r="8" spans="1:13" ht="24" customHeight="1">
      <c r="A8" s="120" t="s">
        <v>166</v>
      </c>
      <c r="B8" s="121">
        <v>100</v>
      </c>
      <c r="C8" s="122">
        <v>309.2141751745819</v>
      </c>
      <c r="D8" s="122">
        <v>323.1326629842921</v>
      </c>
      <c r="E8" s="122">
        <v>327.60690171874694</v>
      </c>
      <c r="F8" s="122">
        <v>321.09178271100984</v>
      </c>
      <c r="G8" s="122">
        <v>326.09334945392965</v>
      </c>
      <c r="H8" s="122">
        <v>331.56177804461817</v>
      </c>
      <c r="I8" s="123">
        <v>5.948215838999133</v>
      </c>
      <c r="J8" s="123">
        <v>1.3846445274621857</v>
      </c>
      <c r="K8" s="123">
        <v>1.2072017729548605</v>
      </c>
      <c r="L8" s="124">
        <v>1.6769518911826395</v>
      </c>
      <c r="M8" s="125"/>
    </row>
    <row r="9" spans="1:13" ht="21" customHeight="1">
      <c r="A9" s="120" t="s">
        <v>167</v>
      </c>
      <c r="B9" s="121">
        <v>49.593021995747016</v>
      </c>
      <c r="C9" s="122">
        <v>363.12946427797357</v>
      </c>
      <c r="D9" s="122">
        <v>389.0691185955976</v>
      </c>
      <c r="E9" s="122">
        <v>398.07899097240727</v>
      </c>
      <c r="F9" s="122">
        <v>379.70654642334165</v>
      </c>
      <c r="G9" s="122">
        <v>391.13516699742917</v>
      </c>
      <c r="H9" s="122">
        <v>400.6176559051571</v>
      </c>
      <c r="I9" s="123">
        <v>9.624536186818489</v>
      </c>
      <c r="J9" s="123">
        <v>2.3157510956747416</v>
      </c>
      <c r="K9" s="123">
        <v>0.6377289408186329</v>
      </c>
      <c r="L9" s="124">
        <v>2.42435089141199</v>
      </c>
      <c r="M9" s="125"/>
    </row>
    <row r="10" spans="1:13" ht="21" customHeight="1">
      <c r="A10" s="126" t="s">
        <v>168</v>
      </c>
      <c r="B10" s="127">
        <v>16.575694084141823</v>
      </c>
      <c r="C10" s="128">
        <v>263.3850950806913</v>
      </c>
      <c r="D10" s="128">
        <v>273.20085638690944</v>
      </c>
      <c r="E10" s="128">
        <v>273.83537718913146</v>
      </c>
      <c r="F10" s="128">
        <v>284.80328393610506</v>
      </c>
      <c r="G10" s="128">
        <v>291.9896571307244</v>
      </c>
      <c r="H10" s="128">
        <v>288.1424027055579</v>
      </c>
      <c r="I10" s="129">
        <v>3.9676816583863967</v>
      </c>
      <c r="J10" s="129">
        <v>0.23225432402138324</v>
      </c>
      <c r="K10" s="129">
        <v>5.224681216607351</v>
      </c>
      <c r="L10" s="130">
        <v>-1.317599555741836</v>
      </c>
      <c r="M10" s="125"/>
    </row>
    <row r="11" spans="1:13" ht="21" customHeight="1">
      <c r="A11" s="126" t="s">
        <v>169</v>
      </c>
      <c r="B11" s="127">
        <v>6.086031204033311</v>
      </c>
      <c r="C11" s="128">
        <v>356.9217598328785</v>
      </c>
      <c r="D11" s="128">
        <v>470.6381522108484</v>
      </c>
      <c r="E11" s="128">
        <v>488.943233611587</v>
      </c>
      <c r="F11" s="128">
        <v>375.68069040013296</v>
      </c>
      <c r="G11" s="128">
        <v>422.55955395281035</v>
      </c>
      <c r="H11" s="128">
        <v>440.54543533166526</v>
      </c>
      <c r="I11" s="129">
        <v>36.98891147475149</v>
      </c>
      <c r="J11" s="129">
        <v>3.8894172337600565</v>
      </c>
      <c r="K11" s="129">
        <v>-9.89844933990203</v>
      </c>
      <c r="L11" s="130">
        <v>4.256413376672469</v>
      </c>
      <c r="M11" s="125"/>
    </row>
    <row r="12" spans="1:13" ht="21" customHeight="1">
      <c r="A12" s="126" t="s">
        <v>170</v>
      </c>
      <c r="B12" s="127">
        <v>3.770519507075808</v>
      </c>
      <c r="C12" s="128">
        <v>421.9711865436469</v>
      </c>
      <c r="D12" s="128">
        <v>498.1068317887101</v>
      </c>
      <c r="E12" s="128">
        <v>504.1038064179011</v>
      </c>
      <c r="F12" s="128">
        <v>500.42957606149054</v>
      </c>
      <c r="G12" s="128">
        <v>494.5651550266338</v>
      </c>
      <c r="H12" s="128">
        <v>483.30481518489785</v>
      </c>
      <c r="I12" s="129">
        <v>19.46403510320218</v>
      </c>
      <c r="J12" s="129">
        <v>1.2039534988218747</v>
      </c>
      <c r="K12" s="129">
        <v>-4.125934176295615</v>
      </c>
      <c r="L12" s="130">
        <v>-2.276816255105871</v>
      </c>
      <c r="M12" s="125"/>
    </row>
    <row r="13" spans="1:13" ht="21" customHeight="1">
      <c r="A13" s="126" t="s">
        <v>171</v>
      </c>
      <c r="B13" s="127">
        <v>11.183012678383857</v>
      </c>
      <c r="C13" s="128">
        <v>394.201372810665</v>
      </c>
      <c r="D13" s="128">
        <v>387.2978174473669</v>
      </c>
      <c r="E13" s="128">
        <v>410.6036279192797</v>
      </c>
      <c r="F13" s="128">
        <v>346.3087027609396</v>
      </c>
      <c r="G13" s="128">
        <v>358.67151498992143</v>
      </c>
      <c r="H13" s="128">
        <v>401.25768584405006</v>
      </c>
      <c r="I13" s="129">
        <v>4.160882290101171</v>
      </c>
      <c r="J13" s="129">
        <v>6.017542423946139</v>
      </c>
      <c r="K13" s="129">
        <v>-2.2761469796528218</v>
      </c>
      <c r="L13" s="130">
        <v>11.87330721128643</v>
      </c>
      <c r="M13" s="125"/>
    </row>
    <row r="14" spans="1:13" ht="21" customHeight="1">
      <c r="A14" s="126" t="s">
        <v>172</v>
      </c>
      <c r="B14" s="127">
        <v>1.9487350779721184</v>
      </c>
      <c r="C14" s="128">
        <v>345.50804055966836</v>
      </c>
      <c r="D14" s="128">
        <v>386.7668820629791</v>
      </c>
      <c r="E14" s="128">
        <v>391.90109717987275</v>
      </c>
      <c r="F14" s="128">
        <v>430.51137292689157</v>
      </c>
      <c r="G14" s="128">
        <v>446.9760853143452</v>
      </c>
      <c r="H14" s="128">
        <v>451.1866121497621</v>
      </c>
      <c r="I14" s="129">
        <v>13.427489717766036</v>
      </c>
      <c r="J14" s="129">
        <v>1.3274702036296873</v>
      </c>
      <c r="K14" s="129">
        <v>15.127672618553234</v>
      </c>
      <c r="L14" s="130">
        <v>0.9420027097100103</v>
      </c>
      <c r="M14" s="125"/>
    </row>
    <row r="15" spans="1:13" ht="21" customHeight="1">
      <c r="A15" s="126" t="s">
        <v>173</v>
      </c>
      <c r="B15" s="127">
        <v>10.019129444140097</v>
      </c>
      <c r="C15" s="128">
        <v>478.61570970608716</v>
      </c>
      <c r="D15" s="128">
        <v>492.7159547555909</v>
      </c>
      <c r="E15" s="128">
        <v>495.87505412836117</v>
      </c>
      <c r="F15" s="128">
        <v>521.2153297159598</v>
      </c>
      <c r="G15" s="128">
        <v>522.6182143929949</v>
      </c>
      <c r="H15" s="128">
        <v>520.8837794440824</v>
      </c>
      <c r="I15" s="129">
        <v>3.6060965138132985</v>
      </c>
      <c r="J15" s="129">
        <v>0.6411603566475463</v>
      </c>
      <c r="K15" s="129">
        <v>5.043352172591355</v>
      </c>
      <c r="L15" s="130">
        <v>-0.3318741867669104</v>
      </c>
      <c r="M15" s="125"/>
    </row>
    <row r="16" spans="1:13" ht="21" customHeight="1">
      <c r="A16" s="120" t="s">
        <v>174</v>
      </c>
      <c r="B16" s="121">
        <v>20.37273710722672</v>
      </c>
      <c r="C16" s="122">
        <v>259.1865079807977</v>
      </c>
      <c r="D16" s="122">
        <v>272.39959810383675</v>
      </c>
      <c r="E16" s="122">
        <v>274.8031508853699</v>
      </c>
      <c r="F16" s="122">
        <v>282.5441391169702</v>
      </c>
      <c r="G16" s="122">
        <v>283.5609322574105</v>
      </c>
      <c r="H16" s="122">
        <v>285.3592976807424</v>
      </c>
      <c r="I16" s="123">
        <v>6.025253021939392</v>
      </c>
      <c r="J16" s="123">
        <v>0.8823628222156827</v>
      </c>
      <c r="K16" s="123">
        <v>3.841348529433631</v>
      </c>
      <c r="L16" s="124">
        <v>0.63420775528391</v>
      </c>
      <c r="M16" s="125"/>
    </row>
    <row r="17" spans="1:13" ht="21" customHeight="1">
      <c r="A17" s="126" t="s">
        <v>175</v>
      </c>
      <c r="B17" s="127">
        <v>6.117694570987977</v>
      </c>
      <c r="C17" s="128">
        <v>236.63279045504493</v>
      </c>
      <c r="D17" s="128">
        <v>247.57353089532336</v>
      </c>
      <c r="E17" s="128">
        <v>249.0506366151864</v>
      </c>
      <c r="F17" s="128">
        <v>256.940254018738</v>
      </c>
      <c r="G17" s="128">
        <v>256.4993883520609</v>
      </c>
      <c r="H17" s="128">
        <v>262.4982752391235</v>
      </c>
      <c r="I17" s="129">
        <v>5.247728404952639</v>
      </c>
      <c r="J17" s="129">
        <v>0.5966331354249519</v>
      </c>
      <c r="K17" s="129">
        <v>5.399560027913239</v>
      </c>
      <c r="L17" s="130">
        <v>2.3387529013631365</v>
      </c>
      <c r="M17" s="125"/>
    </row>
    <row r="18" spans="1:13" ht="21" customHeight="1">
      <c r="A18" s="126" t="s">
        <v>176</v>
      </c>
      <c r="B18" s="127">
        <v>5.683628753648385</v>
      </c>
      <c r="C18" s="128">
        <v>301.08092261071965</v>
      </c>
      <c r="D18" s="128">
        <v>325.65519220930935</v>
      </c>
      <c r="E18" s="128">
        <v>331.6518045134279</v>
      </c>
      <c r="F18" s="128">
        <v>337.5266970955778</v>
      </c>
      <c r="G18" s="128">
        <v>339.033654936433</v>
      </c>
      <c r="H18" s="128">
        <v>339.03366326035507</v>
      </c>
      <c r="I18" s="129">
        <v>10.153709387371151</v>
      </c>
      <c r="J18" s="129">
        <v>1.8413992614201504</v>
      </c>
      <c r="K18" s="129">
        <v>2.2257857929514984</v>
      </c>
      <c r="L18" s="130">
        <v>2.4551904971303884E-06</v>
      </c>
      <c r="M18" s="125"/>
    </row>
    <row r="19" spans="1:13" ht="21" customHeight="1">
      <c r="A19" s="126" t="s">
        <v>177</v>
      </c>
      <c r="B19" s="127">
        <v>4.4957766210627</v>
      </c>
      <c r="C19" s="128">
        <v>293.33476067210586</v>
      </c>
      <c r="D19" s="128">
        <v>288.1724095671572</v>
      </c>
      <c r="E19" s="128">
        <v>285.314062348535</v>
      </c>
      <c r="F19" s="128">
        <v>296.7352661860851</v>
      </c>
      <c r="G19" s="128">
        <v>301.1267114187322</v>
      </c>
      <c r="H19" s="128">
        <v>302.4524545667137</v>
      </c>
      <c r="I19" s="129">
        <v>-2.734315668962438</v>
      </c>
      <c r="J19" s="129">
        <v>-0.9918878850739219</v>
      </c>
      <c r="K19" s="129">
        <v>6.00685156459015</v>
      </c>
      <c r="L19" s="130">
        <v>0.4402608927435807</v>
      </c>
      <c r="M19" s="125"/>
    </row>
    <row r="20" spans="1:13" ht="21" customHeight="1">
      <c r="A20" s="126" t="s">
        <v>178</v>
      </c>
      <c r="B20" s="127">
        <v>4.065637161527658</v>
      </c>
      <c r="C20" s="128">
        <v>196.69263691052456</v>
      </c>
      <c r="D20" s="128">
        <v>217.73404052792213</v>
      </c>
      <c r="E20" s="128">
        <v>222.31843232654631</v>
      </c>
      <c r="F20" s="128">
        <v>228.3795265976386</v>
      </c>
      <c r="G20" s="128">
        <v>227.17157953558242</v>
      </c>
      <c r="H20" s="128">
        <v>225.6903789382384</v>
      </c>
      <c r="I20" s="129">
        <v>13.02834504561497</v>
      </c>
      <c r="J20" s="129">
        <v>2.105500723501379</v>
      </c>
      <c r="K20" s="129">
        <v>1.5167193185040588</v>
      </c>
      <c r="L20" s="130">
        <v>-0.652018443668041</v>
      </c>
      <c r="M20" s="125"/>
    </row>
    <row r="21" spans="1:13" s="133" customFormat="1" ht="21" customHeight="1">
      <c r="A21" s="120" t="s">
        <v>179</v>
      </c>
      <c r="B21" s="121">
        <v>30.044340897026256</v>
      </c>
      <c r="C21" s="131">
        <v>254.1221545547415</v>
      </c>
      <c r="D21" s="131">
        <v>248.6696001545226</v>
      </c>
      <c r="E21" s="131">
        <v>247.0591145232959</v>
      </c>
      <c r="F21" s="131">
        <v>250.45283067044477</v>
      </c>
      <c r="G21" s="131">
        <v>247.54489215893057</v>
      </c>
      <c r="H21" s="131">
        <v>248.87470166725785</v>
      </c>
      <c r="I21" s="123">
        <v>-2.7793877491008487</v>
      </c>
      <c r="J21" s="123">
        <v>-0.6476407370365962</v>
      </c>
      <c r="K21" s="123">
        <v>0.7348796450862238</v>
      </c>
      <c r="L21" s="124">
        <v>0.5371993325047129</v>
      </c>
      <c r="M21" s="132"/>
    </row>
    <row r="22" spans="1:13" ht="21" customHeight="1">
      <c r="A22" s="126" t="s">
        <v>180</v>
      </c>
      <c r="B22" s="127">
        <v>5.397977971447429</v>
      </c>
      <c r="C22" s="134">
        <v>476.96314516227545</v>
      </c>
      <c r="D22" s="134">
        <v>425.65823345346644</v>
      </c>
      <c r="E22" s="134">
        <v>418.4657895145388</v>
      </c>
      <c r="F22" s="134">
        <v>421.38407064365373</v>
      </c>
      <c r="G22" s="134">
        <v>405.7790462473334</v>
      </c>
      <c r="H22" s="134">
        <v>407.0224048523505</v>
      </c>
      <c r="I22" s="129">
        <v>-12.264544177272711</v>
      </c>
      <c r="J22" s="129">
        <v>-1.6897227337936442</v>
      </c>
      <c r="K22" s="129">
        <v>-2.73460458391682</v>
      </c>
      <c r="L22" s="130">
        <v>0.30641271808285353</v>
      </c>
      <c r="M22" s="125"/>
    </row>
    <row r="23" spans="1:13" ht="21" customHeight="1">
      <c r="A23" s="126" t="s">
        <v>181</v>
      </c>
      <c r="B23" s="127">
        <v>2.4560330063653932</v>
      </c>
      <c r="C23" s="128">
        <v>250.91641748980203</v>
      </c>
      <c r="D23" s="128">
        <v>250.91641748980203</v>
      </c>
      <c r="E23" s="128">
        <v>251.29025959087193</v>
      </c>
      <c r="F23" s="128">
        <v>241.89247336538506</v>
      </c>
      <c r="G23" s="128">
        <v>240.20781072179636</v>
      </c>
      <c r="H23" s="128">
        <v>240.20781072179636</v>
      </c>
      <c r="I23" s="129">
        <v>0.14899068973240048</v>
      </c>
      <c r="J23" s="129">
        <v>0.14899068973240048</v>
      </c>
      <c r="K23" s="129">
        <v>-4.410218242091432</v>
      </c>
      <c r="L23" s="130">
        <v>0</v>
      </c>
      <c r="M23" s="125"/>
    </row>
    <row r="24" spans="1:13" ht="21" customHeight="1">
      <c r="A24" s="126" t="s">
        <v>182</v>
      </c>
      <c r="B24" s="127">
        <v>6.973714820123034</v>
      </c>
      <c r="C24" s="134">
        <v>195.0168009354547</v>
      </c>
      <c r="D24" s="134">
        <v>212.24837394682518</v>
      </c>
      <c r="E24" s="134">
        <v>212.98350093220597</v>
      </c>
      <c r="F24" s="134">
        <v>230.23250096594708</v>
      </c>
      <c r="G24" s="134">
        <v>230.23250096594708</v>
      </c>
      <c r="H24" s="134">
        <v>234.49363330079768</v>
      </c>
      <c r="I24" s="129">
        <v>9.212898535187094</v>
      </c>
      <c r="J24" s="129">
        <v>0.3463522342767078</v>
      </c>
      <c r="K24" s="129">
        <v>10.099436000649888</v>
      </c>
      <c r="L24" s="130">
        <v>1.8507953121183647</v>
      </c>
      <c r="M24" s="125"/>
    </row>
    <row r="25" spans="1:13" ht="21" customHeight="1">
      <c r="A25" s="126" t="s">
        <v>183</v>
      </c>
      <c r="B25" s="127">
        <v>1.8659527269142209</v>
      </c>
      <c r="C25" s="134">
        <v>124.9417785974585</v>
      </c>
      <c r="D25" s="134">
        <v>126.177451113212</v>
      </c>
      <c r="E25" s="134">
        <v>126.40241429543289</v>
      </c>
      <c r="F25" s="134">
        <v>125.3262755782371</v>
      </c>
      <c r="G25" s="134">
        <v>125.3262755782371</v>
      </c>
      <c r="H25" s="134">
        <v>125.3262755782371</v>
      </c>
      <c r="I25" s="129">
        <v>1.169053069654396</v>
      </c>
      <c r="J25" s="129">
        <v>0.17829111321883317</v>
      </c>
      <c r="K25" s="129">
        <v>-0.8513593060656177</v>
      </c>
      <c r="L25" s="130">
        <v>0</v>
      </c>
      <c r="M25" s="125"/>
    </row>
    <row r="26" spans="1:13" ht="21" customHeight="1">
      <c r="A26" s="126" t="s">
        <v>184</v>
      </c>
      <c r="B26" s="127">
        <v>2.731641690470963</v>
      </c>
      <c r="C26" s="134">
        <v>153.98678356295525</v>
      </c>
      <c r="D26" s="134">
        <v>152.1458136334161</v>
      </c>
      <c r="E26" s="134">
        <v>140.63698181323943</v>
      </c>
      <c r="F26" s="134">
        <v>140.64898445382033</v>
      </c>
      <c r="G26" s="134">
        <v>141.0279318222414</v>
      </c>
      <c r="H26" s="134">
        <v>142.0361278138048</v>
      </c>
      <c r="I26" s="129">
        <v>-8.669446455616082</v>
      </c>
      <c r="J26" s="129">
        <v>-7.56434340540342</v>
      </c>
      <c r="K26" s="129">
        <v>0.9948635007137625</v>
      </c>
      <c r="L26" s="130">
        <v>0.714890999631308</v>
      </c>
      <c r="M26" s="125"/>
    </row>
    <row r="27" spans="1:13" ht="21" customHeight="1">
      <c r="A27" s="126" t="s">
        <v>185</v>
      </c>
      <c r="B27" s="127">
        <v>3.1001290737979397</v>
      </c>
      <c r="C27" s="134">
        <v>192.6906447020102</v>
      </c>
      <c r="D27" s="134">
        <v>196.43169087865977</v>
      </c>
      <c r="E27" s="134">
        <v>198.80037205171078</v>
      </c>
      <c r="F27" s="134">
        <v>193.4311174227667</v>
      </c>
      <c r="G27" s="134">
        <v>193.4311174227667</v>
      </c>
      <c r="H27" s="134">
        <v>193.4311174227667</v>
      </c>
      <c r="I27" s="129">
        <v>3.170744152706064</v>
      </c>
      <c r="J27" s="129">
        <v>1.2058549017501434</v>
      </c>
      <c r="K27" s="129">
        <v>-2.7008272537575806</v>
      </c>
      <c r="L27" s="130">
        <v>0</v>
      </c>
      <c r="M27" s="125"/>
    </row>
    <row r="28" spans="1:13" ht="21" customHeight="1" thickBot="1">
      <c r="A28" s="135" t="s">
        <v>186</v>
      </c>
      <c r="B28" s="136">
        <v>7.508891607907275</v>
      </c>
      <c r="C28" s="137">
        <v>243.7598471253192</v>
      </c>
      <c r="D28" s="137">
        <v>241.64718741401998</v>
      </c>
      <c r="E28" s="137">
        <v>242.72391913282706</v>
      </c>
      <c r="F28" s="137">
        <v>243.7343872880769</v>
      </c>
      <c r="G28" s="137">
        <v>243.7343872880769</v>
      </c>
      <c r="H28" s="137">
        <v>243.8353845941432</v>
      </c>
      <c r="I28" s="138">
        <v>-0.4249789309884022</v>
      </c>
      <c r="J28" s="138">
        <v>0.44558007495542995</v>
      </c>
      <c r="K28" s="138">
        <v>0.45791344556688784</v>
      </c>
      <c r="L28" s="139">
        <v>0.04143744638992075</v>
      </c>
      <c r="M28" s="125"/>
    </row>
    <row r="29" ht="13.5" thickTop="1"/>
    <row r="30" spans="1:5" ht="12.75">
      <c r="A30" s="140"/>
      <c r="E30" s="104" t="s">
        <v>187</v>
      </c>
    </row>
    <row r="34" ht="12.75">
      <c r="F34" s="104" t="s">
        <v>188</v>
      </c>
    </row>
  </sheetData>
  <sheetProtection/>
  <mergeCells count="9">
    <mergeCell ref="A1:L1"/>
    <mergeCell ref="A2:L2"/>
    <mergeCell ref="A3:L3"/>
    <mergeCell ref="A4:L4"/>
    <mergeCell ref="A5:A6"/>
    <mergeCell ref="B5:B6"/>
    <mergeCell ref="D5:E5"/>
    <mergeCell ref="F5:H5"/>
    <mergeCell ref="I5:L5"/>
  </mergeCells>
  <printOptions horizontalCentered="1"/>
  <pageMargins left="0.31496062992125984" right="0.31496062992125984" top="0.31496062992125984" bottom="0.31496062992125984" header="0.5118110236220472" footer="0.5118110236220472"/>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sheetPr>
    <pageSetUpPr fitToPage="1"/>
  </sheetPr>
  <dimension ref="A1:N27"/>
  <sheetViews>
    <sheetView view="pageBreakPreview" zoomScaleSheetLayoutView="100" zoomScalePageLayoutView="0" workbookViewId="0" topLeftCell="A1">
      <selection activeCell="F15" sqref="F15"/>
    </sheetView>
  </sheetViews>
  <sheetFormatPr defaultColWidth="12.421875" defaultRowHeight="15"/>
  <cols>
    <col min="1" max="1" width="15.57421875" style="141" customWidth="1"/>
    <col min="2" max="2" width="0" style="141" hidden="1" customWidth="1"/>
    <col min="3" max="3" width="14.00390625" style="141" hidden="1" customWidth="1"/>
    <col min="4" max="9" width="15.140625" style="141" customWidth="1"/>
    <col min="10" max="16384" width="12.421875" style="141" customWidth="1"/>
  </cols>
  <sheetData>
    <row r="1" spans="1:9" ht="15" customHeight="1">
      <c r="A1" s="1594" t="s">
        <v>161</v>
      </c>
      <c r="B1" s="1594"/>
      <c r="C1" s="1594"/>
      <c r="D1" s="1594"/>
      <c r="E1" s="1594"/>
      <c r="F1" s="1594"/>
      <c r="G1" s="1594"/>
      <c r="H1" s="1594"/>
      <c r="I1" s="1594"/>
    </row>
    <row r="2" spans="1:9" ht="15" customHeight="1">
      <c r="A2" s="1595" t="s">
        <v>189</v>
      </c>
      <c r="B2" s="1595"/>
      <c r="C2" s="1595"/>
      <c r="D2" s="1595"/>
      <c r="E2" s="1595"/>
      <c r="F2" s="1595"/>
      <c r="G2" s="1595"/>
      <c r="H2" s="1595"/>
      <c r="I2" s="1595"/>
    </row>
    <row r="3" spans="1:9" ht="15" customHeight="1">
      <c r="A3" s="1596" t="s">
        <v>190</v>
      </c>
      <c r="B3" s="1596"/>
      <c r="C3" s="1596"/>
      <c r="D3" s="1596"/>
      <c r="E3" s="1596"/>
      <c r="F3" s="1596"/>
      <c r="G3" s="1596"/>
      <c r="H3" s="1596"/>
      <c r="I3" s="1596"/>
    </row>
    <row r="4" spans="1:9" ht="15" customHeight="1" thickBot="1">
      <c r="A4" s="1597" t="s">
        <v>155</v>
      </c>
      <c r="B4" s="1597"/>
      <c r="C4" s="1597"/>
      <c r="D4" s="1597"/>
      <c r="E4" s="1597"/>
      <c r="F4" s="1597"/>
      <c r="G4" s="1597"/>
      <c r="H4" s="1597"/>
      <c r="I4" s="1597"/>
    </row>
    <row r="5" spans="1:11" ht="15" customHeight="1" thickTop="1">
      <c r="A5" s="1598" t="s">
        <v>136</v>
      </c>
      <c r="B5" s="1570" t="s">
        <v>137</v>
      </c>
      <c r="C5" s="1570"/>
      <c r="D5" s="1600" t="s">
        <v>20</v>
      </c>
      <c r="E5" s="1570"/>
      <c r="F5" s="1600" t="s">
        <v>40</v>
      </c>
      <c r="G5" s="1570"/>
      <c r="H5" s="1600" t="s">
        <v>72</v>
      </c>
      <c r="I5" s="1573"/>
      <c r="J5" s="142"/>
      <c r="K5" s="142"/>
    </row>
    <row r="6" spans="1:11" ht="15" customHeight="1">
      <c r="A6" s="1599"/>
      <c r="B6" s="50" t="s">
        <v>138</v>
      </c>
      <c r="C6" s="49" t="s">
        <v>139</v>
      </c>
      <c r="D6" s="49" t="s">
        <v>138</v>
      </c>
      <c r="E6" s="50" t="s">
        <v>139</v>
      </c>
      <c r="F6" s="50" t="s">
        <v>138</v>
      </c>
      <c r="G6" s="49" t="s">
        <v>139</v>
      </c>
      <c r="H6" s="50" t="s">
        <v>138</v>
      </c>
      <c r="I6" s="211" t="s">
        <v>139</v>
      </c>
      <c r="J6" s="142"/>
      <c r="K6" s="142"/>
    </row>
    <row r="7" spans="1:14" ht="15" customHeight="1">
      <c r="A7" s="53" t="s">
        <v>140</v>
      </c>
      <c r="B7" s="65">
        <v>293.5</v>
      </c>
      <c r="C7" s="65">
        <v>7.430453879941439</v>
      </c>
      <c r="D7" s="66">
        <v>309.2</v>
      </c>
      <c r="E7" s="210">
        <v>5.4</v>
      </c>
      <c r="F7" s="65">
        <v>327.6</v>
      </c>
      <c r="G7" s="65">
        <v>5.9</v>
      </c>
      <c r="H7" s="65">
        <v>331.6</v>
      </c>
      <c r="I7" s="67">
        <v>1.2</v>
      </c>
      <c r="J7" s="142"/>
      <c r="K7" s="142"/>
      <c r="L7" s="142"/>
      <c r="M7" s="142"/>
      <c r="N7" s="142"/>
    </row>
    <row r="8" spans="1:14" ht="15" customHeight="1">
      <c r="A8" s="53" t="s">
        <v>141</v>
      </c>
      <c r="B8" s="65">
        <v>299.2</v>
      </c>
      <c r="C8" s="65">
        <v>7.317073170731689</v>
      </c>
      <c r="D8" s="66">
        <v>314.4739411999262</v>
      </c>
      <c r="E8" s="65">
        <v>5.098063068704704</v>
      </c>
      <c r="F8" s="65">
        <v>331</v>
      </c>
      <c r="G8" s="65">
        <v>5.3</v>
      </c>
      <c r="H8" s="65"/>
      <c r="I8" s="67"/>
      <c r="J8" s="142"/>
      <c r="K8" s="142"/>
      <c r="L8" s="142"/>
      <c r="M8" s="142"/>
      <c r="N8" s="142"/>
    </row>
    <row r="9" spans="1:14" ht="15" customHeight="1">
      <c r="A9" s="53" t="s">
        <v>142</v>
      </c>
      <c r="B9" s="65">
        <v>299.8</v>
      </c>
      <c r="C9" s="65">
        <v>7.2</v>
      </c>
      <c r="D9" s="66">
        <v>317.6285467867761</v>
      </c>
      <c r="E9" s="65">
        <v>5.948689241718256</v>
      </c>
      <c r="F9" s="65">
        <v>333.5470818040324</v>
      </c>
      <c r="G9" s="65">
        <v>5.011682727605219</v>
      </c>
      <c r="H9" s="65"/>
      <c r="I9" s="67"/>
      <c r="J9" s="142"/>
      <c r="K9" s="142"/>
      <c r="L9" s="142"/>
      <c r="M9" s="142"/>
      <c r="N9" s="142"/>
    </row>
    <row r="10" spans="1:14" ht="15" customHeight="1">
      <c r="A10" s="53" t="s">
        <v>143</v>
      </c>
      <c r="B10" s="65">
        <v>300.8</v>
      </c>
      <c r="C10" s="65">
        <v>6.7</v>
      </c>
      <c r="D10" s="66">
        <v>322.1263609552701</v>
      </c>
      <c r="E10" s="65">
        <v>7.099144774973908</v>
      </c>
      <c r="F10" s="65">
        <v>335.3386272496884</v>
      </c>
      <c r="G10" s="65">
        <v>4.101578726819227</v>
      </c>
      <c r="H10" s="65"/>
      <c r="I10" s="67"/>
      <c r="J10" s="142"/>
      <c r="K10" s="142"/>
      <c r="L10" s="142"/>
      <c r="M10" s="142"/>
      <c r="N10" s="142"/>
    </row>
    <row r="11" spans="1:12" ht="15" customHeight="1">
      <c r="A11" s="53" t="s">
        <v>144</v>
      </c>
      <c r="B11" s="65">
        <v>297.2</v>
      </c>
      <c r="C11" s="65">
        <v>6.6</v>
      </c>
      <c r="D11" s="66">
        <v>320.6523604510862</v>
      </c>
      <c r="E11" s="65">
        <v>7.884118351311216</v>
      </c>
      <c r="F11" s="65">
        <v>329.35612465410895</v>
      </c>
      <c r="G11" s="65">
        <v>2.7</v>
      </c>
      <c r="H11" s="65"/>
      <c r="I11" s="67"/>
      <c r="J11" s="142"/>
      <c r="K11" s="142"/>
      <c r="L11" s="142"/>
    </row>
    <row r="12" spans="1:14" ht="15" customHeight="1">
      <c r="A12" s="53" t="s">
        <v>145</v>
      </c>
      <c r="B12" s="65">
        <v>292.8</v>
      </c>
      <c r="C12" s="65">
        <v>5.4</v>
      </c>
      <c r="D12" s="66">
        <v>315.2</v>
      </c>
      <c r="E12" s="65">
        <v>7.6</v>
      </c>
      <c r="F12" s="65">
        <v>320.81049430218025</v>
      </c>
      <c r="G12" s="65">
        <v>1.791779522480354</v>
      </c>
      <c r="H12" s="65"/>
      <c r="I12" s="67"/>
      <c r="J12" s="142"/>
      <c r="K12" s="142"/>
      <c r="L12" s="142"/>
      <c r="M12" s="142"/>
      <c r="N12" s="142"/>
    </row>
    <row r="13" spans="1:14" ht="15" customHeight="1">
      <c r="A13" s="53" t="s">
        <v>146</v>
      </c>
      <c r="B13" s="65">
        <v>290.2</v>
      </c>
      <c r="C13" s="65">
        <v>5.5</v>
      </c>
      <c r="D13" s="66">
        <v>310.1537492453343</v>
      </c>
      <c r="E13" s="65">
        <v>6.878639820979203</v>
      </c>
      <c r="F13" s="65">
        <v>315.38474964233615</v>
      </c>
      <c r="G13" s="65">
        <v>1.686582996249399</v>
      </c>
      <c r="H13" s="65"/>
      <c r="I13" s="67"/>
      <c r="J13" s="142"/>
      <c r="K13" s="142"/>
      <c r="L13" s="142"/>
      <c r="M13" s="142"/>
      <c r="N13" s="142"/>
    </row>
    <row r="14" spans="1:14" ht="15" customHeight="1">
      <c r="A14" s="53" t="s">
        <v>147</v>
      </c>
      <c r="B14" s="65">
        <v>293.1</v>
      </c>
      <c r="C14" s="65">
        <v>5.5</v>
      </c>
      <c r="D14" s="66">
        <v>309.1447627369639</v>
      </c>
      <c r="E14" s="65">
        <v>5.483480669822853</v>
      </c>
      <c r="F14" s="65">
        <v>312.4</v>
      </c>
      <c r="G14" s="65">
        <v>1</v>
      </c>
      <c r="H14" s="65"/>
      <c r="I14" s="67"/>
      <c r="J14" s="142"/>
      <c r="K14" s="142"/>
      <c r="L14" s="142"/>
      <c r="M14" s="142"/>
      <c r="N14" s="142"/>
    </row>
    <row r="15" spans="1:14" ht="15" customHeight="1">
      <c r="A15" s="53" t="s">
        <v>148</v>
      </c>
      <c r="B15" s="65">
        <v>292</v>
      </c>
      <c r="C15" s="65">
        <v>5.3</v>
      </c>
      <c r="D15" s="66">
        <v>308.1719703737849</v>
      </c>
      <c r="E15" s="65">
        <v>5.526884479820126</v>
      </c>
      <c r="F15" s="65">
        <v>312</v>
      </c>
      <c r="G15" s="65">
        <v>1.2</v>
      </c>
      <c r="H15" s="65"/>
      <c r="I15" s="67"/>
      <c r="J15" s="142"/>
      <c r="K15" s="142"/>
      <c r="L15" s="142"/>
      <c r="M15" s="142"/>
      <c r="N15" s="142"/>
    </row>
    <row r="16" spans="1:14" ht="15" customHeight="1">
      <c r="A16" s="53" t="s">
        <v>149</v>
      </c>
      <c r="B16" s="65">
        <v>297.1</v>
      </c>
      <c r="C16" s="65">
        <v>5.1</v>
      </c>
      <c r="D16" s="66">
        <v>314.3767096596036</v>
      </c>
      <c r="E16" s="65">
        <v>5.825231271931926</v>
      </c>
      <c r="F16" s="65">
        <v>319.03525401923486</v>
      </c>
      <c r="G16" s="65">
        <v>1.4818350776288014</v>
      </c>
      <c r="H16" s="65"/>
      <c r="I16" s="67"/>
      <c r="J16" s="142"/>
      <c r="K16" s="142"/>
      <c r="L16" s="142"/>
      <c r="M16" s="142"/>
      <c r="N16" s="142"/>
    </row>
    <row r="17" spans="1:14" ht="15" customHeight="1">
      <c r="A17" s="53" t="s">
        <v>150</v>
      </c>
      <c r="B17" s="65">
        <v>299.5</v>
      </c>
      <c r="C17" s="65">
        <v>5.4</v>
      </c>
      <c r="D17" s="66">
        <v>318.79065085380836</v>
      </c>
      <c r="E17" s="65">
        <v>6.438069969408389</v>
      </c>
      <c r="F17" s="65">
        <v>321.20020678380956</v>
      </c>
      <c r="G17" s="65">
        <v>0.7558427210922787</v>
      </c>
      <c r="H17" s="65"/>
      <c r="I17" s="67"/>
      <c r="J17" s="142"/>
      <c r="K17" s="142"/>
      <c r="L17" s="142"/>
      <c r="M17" s="142"/>
      <c r="N17" s="142"/>
    </row>
    <row r="18" spans="1:14" ht="15" customHeight="1">
      <c r="A18" s="53" t="s">
        <v>151</v>
      </c>
      <c r="B18" s="65">
        <v>304.4</v>
      </c>
      <c r="C18" s="65">
        <v>5.4</v>
      </c>
      <c r="D18" s="66">
        <v>323.1326629842921</v>
      </c>
      <c r="E18" s="70">
        <v>6.153560449018073</v>
      </c>
      <c r="F18" s="65">
        <v>326.0934829419845</v>
      </c>
      <c r="G18" s="65">
        <v>0.916286187334876</v>
      </c>
      <c r="H18" s="65"/>
      <c r="I18" s="67"/>
      <c r="J18" s="142"/>
      <c r="K18" s="142"/>
      <c r="L18" s="142"/>
      <c r="M18" s="142"/>
      <c r="N18" s="142"/>
    </row>
    <row r="19" spans="1:9" ht="15" customHeight="1" thickBot="1">
      <c r="A19" s="72" t="s">
        <v>152</v>
      </c>
      <c r="B19" s="75">
        <f aca="true" t="shared" si="0" ref="B19:G19">AVERAGE(B7:B18)</f>
        <v>296.6333333333333</v>
      </c>
      <c r="C19" s="74">
        <f t="shared" si="0"/>
        <v>6.070627254222761</v>
      </c>
      <c r="D19" s="73">
        <f t="shared" si="0"/>
        <v>315.2543096039038</v>
      </c>
      <c r="E19" s="73">
        <f t="shared" si="0"/>
        <v>6.277990174807388</v>
      </c>
      <c r="F19" s="73">
        <f t="shared" si="0"/>
        <v>323.6471684497812</v>
      </c>
      <c r="G19" s="73">
        <f t="shared" si="0"/>
        <v>2.653798996600846</v>
      </c>
      <c r="H19" s="73">
        <f>AVERAGE(H7:H18)</f>
        <v>331.6</v>
      </c>
      <c r="I19" s="76">
        <f>AVERAGE(I7:I18)</f>
        <v>1.2</v>
      </c>
    </row>
    <row r="20" spans="1:4" ht="19.5" customHeight="1" thickTop="1">
      <c r="A20" s="143"/>
      <c r="D20" s="142"/>
    </row>
    <row r="21" spans="1:8" ht="19.5" customHeight="1">
      <c r="A21" s="143"/>
      <c r="G21" s="144" t="s">
        <v>188</v>
      </c>
      <c r="H21" s="141" t="s">
        <v>188</v>
      </c>
    </row>
    <row r="23" spans="1:2" ht="12.75">
      <c r="A23" s="145"/>
      <c r="B23" s="145"/>
    </row>
    <row r="24" spans="1:2" ht="12.75">
      <c r="A24" s="146"/>
      <c r="B24" s="145"/>
    </row>
    <row r="25" spans="1:2" ht="12.75">
      <c r="A25" s="146"/>
      <c r="B25" s="145"/>
    </row>
    <row r="26" spans="1:2" ht="12.75">
      <c r="A26" s="146"/>
      <c r="B26" s="145"/>
    </row>
    <row r="27" spans="1:2" ht="12.75">
      <c r="A27" s="145"/>
      <c r="B27" s="145"/>
    </row>
  </sheetData>
  <sheetProtection/>
  <mergeCells count="9">
    <mergeCell ref="A1:I1"/>
    <mergeCell ref="A2:I2"/>
    <mergeCell ref="A3:I3"/>
    <mergeCell ref="A4:I4"/>
    <mergeCell ref="A5:A6"/>
    <mergeCell ref="B5:C5"/>
    <mergeCell ref="D5:E5"/>
    <mergeCell ref="F5:G5"/>
    <mergeCell ref="H5:I5"/>
  </mergeCells>
  <printOptions/>
  <pageMargins left="1.59" right="0.7480314960629921" top="0.984251968503937" bottom="0.984251968503937" header="0.5118110236220472" footer="0.5118110236220472"/>
  <pageSetup fitToHeight="1" fitToWidth="1"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P129"/>
  <sheetViews>
    <sheetView view="pageBreakPreview" zoomScaleSheetLayoutView="100" zoomScalePageLayoutView="0" workbookViewId="0" topLeftCell="A1">
      <selection activeCell="G23" sqref="G23"/>
    </sheetView>
  </sheetViews>
  <sheetFormatPr defaultColWidth="9.140625" defaultRowHeight="24.75" customHeight="1"/>
  <cols>
    <col min="1" max="1" width="6.28125" style="133" customWidth="1"/>
    <col min="2" max="2" width="29.7109375" style="104" bestFit="1" customWidth="1"/>
    <col min="3" max="3" width="8.00390625" style="104" bestFit="1" customWidth="1"/>
    <col min="4" max="4" width="10.7109375" style="104" bestFit="1" customWidth="1"/>
    <col min="5" max="5" width="8.8515625" style="104" bestFit="1" customWidth="1"/>
    <col min="6" max="6" width="10.7109375" style="104" bestFit="1" customWidth="1"/>
    <col min="7" max="7" width="8.7109375" style="104" bestFit="1" customWidth="1"/>
    <col min="8" max="8" width="8.8515625" style="104" bestFit="1" customWidth="1"/>
    <col min="9" max="9" width="10.7109375" style="104" bestFit="1" customWidth="1"/>
    <col min="10" max="13" width="9.28125" style="104" customWidth="1"/>
    <col min="14" max="14" width="5.57421875" style="104" customWidth="1"/>
    <col min="15" max="16384" width="9.140625" style="104" customWidth="1"/>
  </cols>
  <sheetData>
    <row r="1" spans="1:13" ht="12.75">
      <c r="A1" s="1616" t="s">
        <v>272</v>
      </c>
      <c r="B1" s="1616"/>
      <c r="C1" s="1616"/>
      <c r="D1" s="1616"/>
      <c r="E1" s="1616"/>
      <c r="F1" s="1616"/>
      <c r="G1" s="1616"/>
      <c r="H1" s="1616"/>
      <c r="I1" s="1616"/>
      <c r="J1" s="1616"/>
      <c r="K1" s="1616"/>
      <c r="L1" s="1616"/>
      <c r="M1" s="1616"/>
    </row>
    <row r="2" spans="1:13" ht="15.75">
      <c r="A2" s="1583" t="s">
        <v>191</v>
      </c>
      <c r="B2" s="1583"/>
      <c r="C2" s="1583"/>
      <c r="D2" s="1583"/>
      <c r="E2" s="1583"/>
      <c r="F2" s="1583"/>
      <c r="G2" s="1583"/>
      <c r="H2" s="1583"/>
      <c r="I2" s="1583"/>
      <c r="J2" s="1583"/>
      <c r="K2" s="1583"/>
      <c r="L2" s="1583"/>
      <c r="M2" s="1583"/>
    </row>
    <row r="3" spans="1:13" ht="12.75">
      <c r="A3" s="1616" t="s">
        <v>192</v>
      </c>
      <c r="B3" s="1616"/>
      <c r="C3" s="1616"/>
      <c r="D3" s="1616"/>
      <c r="E3" s="1616"/>
      <c r="F3" s="1616"/>
      <c r="G3" s="1616"/>
      <c r="H3" s="1616"/>
      <c r="I3" s="1616"/>
      <c r="J3" s="1616"/>
      <c r="K3" s="1616"/>
      <c r="L3" s="1616"/>
      <c r="M3" s="1616"/>
    </row>
    <row r="4" spans="1:13" ht="12.75">
      <c r="A4" s="1616" t="s">
        <v>1232</v>
      </c>
      <c r="B4" s="1616"/>
      <c r="C4" s="1616"/>
      <c r="D4" s="1616"/>
      <c r="E4" s="1616"/>
      <c r="F4" s="1616"/>
      <c r="G4" s="1616"/>
      <c r="H4" s="1616"/>
      <c r="I4" s="1616"/>
      <c r="J4" s="1616"/>
      <c r="K4" s="1616"/>
      <c r="L4" s="1616"/>
      <c r="M4" s="1616"/>
    </row>
    <row r="5" spans="1:13" ht="13.5" thickBot="1">
      <c r="A5" s="147"/>
      <c r="B5" s="147"/>
      <c r="C5" s="147"/>
      <c r="D5" s="147"/>
      <c r="E5" s="147"/>
      <c r="F5" s="147"/>
      <c r="G5" s="147"/>
      <c r="H5" s="147"/>
      <c r="I5" s="147"/>
      <c r="J5" s="147"/>
      <c r="K5" s="147"/>
      <c r="L5" s="147"/>
      <c r="M5" s="147"/>
    </row>
    <row r="6" spans="1:13" ht="13.5" thickTop="1">
      <c r="A6" s="1617" t="s">
        <v>193</v>
      </c>
      <c r="B6" s="1601" t="s">
        <v>194</v>
      </c>
      <c r="C6" s="148" t="s">
        <v>195</v>
      </c>
      <c r="D6" s="149" t="s">
        <v>20</v>
      </c>
      <c r="E6" s="1603" t="s">
        <v>40</v>
      </c>
      <c r="F6" s="1604"/>
      <c r="G6" s="1605" t="s">
        <v>196</v>
      </c>
      <c r="H6" s="1606"/>
      <c r="I6" s="1607"/>
      <c r="J6" s="1608" t="s">
        <v>139</v>
      </c>
      <c r="K6" s="1609"/>
      <c r="L6" s="1609"/>
      <c r="M6" s="1610"/>
    </row>
    <row r="7" spans="1:13" ht="13.5" customHeight="1">
      <c r="A7" s="1618"/>
      <c r="B7" s="1602"/>
      <c r="C7" s="150" t="s">
        <v>197</v>
      </c>
      <c r="D7" s="40" t="s">
        <v>94</v>
      </c>
      <c r="E7" s="40" t="s">
        <v>95</v>
      </c>
      <c r="F7" s="40" t="s">
        <v>94</v>
      </c>
      <c r="G7" s="40" t="s">
        <v>96</v>
      </c>
      <c r="H7" s="40" t="s">
        <v>95</v>
      </c>
      <c r="I7" s="40" t="s">
        <v>94</v>
      </c>
      <c r="J7" s="1611" t="s">
        <v>198</v>
      </c>
      <c r="K7" s="1611" t="s">
        <v>199</v>
      </c>
      <c r="L7" s="1611" t="s">
        <v>200</v>
      </c>
      <c r="M7" s="1613" t="s">
        <v>201</v>
      </c>
    </row>
    <row r="8" spans="1:13" ht="12.75" customHeight="1">
      <c r="A8" s="1618"/>
      <c r="B8" s="151">
        <v>1</v>
      </c>
      <c r="C8" s="152">
        <v>2</v>
      </c>
      <c r="D8" s="151">
        <v>3</v>
      </c>
      <c r="E8" s="151">
        <v>4</v>
      </c>
      <c r="F8" s="151">
        <v>5</v>
      </c>
      <c r="G8" s="151">
        <v>6</v>
      </c>
      <c r="H8" s="151">
        <v>7</v>
      </c>
      <c r="I8" s="151">
        <v>8</v>
      </c>
      <c r="J8" s="1612"/>
      <c r="K8" s="1602"/>
      <c r="L8" s="1602"/>
      <c r="M8" s="1614"/>
    </row>
    <row r="9" spans="1:13" ht="15" customHeight="1">
      <c r="A9" s="1619"/>
      <c r="B9" s="153" t="s">
        <v>103</v>
      </c>
      <c r="C9" s="154">
        <v>100</v>
      </c>
      <c r="D9" s="155">
        <v>354</v>
      </c>
      <c r="E9" s="155">
        <v>371.3</v>
      </c>
      <c r="F9" s="155">
        <v>406.6</v>
      </c>
      <c r="G9" s="155">
        <v>421.2</v>
      </c>
      <c r="H9" s="155">
        <v>421.2</v>
      </c>
      <c r="I9" s="155">
        <v>432.8</v>
      </c>
      <c r="J9" s="155">
        <v>14.858757062146893</v>
      </c>
      <c r="K9" s="155">
        <v>9.507137085914351</v>
      </c>
      <c r="L9" s="155">
        <v>6.443679291687161</v>
      </c>
      <c r="M9" s="156">
        <v>2.754036087369414</v>
      </c>
    </row>
    <row r="10" spans="1:13" ht="15" customHeight="1">
      <c r="A10" s="157">
        <v>1</v>
      </c>
      <c r="B10" s="1211" t="s">
        <v>202</v>
      </c>
      <c r="C10" s="158">
        <v>26.97</v>
      </c>
      <c r="D10" s="155">
        <v>256.7</v>
      </c>
      <c r="E10" s="155">
        <v>256.7</v>
      </c>
      <c r="F10" s="155">
        <v>303.6</v>
      </c>
      <c r="G10" s="155">
        <v>305.2</v>
      </c>
      <c r="H10" s="155">
        <v>305.2</v>
      </c>
      <c r="I10" s="155">
        <v>348</v>
      </c>
      <c r="J10" s="159">
        <v>18.270354499415674</v>
      </c>
      <c r="K10" s="159">
        <v>18.270354499415674</v>
      </c>
      <c r="L10" s="159">
        <v>14.624505928853736</v>
      </c>
      <c r="M10" s="160">
        <v>14.023591087811283</v>
      </c>
    </row>
    <row r="11" spans="1:13" ht="15" customHeight="1">
      <c r="A11" s="161"/>
      <c r="B11" s="1212" t="s">
        <v>203</v>
      </c>
      <c r="C11" s="162">
        <v>9.8</v>
      </c>
      <c r="D11" s="163">
        <v>236.5</v>
      </c>
      <c r="E11" s="163">
        <v>236.5</v>
      </c>
      <c r="F11" s="163">
        <v>278.9</v>
      </c>
      <c r="G11" s="163">
        <v>279.3</v>
      </c>
      <c r="H11" s="163">
        <v>279.3</v>
      </c>
      <c r="I11" s="163">
        <v>315.5</v>
      </c>
      <c r="J11" s="164">
        <v>17.92811839323467</v>
      </c>
      <c r="K11" s="164">
        <v>17.92811839323467</v>
      </c>
      <c r="L11" s="164">
        <v>13.122983148081758</v>
      </c>
      <c r="M11" s="165">
        <v>12.960973863229498</v>
      </c>
    </row>
    <row r="12" spans="1:13" ht="15" customHeight="1">
      <c r="A12" s="161"/>
      <c r="B12" s="1212" t="s">
        <v>204</v>
      </c>
      <c r="C12" s="162">
        <v>17.17</v>
      </c>
      <c r="D12" s="163">
        <v>268.2</v>
      </c>
      <c r="E12" s="163">
        <v>268.2</v>
      </c>
      <c r="F12" s="163">
        <v>317.6</v>
      </c>
      <c r="G12" s="163">
        <v>319.9</v>
      </c>
      <c r="H12" s="163">
        <v>319.9</v>
      </c>
      <c r="I12" s="163">
        <v>366.5</v>
      </c>
      <c r="J12" s="164">
        <v>18.419090231170784</v>
      </c>
      <c r="K12" s="164">
        <v>18.419090231170784</v>
      </c>
      <c r="L12" s="164">
        <v>15.396725440806037</v>
      </c>
      <c r="M12" s="165">
        <v>14.567052203813688</v>
      </c>
    </row>
    <row r="13" spans="1:13" ht="15" customHeight="1">
      <c r="A13" s="157">
        <v>1.1</v>
      </c>
      <c r="B13" s="1211" t="s">
        <v>205</v>
      </c>
      <c r="C13" s="166">
        <v>2.82</v>
      </c>
      <c r="D13" s="155">
        <v>340.7</v>
      </c>
      <c r="E13" s="155">
        <v>340.7</v>
      </c>
      <c r="F13" s="155">
        <v>423.2</v>
      </c>
      <c r="G13" s="155">
        <v>423.2</v>
      </c>
      <c r="H13" s="155">
        <v>423.2</v>
      </c>
      <c r="I13" s="155">
        <v>423.2</v>
      </c>
      <c r="J13" s="159">
        <v>24.21485177575579</v>
      </c>
      <c r="K13" s="159">
        <v>24.21485177575579</v>
      </c>
      <c r="L13" s="159">
        <v>0</v>
      </c>
      <c r="M13" s="160">
        <v>0</v>
      </c>
    </row>
    <row r="14" spans="1:13" ht="15" customHeight="1">
      <c r="A14" s="157"/>
      <c r="B14" s="1212" t="s">
        <v>203</v>
      </c>
      <c r="C14" s="167">
        <v>0.31</v>
      </c>
      <c r="D14" s="163">
        <v>281.4</v>
      </c>
      <c r="E14" s="163">
        <v>281.4</v>
      </c>
      <c r="F14" s="163">
        <v>350.7</v>
      </c>
      <c r="G14" s="163">
        <v>350.7</v>
      </c>
      <c r="H14" s="163">
        <v>350.7</v>
      </c>
      <c r="I14" s="163">
        <v>350.7</v>
      </c>
      <c r="J14" s="164">
        <v>24.62686567164181</v>
      </c>
      <c r="K14" s="164">
        <v>24.62686567164181</v>
      </c>
      <c r="L14" s="164">
        <v>0</v>
      </c>
      <c r="M14" s="165">
        <v>0</v>
      </c>
    </row>
    <row r="15" spans="1:13" ht="15" customHeight="1">
      <c r="A15" s="157"/>
      <c r="B15" s="1212" t="s">
        <v>204</v>
      </c>
      <c r="C15" s="167">
        <v>2.51</v>
      </c>
      <c r="D15" s="163">
        <v>347.9</v>
      </c>
      <c r="E15" s="163">
        <v>347.9</v>
      </c>
      <c r="F15" s="163">
        <v>432</v>
      </c>
      <c r="G15" s="163">
        <v>432</v>
      </c>
      <c r="H15" s="163">
        <v>432</v>
      </c>
      <c r="I15" s="163">
        <v>432</v>
      </c>
      <c r="J15" s="164">
        <v>24.173613107214734</v>
      </c>
      <c r="K15" s="164">
        <v>24.173613107214734</v>
      </c>
      <c r="L15" s="164">
        <v>0</v>
      </c>
      <c r="M15" s="165">
        <v>0</v>
      </c>
    </row>
    <row r="16" spans="1:13" ht="15" customHeight="1">
      <c r="A16" s="157">
        <v>1.2</v>
      </c>
      <c r="B16" s="1211" t="s">
        <v>206</v>
      </c>
      <c r="C16" s="166">
        <v>1.14</v>
      </c>
      <c r="D16" s="155">
        <v>290.1</v>
      </c>
      <c r="E16" s="155">
        <v>290.1</v>
      </c>
      <c r="F16" s="155">
        <v>336.7</v>
      </c>
      <c r="G16" s="155">
        <v>353.1</v>
      </c>
      <c r="H16" s="155">
        <v>353.1</v>
      </c>
      <c r="I16" s="155">
        <v>353.1</v>
      </c>
      <c r="J16" s="159">
        <v>16.06342640468803</v>
      </c>
      <c r="K16" s="159">
        <v>16.06342640468803</v>
      </c>
      <c r="L16" s="159">
        <v>4.870804870804889</v>
      </c>
      <c r="M16" s="160">
        <v>0</v>
      </c>
    </row>
    <row r="17" spans="1:13" ht="15" customHeight="1">
      <c r="A17" s="157"/>
      <c r="B17" s="1212" t="s">
        <v>203</v>
      </c>
      <c r="C17" s="167">
        <v>0.19</v>
      </c>
      <c r="D17" s="163">
        <v>233</v>
      </c>
      <c r="E17" s="163">
        <v>233</v>
      </c>
      <c r="F17" s="163">
        <v>285.7</v>
      </c>
      <c r="G17" s="163">
        <v>297.2</v>
      </c>
      <c r="H17" s="163">
        <v>297.2</v>
      </c>
      <c r="I17" s="163">
        <v>297.2</v>
      </c>
      <c r="J17" s="164">
        <v>22.61802575107295</v>
      </c>
      <c r="K17" s="164">
        <v>22.61802575107295</v>
      </c>
      <c r="L17" s="164">
        <v>4.025201260063</v>
      </c>
      <c r="M17" s="165">
        <v>0</v>
      </c>
    </row>
    <row r="18" spans="1:13" ht="15" customHeight="1">
      <c r="A18" s="157"/>
      <c r="B18" s="1212" t="s">
        <v>204</v>
      </c>
      <c r="C18" s="167">
        <v>0.95</v>
      </c>
      <c r="D18" s="163">
        <v>301.6</v>
      </c>
      <c r="E18" s="163">
        <v>301.6</v>
      </c>
      <c r="F18" s="163">
        <v>346.9</v>
      </c>
      <c r="G18" s="163">
        <v>364.2</v>
      </c>
      <c r="H18" s="163">
        <v>364.2</v>
      </c>
      <c r="I18" s="163">
        <v>364.2</v>
      </c>
      <c r="J18" s="164">
        <v>15.01989389920422</v>
      </c>
      <c r="K18" s="164">
        <v>15.01989389920422</v>
      </c>
      <c r="L18" s="164">
        <v>4.987027961948698</v>
      </c>
      <c r="M18" s="165">
        <v>0</v>
      </c>
    </row>
    <row r="19" spans="1:13" ht="15" customHeight="1">
      <c r="A19" s="157">
        <v>1.3</v>
      </c>
      <c r="B19" s="1211" t="s">
        <v>207</v>
      </c>
      <c r="C19" s="166">
        <v>0.55</v>
      </c>
      <c r="D19" s="155">
        <v>457.7</v>
      </c>
      <c r="E19" s="155">
        <v>457.7</v>
      </c>
      <c r="F19" s="155">
        <v>473.2</v>
      </c>
      <c r="G19" s="155">
        <v>516.6</v>
      </c>
      <c r="H19" s="155">
        <v>516.6</v>
      </c>
      <c r="I19" s="155">
        <v>523.2</v>
      </c>
      <c r="J19" s="159">
        <v>3.3864977059209025</v>
      </c>
      <c r="K19" s="159">
        <v>3.3864977059209025</v>
      </c>
      <c r="L19" s="159">
        <v>10.56635672020289</v>
      </c>
      <c r="M19" s="160">
        <v>1.2775842044134862</v>
      </c>
    </row>
    <row r="20" spans="1:13" ht="15" customHeight="1">
      <c r="A20" s="157"/>
      <c r="B20" s="1212" t="s">
        <v>203</v>
      </c>
      <c r="C20" s="167">
        <v>0.1</v>
      </c>
      <c r="D20" s="163">
        <v>352.3</v>
      </c>
      <c r="E20" s="163">
        <v>352.3</v>
      </c>
      <c r="F20" s="163">
        <v>365.9</v>
      </c>
      <c r="G20" s="163">
        <v>385.3</v>
      </c>
      <c r="H20" s="163">
        <v>385.3</v>
      </c>
      <c r="I20" s="163">
        <v>407.5</v>
      </c>
      <c r="J20" s="164">
        <v>3.86034629577064</v>
      </c>
      <c r="K20" s="164">
        <v>3.86034629577064</v>
      </c>
      <c r="L20" s="164">
        <v>11.369226564635142</v>
      </c>
      <c r="M20" s="165">
        <v>5.761744095509982</v>
      </c>
    </row>
    <row r="21" spans="1:13" ht="15" customHeight="1">
      <c r="A21" s="157"/>
      <c r="B21" s="1212" t="s">
        <v>204</v>
      </c>
      <c r="C21" s="167">
        <v>0.45</v>
      </c>
      <c r="D21" s="163">
        <v>481.8</v>
      </c>
      <c r="E21" s="163">
        <v>481.8</v>
      </c>
      <c r="F21" s="163">
        <v>497.7</v>
      </c>
      <c r="G21" s="163">
        <v>546.7</v>
      </c>
      <c r="H21" s="163">
        <v>546.7</v>
      </c>
      <c r="I21" s="163">
        <v>549.7</v>
      </c>
      <c r="J21" s="164">
        <v>3.300124533001238</v>
      </c>
      <c r="K21" s="164">
        <v>3.300124533001238</v>
      </c>
      <c r="L21" s="164">
        <v>10.448061080972494</v>
      </c>
      <c r="M21" s="165">
        <v>0.5487470276202657</v>
      </c>
    </row>
    <row r="22" spans="1:13" ht="15" customHeight="1">
      <c r="A22" s="157">
        <v>1.4</v>
      </c>
      <c r="B22" s="1211" t="s">
        <v>208</v>
      </c>
      <c r="C22" s="166">
        <v>4.01</v>
      </c>
      <c r="D22" s="155">
        <v>332.4</v>
      </c>
      <c r="E22" s="155">
        <v>332.4</v>
      </c>
      <c r="F22" s="155">
        <v>410.8</v>
      </c>
      <c r="G22" s="155">
        <v>410.8</v>
      </c>
      <c r="H22" s="155">
        <v>410.8</v>
      </c>
      <c r="I22" s="155">
        <v>410.8</v>
      </c>
      <c r="J22" s="159">
        <v>23.586040914560783</v>
      </c>
      <c r="K22" s="159">
        <v>23.586040914560783</v>
      </c>
      <c r="L22" s="159">
        <v>0</v>
      </c>
      <c r="M22" s="160">
        <v>0</v>
      </c>
    </row>
    <row r="23" spans="1:13" ht="15" customHeight="1">
      <c r="A23" s="157"/>
      <c r="B23" s="1212" t="s">
        <v>203</v>
      </c>
      <c r="C23" s="167">
        <v>0.17</v>
      </c>
      <c r="D23" s="163">
        <v>259.3</v>
      </c>
      <c r="E23" s="163">
        <v>259.3</v>
      </c>
      <c r="F23" s="163">
        <v>322.6</v>
      </c>
      <c r="G23" s="163">
        <v>322.6</v>
      </c>
      <c r="H23" s="163">
        <v>322.6</v>
      </c>
      <c r="I23" s="163">
        <v>322.6</v>
      </c>
      <c r="J23" s="164">
        <v>24.411878133436176</v>
      </c>
      <c r="K23" s="164">
        <v>24.411878133436176</v>
      </c>
      <c r="L23" s="164">
        <v>0</v>
      </c>
      <c r="M23" s="165">
        <v>0</v>
      </c>
    </row>
    <row r="24" spans="1:13" ht="15" customHeight="1">
      <c r="A24" s="157"/>
      <c r="B24" s="1212" t="s">
        <v>204</v>
      </c>
      <c r="C24" s="167">
        <v>3.84</v>
      </c>
      <c r="D24" s="163">
        <v>335.7</v>
      </c>
      <c r="E24" s="163">
        <v>335.7</v>
      </c>
      <c r="F24" s="163">
        <v>414.8</v>
      </c>
      <c r="G24" s="163">
        <v>414.8</v>
      </c>
      <c r="H24" s="163">
        <v>414.8</v>
      </c>
      <c r="I24" s="163">
        <v>414.8</v>
      </c>
      <c r="J24" s="164">
        <v>23.562704795948775</v>
      </c>
      <c r="K24" s="164">
        <v>23.562704795948775</v>
      </c>
      <c r="L24" s="164">
        <v>0</v>
      </c>
      <c r="M24" s="165">
        <v>0</v>
      </c>
    </row>
    <row r="25" spans="1:16" s="133" customFormat="1" ht="15" customHeight="1">
      <c r="A25" s="157">
        <v>1.5</v>
      </c>
      <c r="B25" s="1211" t="s">
        <v>126</v>
      </c>
      <c r="C25" s="166">
        <v>10.55</v>
      </c>
      <c r="D25" s="155">
        <v>300.2</v>
      </c>
      <c r="E25" s="155">
        <v>300.2</v>
      </c>
      <c r="F25" s="155">
        <v>362.4</v>
      </c>
      <c r="G25" s="155">
        <v>362.4</v>
      </c>
      <c r="H25" s="155">
        <v>362.4</v>
      </c>
      <c r="I25" s="155">
        <v>383.4</v>
      </c>
      <c r="J25" s="159">
        <v>20.71952031978681</v>
      </c>
      <c r="K25" s="159">
        <v>20.71952031978681</v>
      </c>
      <c r="L25" s="159">
        <v>5.7947019867549585</v>
      </c>
      <c r="M25" s="160">
        <v>5.7947019867549585</v>
      </c>
      <c r="O25" s="104"/>
      <c r="P25" s="104"/>
    </row>
    <row r="26" spans="1:13" ht="15" customHeight="1">
      <c r="A26" s="157"/>
      <c r="B26" s="1212" t="s">
        <v>203</v>
      </c>
      <c r="C26" s="167">
        <v>6.8</v>
      </c>
      <c r="D26" s="163">
        <v>272.1</v>
      </c>
      <c r="E26" s="163">
        <v>272.1</v>
      </c>
      <c r="F26" s="163">
        <v>326.8</v>
      </c>
      <c r="G26" s="163">
        <v>326.8</v>
      </c>
      <c r="H26" s="163">
        <v>326.8</v>
      </c>
      <c r="I26" s="163">
        <v>354.6</v>
      </c>
      <c r="J26" s="164">
        <v>20.102903344358694</v>
      </c>
      <c r="K26" s="164">
        <v>20.102903344358694</v>
      </c>
      <c r="L26" s="164">
        <v>8.506731946144441</v>
      </c>
      <c r="M26" s="165">
        <v>8.506731946144441</v>
      </c>
    </row>
    <row r="27" spans="1:13" ht="15" customHeight="1">
      <c r="A27" s="157"/>
      <c r="B27" s="1212" t="s">
        <v>204</v>
      </c>
      <c r="C27" s="167">
        <v>3.75</v>
      </c>
      <c r="D27" s="163">
        <v>351.2</v>
      </c>
      <c r="E27" s="163">
        <v>351.2</v>
      </c>
      <c r="F27" s="163">
        <v>426.9</v>
      </c>
      <c r="G27" s="163">
        <v>426.9</v>
      </c>
      <c r="H27" s="163">
        <v>426.9</v>
      </c>
      <c r="I27" s="163">
        <v>435.5</v>
      </c>
      <c r="J27" s="164">
        <v>21.554669703872435</v>
      </c>
      <c r="K27" s="164">
        <v>21.554669703872435</v>
      </c>
      <c r="L27" s="164">
        <v>2.0145233075661793</v>
      </c>
      <c r="M27" s="165">
        <v>2.0145233075661793</v>
      </c>
    </row>
    <row r="28" spans="1:16" s="133" customFormat="1" ht="15" customHeight="1">
      <c r="A28" s="157">
        <v>1.6</v>
      </c>
      <c r="B28" s="1211" t="s">
        <v>209</v>
      </c>
      <c r="C28" s="166">
        <v>7.9</v>
      </c>
      <c r="D28" s="155" t="s">
        <v>210</v>
      </c>
      <c r="E28" s="155" t="s">
        <v>210</v>
      </c>
      <c r="F28" s="155" t="s">
        <v>210</v>
      </c>
      <c r="G28" s="155" t="s">
        <v>210</v>
      </c>
      <c r="H28" s="155" t="s">
        <v>210</v>
      </c>
      <c r="I28" s="155">
        <v>229</v>
      </c>
      <c r="J28" s="159"/>
      <c r="K28" s="159"/>
      <c r="L28" s="159"/>
      <c r="M28" s="160"/>
      <c r="O28" s="104"/>
      <c r="P28" s="104"/>
    </row>
    <row r="29" spans="1:13" ht="15" customHeight="1">
      <c r="A29" s="157"/>
      <c r="B29" s="1212" t="s">
        <v>203</v>
      </c>
      <c r="C29" s="167">
        <v>2.24</v>
      </c>
      <c r="D29" s="163" t="s">
        <v>210</v>
      </c>
      <c r="E29" s="163" t="s">
        <v>210</v>
      </c>
      <c r="F29" s="163" t="s">
        <v>210</v>
      </c>
      <c r="G29" s="163" t="s">
        <v>210</v>
      </c>
      <c r="H29" s="163" t="s">
        <v>210</v>
      </c>
      <c r="I29" s="163">
        <v>188.3</v>
      </c>
      <c r="J29" s="164"/>
      <c r="K29" s="164"/>
      <c r="L29" s="164"/>
      <c r="M29" s="165"/>
    </row>
    <row r="30" spans="1:13" ht="15" customHeight="1">
      <c r="A30" s="157"/>
      <c r="B30" s="1212" t="s">
        <v>204</v>
      </c>
      <c r="C30" s="167">
        <v>5.66</v>
      </c>
      <c r="D30" s="163" t="s">
        <v>210</v>
      </c>
      <c r="E30" s="163" t="s">
        <v>210</v>
      </c>
      <c r="F30" s="163" t="s">
        <v>210</v>
      </c>
      <c r="G30" s="163" t="s">
        <v>210</v>
      </c>
      <c r="H30" s="163" t="s">
        <v>210</v>
      </c>
      <c r="I30" s="163">
        <v>245.1</v>
      </c>
      <c r="J30" s="164"/>
      <c r="K30" s="164"/>
      <c r="L30" s="164"/>
      <c r="M30" s="165"/>
    </row>
    <row r="31" spans="1:16" s="133" customFormat="1" ht="15" customHeight="1">
      <c r="A31" s="168">
        <v>2</v>
      </c>
      <c r="B31" s="1213" t="s">
        <v>211</v>
      </c>
      <c r="C31" s="169">
        <v>73.03</v>
      </c>
      <c r="D31" s="155">
        <v>390</v>
      </c>
      <c r="E31" s="155">
        <v>413.6</v>
      </c>
      <c r="F31" s="155">
        <v>444.6</v>
      </c>
      <c r="G31" s="155">
        <v>464</v>
      </c>
      <c r="H31" s="155">
        <v>464</v>
      </c>
      <c r="I31" s="155">
        <v>464.2</v>
      </c>
      <c r="J31" s="159">
        <v>14.000000000000014</v>
      </c>
      <c r="K31" s="159">
        <v>7.495164410058024</v>
      </c>
      <c r="L31" s="159">
        <v>4.408457040035984</v>
      </c>
      <c r="M31" s="160">
        <v>0.04310344827584345</v>
      </c>
      <c r="O31" s="104"/>
      <c r="P31" s="104"/>
    </row>
    <row r="32" spans="1:13" ht="15" customHeight="1">
      <c r="A32" s="157">
        <v>2.1</v>
      </c>
      <c r="B32" s="1211" t="s">
        <v>212</v>
      </c>
      <c r="C32" s="166">
        <v>39.49</v>
      </c>
      <c r="D32" s="155">
        <v>446.1</v>
      </c>
      <c r="E32" s="155">
        <v>473.6</v>
      </c>
      <c r="F32" s="155">
        <v>508</v>
      </c>
      <c r="G32" s="155">
        <v>522.1</v>
      </c>
      <c r="H32" s="155">
        <v>522.1</v>
      </c>
      <c r="I32" s="155">
        <v>522.1</v>
      </c>
      <c r="J32" s="159">
        <v>13.875812598072173</v>
      </c>
      <c r="K32" s="159">
        <v>7.263513513513516</v>
      </c>
      <c r="L32" s="159">
        <v>2.7755905511811108</v>
      </c>
      <c r="M32" s="170">
        <v>0</v>
      </c>
    </row>
    <row r="33" spans="1:13" ht="15" customHeight="1">
      <c r="A33" s="157"/>
      <c r="B33" s="1212" t="s">
        <v>213</v>
      </c>
      <c r="C33" s="162">
        <v>20.49</v>
      </c>
      <c r="D33" s="163">
        <v>445.1</v>
      </c>
      <c r="E33" s="163">
        <v>463.7</v>
      </c>
      <c r="F33" s="163">
        <v>497</v>
      </c>
      <c r="G33" s="163">
        <v>501.1</v>
      </c>
      <c r="H33" s="163">
        <v>501.1</v>
      </c>
      <c r="I33" s="163">
        <v>501.1</v>
      </c>
      <c r="J33" s="164">
        <v>11.660301055942483</v>
      </c>
      <c r="K33" s="164">
        <v>7.181367263316801</v>
      </c>
      <c r="L33" s="164">
        <v>0.8249496981891298</v>
      </c>
      <c r="M33" s="165">
        <v>0</v>
      </c>
    </row>
    <row r="34" spans="1:13" ht="15" customHeight="1">
      <c r="A34" s="157"/>
      <c r="B34" s="1212" t="s">
        <v>214</v>
      </c>
      <c r="C34" s="162">
        <v>19</v>
      </c>
      <c r="D34" s="163">
        <v>447.2</v>
      </c>
      <c r="E34" s="163">
        <v>484.2</v>
      </c>
      <c r="F34" s="163">
        <v>519.8</v>
      </c>
      <c r="G34" s="163">
        <v>544.7</v>
      </c>
      <c r="H34" s="163">
        <v>544.7</v>
      </c>
      <c r="I34" s="163">
        <v>544.7</v>
      </c>
      <c r="J34" s="164">
        <v>16.234347048300535</v>
      </c>
      <c r="K34" s="164">
        <v>7.352333746385781</v>
      </c>
      <c r="L34" s="164">
        <v>4.790303963062726</v>
      </c>
      <c r="M34" s="165">
        <v>0</v>
      </c>
    </row>
    <row r="35" spans="1:13" ht="15" customHeight="1">
      <c r="A35" s="157">
        <v>2.2</v>
      </c>
      <c r="B35" s="1211" t="s">
        <v>215</v>
      </c>
      <c r="C35" s="166">
        <v>25.25</v>
      </c>
      <c r="D35" s="155">
        <v>321.4</v>
      </c>
      <c r="E35" s="155">
        <v>334.1</v>
      </c>
      <c r="F35" s="155">
        <v>359</v>
      </c>
      <c r="G35" s="155">
        <v>390.4</v>
      </c>
      <c r="H35" s="155">
        <v>390.4</v>
      </c>
      <c r="I35" s="155">
        <v>390.9</v>
      </c>
      <c r="J35" s="159">
        <v>11.698817672682011</v>
      </c>
      <c r="K35" s="159">
        <v>7.4528584256210735</v>
      </c>
      <c r="L35" s="159">
        <v>8.885793871866298</v>
      </c>
      <c r="M35" s="160">
        <v>0.12807377049179536</v>
      </c>
    </row>
    <row r="36" spans="1:13" ht="15" customHeight="1">
      <c r="A36" s="157"/>
      <c r="B36" s="1212" t="s">
        <v>216</v>
      </c>
      <c r="C36" s="162">
        <v>6.31</v>
      </c>
      <c r="D36" s="163">
        <v>306.8</v>
      </c>
      <c r="E36" s="163">
        <v>325.5</v>
      </c>
      <c r="F36" s="163">
        <v>351.2</v>
      </c>
      <c r="G36" s="163">
        <v>358</v>
      </c>
      <c r="H36" s="163">
        <v>358</v>
      </c>
      <c r="I36" s="163">
        <v>359.3</v>
      </c>
      <c r="J36" s="164">
        <v>14.471968709256842</v>
      </c>
      <c r="K36" s="164">
        <v>7.895545314900147</v>
      </c>
      <c r="L36" s="164">
        <v>2.3063781321184535</v>
      </c>
      <c r="M36" s="165">
        <v>0.36312849162013094</v>
      </c>
    </row>
    <row r="37" spans="1:13" ht="15" customHeight="1">
      <c r="A37" s="157"/>
      <c r="B37" s="1212" t="s">
        <v>217</v>
      </c>
      <c r="C37" s="162">
        <v>6.31</v>
      </c>
      <c r="D37" s="163">
        <v>318.1</v>
      </c>
      <c r="E37" s="163">
        <v>332.7</v>
      </c>
      <c r="F37" s="163">
        <v>363.6</v>
      </c>
      <c r="G37" s="163">
        <v>371.9</v>
      </c>
      <c r="H37" s="163">
        <v>371.9</v>
      </c>
      <c r="I37" s="163">
        <v>372.1</v>
      </c>
      <c r="J37" s="164">
        <v>14.303678088651367</v>
      </c>
      <c r="K37" s="164">
        <v>9.287646528403968</v>
      </c>
      <c r="L37" s="164">
        <v>2.3377337733773373</v>
      </c>
      <c r="M37" s="165">
        <v>0.053777897284220444</v>
      </c>
    </row>
    <row r="38" spans="1:13" ht="15" customHeight="1">
      <c r="A38" s="157"/>
      <c r="B38" s="1212" t="s">
        <v>218</v>
      </c>
      <c r="C38" s="162">
        <v>6.31</v>
      </c>
      <c r="D38" s="163">
        <v>319</v>
      </c>
      <c r="E38" s="163">
        <v>327.8</v>
      </c>
      <c r="F38" s="163">
        <v>352.9</v>
      </c>
      <c r="G38" s="163">
        <v>365.5</v>
      </c>
      <c r="H38" s="163">
        <v>365.5</v>
      </c>
      <c r="I38" s="163">
        <v>365.7</v>
      </c>
      <c r="J38" s="164">
        <v>10.626959247648898</v>
      </c>
      <c r="K38" s="164">
        <v>7.657107992678448</v>
      </c>
      <c r="L38" s="164">
        <v>3.6270898271465057</v>
      </c>
      <c r="M38" s="165">
        <v>0.05471956224350549</v>
      </c>
    </row>
    <row r="39" spans="1:13" ht="15" customHeight="1">
      <c r="A39" s="157"/>
      <c r="B39" s="1212" t="s">
        <v>219</v>
      </c>
      <c r="C39" s="162">
        <v>6.32</v>
      </c>
      <c r="D39" s="163">
        <v>341.7</v>
      </c>
      <c r="E39" s="163">
        <v>350.4</v>
      </c>
      <c r="F39" s="163">
        <v>368.3</v>
      </c>
      <c r="G39" s="163">
        <v>466.1</v>
      </c>
      <c r="H39" s="163">
        <v>466.1</v>
      </c>
      <c r="I39" s="163">
        <v>466.3</v>
      </c>
      <c r="J39" s="164">
        <v>7.78460637986538</v>
      </c>
      <c r="K39" s="164">
        <v>5.108447488584474</v>
      </c>
      <c r="L39" s="164">
        <v>26.608742872658155</v>
      </c>
      <c r="M39" s="165">
        <v>0.042909246942727464</v>
      </c>
    </row>
    <row r="40" spans="1:13" ht="15" customHeight="1">
      <c r="A40" s="157">
        <v>2.3</v>
      </c>
      <c r="B40" s="1211" t="s">
        <v>220</v>
      </c>
      <c r="C40" s="166">
        <v>8.29</v>
      </c>
      <c r="D40" s="155">
        <v>331.2</v>
      </c>
      <c r="E40" s="155">
        <v>369.7</v>
      </c>
      <c r="F40" s="155">
        <v>403.3</v>
      </c>
      <c r="G40" s="155">
        <v>411.7</v>
      </c>
      <c r="H40" s="155">
        <v>411.6</v>
      </c>
      <c r="I40" s="155">
        <v>411.7</v>
      </c>
      <c r="J40" s="159">
        <v>21.769323671497602</v>
      </c>
      <c r="K40" s="159">
        <v>9.088450094671359</v>
      </c>
      <c r="L40" s="159">
        <v>2.082816761715847</v>
      </c>
      <c r="M40" s="170">
        <v>0.02429543245870036</v>
      </c>
    </row>
    <row r="41" spans="1:16" s="133" customFormat="1" ht="15" customHeight="1">
      <c r="A41" s="157"/>
      <c r="B41" s="1211" t="s">
        <v>221</v>
      </c>
      <c r="C41" s="166">
        <v>2.76</v>
      </c>
      <c r="D41" s="155">
        <v>307.4</v>
      </c>
      <c r="E41" s="155">
        <v>345.3</v>
      </c>
      <c r="F41" s="155">
        <v>377.8</v>
      </c>
      <c r="G41" s="155">
        <v>382.5</v>
      </c>
      <c r="H41" s="155">
        <v>382.4</v>
      </c>
      <c r="I41" s="155">
        <v>382.5</v>
      </c>
      <c r="J41" s="159">
        <v>22.901756668835404</v>
      </c>
      <c r="K41" s="159">
        <v>9.412105415580669</v>
      </c>
      <c r="L41" s="159">
        <v>1.2440444679724578</v>
      </c>
      <c r="M41" s="160">
        <v>0.026150627615066924</v>
      </c>
      <c r="O41" s="104"/>
      <c r="P41" s="104"/>
    </row>
    <row r="42" spans="1:13" ht="15" customHeight="1">
      <c r="A42" s="157"/>
      <c r="B42" s="1212" t="s">
        <v>217</v>
      </c>
      <c r="C42" s="162">
        <v>1.38</v>
      </c>
      <c r="D42" s="163">
        <v>299.2</v>
      </c>
      <c r="E42" s="163">
        <v>339.7</v>
      </c>
      <c r="F42" s="163">
        <v>368.3</v>
      </c>
      <c r="G42" s="163">
        <v>370.5</v>
      </c>
      <c r="H42" s="163">
        <v>370.5</v>
      </c>
      <c r="I42" s="163">
        <v>370.5</v>
      </c>
      <c r="J42" s="164">
        <v>23.094919786096256</v>
      </c>
      <c r="K42" s="164">
        <v>8.41919340594643</v>
      </c>
      <c r="L42" s="164">
        <v>0.5973391257127361</v>
      </c>
      <c r="M42" s="165">
        <v>0</v>
      </c>
    </row>
    <row r="43" spans="1:13" ht="15" customHeight="1">
      <c r="A43" s="171"/>
      <c r="B43" s="1212" t="s">
        <v>219</v>
      </c>
      <c r="C43" s="162">
        <v>1.38</v>
      </c>
      <c r="D43" s="163">
        <v>315.6</v>
      </c>
      <c r="E43" s="163">
        <v>351</v>
      </c>
      <c r="F43" s="163">
        <v>387.2</v>
      </c>
      <c r="G43" s="163">
        <v>394.6</v>
      </c>
      <c r="H43" s="163">
        <v>394.2</v>
      </c>
      <c r="I43" s="163">
        <v>394.6</v>
      </c>
      <c r="J43" s="164">
        <v>22.686945500633698</v>
      </c>
      <c r="K43" s="164">
        <v>10.313390313390315</v>
      </c>
      <c r="L43" s="164">
        <v>1.9111570247933827</v>
      </c>
      <c r="M43" s="165">
        <v>0.10147133434806221</v>
      </c>
    </row>
    <row r="44" spans="1:13" ht="15" customHeight="1">
      <c r="A44" s="157"/>
      <c r="B44" s="1211" t="s">
        <v>222</v>
      </c>
      <c r="C44" s="166">
        <v>2.76</v>
      </c>
      <c r="D44" s="155">
        <v>290.7</v>
      </c>
      <c r="E44" s="155">
        <v>336.2</v>
      </c>
      <c r="F44" s="155">
        <v>370.3</v>
      </c>
      <c r="G44" s="155">
        <v>374.4</v>
      </c>
      <c r="H44" s="155">
        <v>374.3</v>
      </c>
      <c r="I44" s="155">
        <v>374.4</v>
      </c>
      <c r="J44" s="159">
        <v>27.382180942552466</v>
      </c>
      <c r="K44" s="159">
        <v>10.142772159428915</v>
      </c>
      <c r="L44" s="159">
        <v>1.107210369970275</v>
      </c>
      <c r="M44" s="160">
        <v>0.026716537536714213</v>
      </c>
    </row>
    <row r="45" spans="1:13" ht="15" customHeight="1">
      <c r="A45" s="157"/>
      <c r="B45" s="1212" t="s">
        <v>217</v>
      </c>
      <c r="C45" s="162">
        <v>1.38</v>
      </c>
      <c r="D45" s="163">
        <v>283.7</v>
      </c>
      <c r="E45" s="163">
        <v>330.3</v>
      </c>
      <c r="F45" s="163">
        <v>358.8</v>
      </c>
      <c r="G45" s="163">
        <v>361</v>
      </c>
      <c r="H45" s="163">
        <v>361</v>
      </c>
      <c r="I45" s="163">
        <v>361</v>
      </c>
      <c r="J45" s="164">
        <v>26.471624955939376</v>
      </c>
      <c r="K45" s="164">
        <v>8.628519527702096</v>
      </c>
      <c r="L45" s="164">
        <v>0.6131549609810492</v>
      </c>
      <c r="M45" s="165">
        <v>0</v>
      </c>
    </row>
    <row r="46" spans="1:13" ht="15" customHeight="1">
      <c r="A46" s="157"/>
      <c r="B46" s="1212" t="s">
        <v>219</v>
      </c>
      <c r="C46" s="162">
        <v>1.38</v>
      </c>
      <c r="D46" s="163">
        <v>297.7</v>
      </c>
      <c r="E46" s="163">
        <v>342.2</v>
      </c>
      <c r="F46" s="163">
        <v>381.7</v>
      </c>
      <c r="G46" s="163">
        <v>387.9</v>
      </c>
      <c r="H46" s="163">
        <v>387.6</v>
      </c>
      <c r="I46" s="163">
        <v>387.9</v>
      </c>
      <c r="J46" s="164">
        <v>28.216325159556618</v>
      </c>
      <c r="K46" s="164">
        <v>11.54295733489188</v>
      </c>
      <c r="L46" s="164">
        <v>1.6243122871364903</v>
      </c>
      <c r="M46" s="165">
        <v>0.07739938080493403</v>
      </c>
    </row>
    <row r="47" spans="1:13" ht="15" customHeight="1">
      <c r="A47" s="157"/>
      <c r="B47" s="1211" t="s">
        <v>223</v>
      </c>
      <c r="C47" s="166">
        <v>2.77</v>
      </c>
      <c r="D47" s="155">
        <v>395.4</v>
      </c>
      <c r="E47" s="155">
        <v>427.4</v>
      </c>
      <c r="F47" s="155">
        <v>461.9</v>
      </c>
      <c r="G47" s="155">
        <v>478</v>
      </c>
      <c r="H47" s="155">
        <v>478</v>
      </c>
      <c r="I47" s="155">
        <v>478</v>
      </c>
      <c r="J47" s="159">
        <v>16.81841173495195</v>
      </c>
      <c r="K47" s="159">
        <v>8.0720636406177</v>
      </c>
      <c r="L47" s="159">
        <v>3.4856029443602665</v>
      </c>
      <c r="M47" s="160">
        <v>0</v>
      </c>
    </row>
    <row r="48" spans="1:13" ht="15" customHeight="1">
      <c r="A48" s="157"/>
      <c r="B48" s="1212" t="s">
        <v>213</v>
      </c>
      <c r="C48" s="162">
        <v>1.38</v>
      </c>
      <c r="D48" s="163">
        <v>405.4</v>
      </c>
      <c r="E48" s="163">
        <v>428.1</v>
      </c>
      <c r="F48" s="163">
        <v>455.1</v>
      </c>
      <c r="G48" s="163">
        <v>465.4</v>
      </c>
      <c r="H48" s="163">
        <v>465.4</v>
      </c>
      <c r="I48" s="163">
        <v>465.4</v>
      </c>
      <c r="J48" s="164">
        <v>12.259496793290594</v>
      </c>
      <c r="K48" s="164">
        <v>6.306937631394533</v>
      </c>
      <c r="L48" s="164">
        <v>2.2632388486046864</v>
      </c>
      <c r="M48" s="165">
        <v>0</v>
      </c>
    </row>
    <row r="49" spans="1:13" ht="15" customHeight="1" thickBot="1">
      <c r="A49" s="172"/>
      <c r="B49" s="1214" t="s">
        <v>214</v>
      </c>
      <c r="C49" s="173">
        <v>1.39</v>
      </c>
      <c r="D49" s="174">
        <v>385.5</v>
      </c>
      <c r="E49" s="174">
        <v>426.6</v>
      </c>
      <c r="F49" s="174">
        <v>468.6</v>
      </c>
      <c r="G49" s="174">
        <v>490.5</v>
      </c>
      <c r="H49" s="174">
        <v>490.5</v>
      </c>
      <c r="I49" s="174">
        <v>490.5</v>
      </c>
      <c r="J49" s="175">
        <v>21.556420233463044</v>
      </c>
      <c r="K49" s="175">
        <v>9.845288326300988</v>
      </c>
      <c r="L49" s="175">
        <v>4.673495518565929</v>
      </c>
      <c r="M49" s="176">
        <v>0</v>
      </c>
    </row>
    <row r="50" spans="1:13" ht="13.5" thickTop="1">
      <c r="A50" s="1215" t="s">
        <v>224</v>
      </c>
      <c r="B50" s="1210" t="s">
        <v>225</v>
      </c>
      <c r="D50" s="177"/>
      <c r="E50" s="177"/>
      <c r="F50" s="177"/>
      <c r="G50" s="177"/>
      <c r="H50" s="177"/>
      <c r="I50" s="177"/>
      <c r="J50" s="177"/>
      <c r="K50" s="177"/>
      <c r="L50" s="177"/>
      <c r="M50" s="177"/>
    </row>
    <row r="51" spans="1:13" ht="36" customHeight="1">
      <c r="A51" s="1216" t="s">
        <v>226</v>
      </c>
      <c r="B51" s="1615" t="s">
        <v>1237</v>
      </c>
      <c r="C51" s="1615"/>
      <c r="D51" s="1615"/>
      <c r="E51" s="1615"/>
      <c r="F51" s="1615"/>
      <c r="G51" s="1615"/>
      <c r="H51" s="1615"/>
      <c r="I51" s="1615"/>
      <c r="J51" s="1615"/>
      <c r="K51" s="1615"/>
      <c r="L51" s="1615"/>
      <c r="M51" s="1615"/>
    </row>
    <row r="52" spans="4:13" ht="24.75" customHeight="1">
      <c r="D52" s="177"/>
      <c r="E52" s="177"/>
      <c r="F52" s="177"/>
      <c r="G52" s="177"/>
      <c r="H52" s="177"/>
      <c r="I52" s="177"/>
      <c r="J52" s="177"/>
      <c r="K52" s="177"/>
      <c r="L52" s="177"/>
      <c r="M52" s="177"/>
    </row>
    <row r="53" spans="4:13" ht="24.75" customHeight="1">
      <c r="D53" s="177"/>
      <c r="E53" s="177"/>
      <c r="F53" s="177"/>
      <c r="G53" s="177"/>
      <c r="H53" s="177"/>
      <c r="I53" s="177"/>
      <c r="J53" s="177"/>
      <c r="K53" s="177"/>
      <c r="L53" s="177"/>
      <c r="M53" s="177"/>
    </row>
    <row r="54" spans="4:13" ht="24.75" customHeight="1">
      <c r="D54" s="177"/>
      <c r="E54" s="177"/>
      <c r="F54" s="177"/>
      <c r="G54" s="177"/>
      <c r="H54" s="177"/>
      <c r="I54" s="177"/>
      <c r="J54" s="177"/>
      <c r="K54" s="177"/>
      <c r="L54" s="177"/>
      <c r="M54" s="177"/>
    </row>
    <row r="55" spans="4:13" ht="24.75" customHeight="1">
      <c r="D55" s="177"/>
      <c r="E55" s="177"/>
      <c r="F55" s="177"/>
      <c r="G55" s="177"/>
      <c r="H55" s="177"/>
      <c r="I55" s="177"/>
      <c r="J55" s="177"/>
      <c r="K55" s="177"/>
      <c r="L55" s="177"/>
      <c r="M55" s="177"/>
    </row>
    <row r="56" spans="4:13" ht="24.75" customHeight="1">
      <c r="D56" s="177"/>
      <c r="E56" s="177"/>
      <c r="F56" s="177"/>
      <c r="G56" s="177"/>
      <c r="H56" s="177"/>
      <c r="I56" s="177"/>
      <c r="J56" s="177"/>
      <c r="K56" s="177"/>
      <c r="L56" s="177"/>
      <c r="M56" s="177"/>
    </row>
    <row r="57" spans="4:13" ht="24.75" customHeight="1">
      <c r="D57" s="177"/>
      <c r="E57" s="177"/>
      <c r="F57" s="177"/>
      <c r="G57" s="177"/>
      <c r="H57" s="177"/>
      <c r="I57" s="177"/>
      <c r="J57" s="177"/>
      <c r="K57" s="177"/>
      <c r="L57" s="177"/>
      <c r="M57" s="177"/>
    </row>
    <row r="58" spans="4:13" ht="24.75" customHeight="1">
      <c r="D58" s="177"/>
      <c r="E58" s="177"/>
      <c r="F58" s="177"/>
      <c r="G58" s="177"/>
      <c r="H58" s="177"/>
      <c r="I58" s="177"/>
      <c r="J58" s="177"/>
      <c r="K58" s="177"/>
      <c r="L58" s="177"/>
      <c r="M58" s="177"/>
    </row>
    <row r="59" spans="4:13" ht="24.75" customHeight="1">
      <c r="D59" s="177"/>
      <c r="E59" s="177"/>
      <c r="F59" s="177"/>
      <c r="G59" s="177"/>
      <c r="H59" s="177"/>
      <c r="I59" s="177"/>
      <c r="J59" s="177"/>
      <c r="K59" s="177"/>
      <c r="L59" s="177"/>
      <c r="M59" s="177"/>
    </row>
    <row r="60" spans="4:13" ht="24.75" customHeight="1">
      <c r="D60" s="177"/>
      <c r="E60" s="177"/>
      <c r="F60" s="177"/>
      <c r="G60" s="177"/>
      <c r="H60" s="177"/>
      <c r="I60" s="177"/>
      <c r="J60" s="177"/>
      <c r="K60" s="177"/>
      <c r="L60" s="177"/>
      <c r="M60" s="177"/>
    </row>
    <row r="61" spans="4:13" ht="24.75" customHeight="1">
      <c r="D61" s="177"/>
      <c r="E61" s="177"/>
      <c r="F61" s="177"/>
      <c r="G61" s="177"/>
      <c r="H61" s="177"/>
      <c r="I61" s="177"/>
      <c r="J61" s="177"/>
      <c r="K61" s="177"/>
      <c r="L61" s="177"/>
      <c r="M61" s="177"/>
    </row>
    <row r="62" spans="4:13" ht="24.75" customHeight="1">
      <c r="D62" s="177"/>
      <c r="E62" s="177"/>
      <c r="F62" s="177"/>
      <c r="G62" s="177"/>
      <c r="H62" s="177"/>
      <c r="I62" s="177"/>
      <c r="J62" s="177"/>
      <c r="K62" s="177"/>
      <c r="L62" s="177"/>
      <c r="M62" s="177"/>
    </row>
    <row r="63" spans="4:13" ht="24.75" customHeight="1">
      <c r="D63" s="177"/>
      <c r="E63" s="177"/>
      <c r="F63" s="177"/>
      <c r="G63" s="177"/>
      <c r="H63" s="177"/>
      <c r="I63" s="177"/>
      <c r="J63" s="177"/>
      <c r="K63" s="177"/>
      <c r="L63" s="177"/>
      <c r="M63" s="177"/>
    </row>
    <row r="64" spans="4:13" ht="24.75" customHeight="1">
      <c r="D64" s="177"/>
      <c r="E64" s="177"/>
      <c r="F64" s="177"/>
      <c r="G64" s="177"/>
      <c r="H64" s="177"/>
      <c r="I64" s="177"/>
      <c r="J64" s="177"/>
      <c r="K64" s="177"/>
      <c r="L64" s="177"/>
      <c r="M64" s="177"/>
    </row>
    <row r="65" spans="4:13" ht="24.75" customHeight="1">
      <c r="D65" s="177"/>
      <c r="E65" s="177"/>
      <c r="F65" s="177"/>
      <c r="G65" s="177"/>
      <c r="H65" s="177"/>
      <c r="I65" s="177"/>
      <c r="J65" s="177"/>
      <c r="K65" s="177"/>
      <c r="L65" s="177"/>
      <c r="M65" s="177"/>
    </row>
    <row r="66" spans="4:13" ht="24.75" customHeight="1">
      <c r="D66" s="177"/>
      <c r="E66" s="177"/>
      <c r="F66" s="177"/>
      <c r="G66" s="177"/>
      <c r="H66" s="177"/>
      <c r="I66" s="177"/>
      <c r="J66" s="177"/>
      <c r="K66" s="177"/>
      <c r="L66" s="177"/>
      <c r="M66" s="177"/>
    </row>
    <row r="67" spans="4:13" ht="24.75" customHeight="1">
      <c r="D67" s="177"/>
      <c r="E67" s="177"/>
      <c r="F67" s="177"/>
      <c r="G67" s="177"/>
      <c r="H67" s="177"/>
      <c r="I67" s="177"/>
      <c r="J67" s="177"/>
      <c r="K67" s="177"/>
      <c r="L67" s="177"/>
      <c r="M67" s="177"/>
    </row>
    <row r="68" spans="4:13" ht="24.75" customHeight="1">
      <c r="D68" s="177"/>
      <c r="E68" s="177"/>
      <c r="F68" s="177"/>
      <c r="G68" s="177"/>
      <c r="H68" s="177"/>
      <c r="I68" s="177"/>
      <c r="J68" s="177"/>
      <c r="K68" s="177"/>
      <c r="L68" s="177"/>
      <c r="M68" s="177"/>
    </row>
    <row r="69" spans="4:13" ht="24.75" customHeight="1">
      <c r="D69" s="177"/>
      <c r="E69" s="177"/>
      <c r="F69" s="177"/>
      <c r="G69" s="177"/>
      <c r="H69" s="177"/>
      <c r="I69" s="177"/>
      <c r="J69" s="177"/>
      <c r="K69" s="177"/>
      <c r="L69" s="177"/>
      <c r="M69" s="177"/>
    </row>
    <row r="70" spans="4:13" ht="24.75" customHeight="1">
      <c r="D70" s="177"/>
      <c r="E70" s="177"/>
      <c r="F70" s="177"/>
      <c r="G70" s="177"/>
      <c r="H70" s="177"/>
      <c r="I70" s="177"/>
      <c r="J70" s="177"/>
      <c r="K70" s="177"/>
      <c r="L70" s="177"/>
      <c r="M70" s="177"/>
    </row>
    <row r="71" spans="4:13" ht="24.75" customHeight="1">
      <c r="D71" s="177"/>
      <c r="E71" s="177"/>
      <c r="F71" s="177"/>
      <c r="G71" s="177"/>
      <c r="H71" s="177"/>
      <c r="I71" s="177"/>
      <c r="J71" s="177"/>
      <c r="K71" s="177"/>
      <c r="L71" s="177"/>
      <c r="M71" s="177"/>
    </row>
    <row r="72" spans="4:13" ht="24.75" customHeight="1">
      <c r="D72" s="177"/>
      <c r="E72" s="177"/>
      <c r="F72" s="177"/>
      <c r="G72" s="177"/>
      <c r="H72" s="177"/>
      <c r="I72" s="177"/>
      <c r="J72" s="177"/>
      <c r="K72" s="177"/>
      <c r="L72" s="177"/>
      <c r="M72" s="177"/>
    </row>
    <row r="73" spans="4:13" ht="24.75" customHeight="1">
      <c r="D73" s="177"/>
      <c r="E73" s="177"/>
      <c r="F73" s="177"/>
      <c r="G73" s="177"/>
      <c r="H73" s="177"/>
      <c r="I73" s="177"/>
      <c r="J73" s="177"/>
      <c r="K73" s="177"/>
      <c r="L73" s="177"/>
      <c r="M73" s="177"/>
    </row>
    <row r="74" spans="4:13" ht="24.75" customHeight="1">
      <c r="D74" s="177"/>
      <c r="E74" s="177"/>
      <c r="F74" s="177"/>
      <c r="G74" s="177"/>
      <c r="H74" s="177"/>
      <c r="I74" s="177"/>
      <c r="J74" s="177"/>
      <c r="K74" s="177"/>
      <c r="L74" s="177"/>
      <c r="M74" s="177"/>
    </row>
    <row r="75" spans="4:13" ht="24.75" customHeight="1">
      <c r="D75" s="177"/>
      <c r="E75" s="177"/>
      <c r="F75" s="177"/>
      <c r="G75" s="177"/>
      <c r="H75" s="177"/>
      <c r="I75" s="177"/>
      <c r="J75" s="177"/>
      <c r="K75" s="177"/>
      <c r="L75" s="177"/>
      <c r="M75" s="177"/>
    </row>
    <row r="76" spans="4:13" ht="24.75" customHeight="1">
      <c r="D76" s="177"/>
      <c r="E76" s="177"/>
      <c r="F76" s="177"/>
      <c r="G76" s="177"/>
      <c r="H76" s="177"/>
      <c r="I76" s="177"/>
      <c r="J76" s="177"/>
      <c r="K76" s="177"/>
      <c r="L76" s="177"/>
      <c r="M76" s="177"/>
    </row>
    <row r="77" spans="4:13" ht="24.75" customHeight="1">
      <c r="D77" s="177"/>
      <c r="E77" s="177"/>
      <c r="F77" s="177"/>
      <c r="G77" s="177"/>
      <c r="H77" s="177"/>
      <c r="I77" s="177"/>
      <c r="J77" s="177"/>
      <c r="K77" s="177"/>
      <c r="L77" s="177"/>
      <c r="M77" s="177"/>
    </row>
    <row r="78" spans="4:13" ht="24.75" customHeight="1">
      <c r="D78" s="177"/>
      <c r="E78" s="177"/>
      <c r="F78" s="177"/>
      <c r="G78" s="177"/>
      <c r="H78" s="177"/>
      <c r="I78" s="177"/>
      <c r="J78" s="177"/>
      <c r="K78" s="177"/>
      <c r="L78" s="177"/>
      <c r="M78" s="177"/>
    </row>
    <row r="79" spans="4:13" ht="24.75" customHeight="1">
      <c r="D79" s="177"/>
      <c r="E79" s="177"/>
      <c r="F79" s="177"/>
      <c r="G79" s="177"/>
      <c r="H79" s="177"/>
      <c r="I79" s="177"/>
      <c r="J79" s="177"/>
      <c r="K79" s="177"/>
      <c r="L79" s="177"/>
      <c r="M79" s="177"/>
    </row>
    <row r="80" spans="4:13" ht="24.75" customHeight="1">
      <c r="D80" s="177"/>
      <c r="E80" s="177"/>
      <c r="F80" s="177"/>
      <c r="G80" s="177"/>
      <c r="H80" s="177"/>
      <c r="I80" s="177"/>
      <c r="J80" s="177"/>
      <c r="K80" s="177"/>
      <c r="L80" s="177"/>
      <c r="M80" s="177"/>
    </row>
    <row r="81" spans="4:13" ht="24.75" customHeight="1">
      <c r="D81" s="177"/>
      <c r="E81" s="177"/>
      <c r="F81" s="177"/>
      <c r="G81" s="177"/>
      <c r="H81" s="177"/>
      <c r="I81" s="177"/>
      <c r="J81" s="177"/>
      <c r="K81" s="177"/>
      <c r="L81" s="177"/>
      <c r="M81" s="177"/>
    </row>
    <row r="82" spans="4:13" ht="24.75" customHeight="1">
      <c r="D82" s="177"/>
      <c r="E82" s="177"/>
      <c r="F82" s="177"/>
      <c r="G82" s="177"/>
      <c r="H82" s="177"/>
      <c r="I82" s="177"/>
      <c r="J82" s="177"/>
      <c r="K82" s="177"/>
      <c r="L82" s="177"/>
      <c r="M82" s="177"/>
    </row>
    <row r="83" spans="4:13" ht="24.75" customHeight="1">
      <c r="D83" s="177"/>
      <c r="E83" s="177"/>
      <c r="F83" s="177"/>
      <c r="G83" s="177"/>
      <c r="H83" s="177"/>
      <c r="I83" s="177"/>
      <c r="J83" s="177"/>
      <c r="K83" s="177"/>
      <c r="L83" s="177"/>
      <c r="M83" s="177"/>
    </row>
    <row r="84" spans="4:13" ht="24.75" customHeight="1">
      <c r="D84" s="177"/>
      <c r="E84" s="177"/>
      <c r="F84" s="177"/>
      <c r="G84" s="177"/>
      <c r="H84" s="177"/>
      <c r="I84" s="177"/>
      <c r="J84" s="177"/>
      <c r="K84" s="177"/>
      <c r="L84" s="177"/>
      <c r="M84" s="177"/>
    </row>
    <row r="85" spans="4:13" ht="24.75" customHeight="1">
      <c r="D85" s="177"/>
      <c r="E85" s="177"/>
      <c r="F85" s="177"/>
      <c r="G85" s="177"/>
      <c r="H85" s="177"/>
      <c r="I85" s="177"/>
      <c r="J85" s="177"/>
      <c r="K85" s="177"/>
      <c r="L85" s="177"/>
      <c r="M85" s="177"/>
    </row>
    <row r="86" spans="4:13" ht="24.75" customHeight="1">
      <c r="D86" s="177"/>
      <c r="E86" s="177"/>
      <c r="F86" s="177"/>
      <c r="G86" s="177"/>
      <c r="H86" s="177"/>
      <c r="I86" s="177"/>
      <c r="J86" s="177"/>
      <c r="K86" s="177"/>
      <c r="L86" s="177"/>
      <c r="M86" s="177"/>
    </row>
    <row r="87" spans="4:13" ht="24.75" customHeight="1">
      <c r="D87" s="177"/>
      <c r="E87" s="177"/>
      <c r="F87" s="177"/>
      <c r="G87" s="177"/>
      <c r="H87" s="177"/>
      <c r="I87" s="177"/>
      <c r="J87" s="177"/>
      <c r="K87" s="177"/>
      <c r="L87" s="177"/>
      <c r="M87" s="177"/>
    </row>
    <row r="88" spans="4:13" ht="24.75" customHeight="1">
      <c r="D88" s="177"/>
      <c r="E88" s="177"/>
      <c r="F88" s="177"/>
      <c r="G88" s="177"/>
      <c r="H88" s="177"/>
      <c r="I88" s="177"/>
      <c r="J88" s="177"/>
      <c r="K88" s="177"/>
      <c r="L88" s="177"/>
      <c r="M88" s="177"/>
    </row>
    <row r="89" spans="4:13" ht="24.75" customHeight="1">
      <c r="D89" s="177"/>
      <c r="E89" s="177"/>
      <c r="F89" s="177"/>
      <c r="G89" s="177"/>
      <c r="H89" s="177"/>
      <c r="I89" s="177"/>
      <c r="J89" s="177"/>
      <c r="K89" s="177"/>
      <c r="L89" s="177"/>
      <c r="M89" s="177"/>
    </row>
    <row r="90" spans="4:13" ht="24.75" customHeight="1">
      <c r="D90" s="177"/>
      <c r="E90" s="177"/>
      <c r="F90" s="177"/>
      <c r="G90" s="177"/>
      <c r="H90" s="177"/>
      <c r="I90" s="177"/>
      <c r="J90" s="177"/>
      <c r="K90" s="177"/>
      <c r="L90" s="177"/>
      <c r="M90" s="177"/>
    </row>
    <row r="91" spans="4:13" ht="24.75" customHeight="1">
      <c r="D91" s="177"/>
      <c r="E91" s="177"/>
      <c r="F91" s="177"/>
      <c r="G91" s="177"/>
      <c r="H91" s="177"/>
      <c r="I91" s="177"/>
      <c r="J91" s="177"/>
      <c r="K91" s="177"/>
      <c r="L91" s="177"/>
      <c r="M91" s="177"/>
    </row>
    <row r="92" spans="4:13" ht="24.75" customHeight="1">
      <c r="D92" s="177"/>
      <c r="E92" s="177"/>
      <c r="F92" s="177"/>
      <c r="G92" s="177"/>
      <c r="H92" s="177"/>
      <c r="I92" s="177"/>
      <c r="J92" s="177"/>
      <c r="K92" s="177"/>
      <c r="L92" s="177"/>
      <c r="M92" s="177"/>
    </row>
    <row r="93" spans="4:13" ht="24.75" customHeight="1">
      <c r="D93" s="177"/>
      <c r="E93" s="177"/>
      <c r="F93" s="177"/>
      <c r="G93" s="177"/>
      <c r="H93" s="177"/>
      <c r="I93" s="177"/>
      <c r="J93" s="177"/>
      <c r="K93" s="177"/>
      <c r="L93" s="177"/>
      <c r="M93" s="177"/>
    </row>
    <row r="94" spans="4:13" ht="24.75" customHeight="1">
      <c r="D94" s="177"/>
      <c r="E94" s="177"/>
      <c r="F94" s="177"/>
      <c r="G94" s="177"/>
      <c r="H94" s="177"/>
      <c r="I94" s="177"/>
      <c r="J94" s="177"/>
      <c r="K94" s="177"/>
      <c r="L94" s="177"/>
      <c r="M94" s="177"/>
    </row>
    <row r="95" spans="4:13" ht="24.75" customHeight="1">
      <c r="D95" s="177"/>
      <c r="E95" s="177"/>
      <c r="F95" s="177"/>
      <c r="G95" s="177"/>
      <c r="H95" s="177"/>
      <c r="I95" s="177"/>
      <c r="J95" s="177"/>
      <c r="K95" s="177"/>
      <c r="L95" s="177"/>
      <c r="M95" s="177"/>
    </row>
    <row r="96" spans="4:13" ht="24.75" customHeight="1">
      <c r="D96" s="177"/>
      <c r="E96" s="177"/>
      <c r="F96" s="177"/>
      <c r="G96" s="177"/>
      <c r="H96" s="177"/>
      <c r="I96" s="177"/>
      <c r="J96" s="177"/>
      <c r="K96" s="177"/>
      <c r="L96" s="177"/>
      <c r="M96" s="177"/>
    </row>
    <row r="97" spans="4:13" ht="24.75" customHeight="1">
      <c r="D97" s="177"/>
      <c r="E97" s="177"/>
      <c r="F97" s="177"/>
      <c r="G97" s="177"/>
      <c r="H97" s="177"/>
      <c r="I97" s="177"/>
      <c r="J97" s="177"/>
      <c r="K97" s="177"/>
      <c r="L97" s="177"/>
      <c r="M97" s="177"/>
    </row>
    <row r="98" spans="4:13" ht="24.75" customHeight="1">
      <c r="D98" s="177"/>
      <c r="E98" s="177"/>
      <c r="F98" s="177"/>
      <c r="G98" s="177"/>
      <c r="H98" s="177"/>
      <c r="I98" s="177"/>
      <c r="J98" s="177"/>
      <c r="K98" s="177"/>
      <c r="L98" s="177"/>
      <c r="M98" s="177"/>
    </row>
    <row r="99" spans="4:13" ht="24.75" customHeight="1">
      <c r="D99" s="177"/>
      <c r="E99" s="177"/>
      <c r="F99" s="177"/>
      <c r="G99" s="177"/>
      <c r="H99" s="177"/>
      <c r="I99" s="177"/>
      <c r="J99" s="177"/>
      <c r="K99" s="177"/>
      <c r="L99" s="177"/>
      <c r="M99" s="177"/>
    </row>
    <row r="100" spans="4:13" ht="24.75" customHeight="1">
      <c r="D100" s="177"/>
      <c r="E100" s="177"/>
      <c r="F100" s="177"/>
      <c r="G100" s="177"/>
      <c r="H100" s="177"/>
      <c r="I100" s="177"/>
      <c r="J100" s="177"/>
      <c r="K100" s="177"/>
      <c r="L100" s="177"/>
      <c r="M100" s="177"/>
    </row>
    <row r="101" spans="4:13" ht="24.75" customHeight="1">
      <c r="D101" s="177"/>
      <c r="E101" s="177"/>
      <c r="F101" s="177"/>
      <c r="G101" s="177"/>
      <c r="H101" s="177"/>
      <c r="I101" s="177"/>
      <c r="J101" s="177"/>
      <c r="K101" s="177"/>
      <c r="L101" s="177"/>
      <c r="M101" s="177"/>
    </row>
    <row r="102" spans="4:13" ht="24.75" customHeight="1">
      <c r="D102" s="177"/>
      <c r="E102" s="177"/>
      <c r="F102" s="177"/>
      <c r="G102" s="177"/>
      <c r="H102" s="177"/>
      <c r="I102" s="177"/>
      <c r="J102" s="177"/>
      <c r="K102" s="177"/>
      <c r="L102" s="177"/>
      <c r="M102" s="177"/>
    </row>
    <row r="103" spans="4:13" ht="24.75" customHeight="1">
      <c r="D103" s="177"/>
      <c r="E103" s="177"/>
      <c r="F103" s="177"/>
      <c r="G103" s="177"/>
      <c r="H103" s="177"/>
      <c r="I103" s="177"/>
      <c r="J103" s="177"/>
      <c r="K103" s="177"/>
      <c r="L103" s="177"/>
      <c r="M103" s="177"/>
    </row>
    <row r="104" spans="4:13" ht="24.75" customHeight="1">
      <c r="D104" s="177"/>
      <c r="E104" s="177"/>
      <c r="F104" s="177"/>
      <c r="G104" s="177"/>
      <c r="H104" s="177"/>
      <c r="I104" s="177"/>
      <c r="J104" s="177"/>
      <c r="K104" s="177"/>
      <c r="L104" s="177"/>
      <c r="M104" s="177"/>
    </row>
    <row r="105" spans="4:13" ht="24.75" customHeight="1">
      <c r="D105" s="177"/>
      <c r="E105" s="177"/>
      <c r="F105" s="177"/>
      <c r="G105" s="177"/>
      <c r="H105" s="177"/>
      <c r="I105" s="177"/>
      <c r="J105" s="177"/>
      <c r="K105" s="177"/>
      <c r="L105" s="177"/>
      <c r="M105" s="177"/>
    </row>
    <row r="106" spans="4:13" ht="24.75" customHeight="1">
      <c r="D106" s="177"/>
      <c r="E106" s="177"/>
      <c r="F106" s="177"/>
      <c r="G106" s="177"/>
      <c r="H106" s="177"/>
      <c r="I106" s="177"/>
      <c r="J106" s="177"/>
      <c r="K106" s="177"/>
      <c r="L106" s="177"/>
      <c r="M106" s="177"/>
    </row>
    <row r="107" spans="4:13" ht="24.75" customHeight="1">
      <c r="D107" s="177"/>
      <c r="E107" s="177"/>
      <c r="F107" s="177"/>
      <c r="G107" s="177"/>
      <c r="H107" s="177"/>
      <c r="I107" s="177"/>
      <c r="J107" s="177"/>
      <c r="K107" s="177"/>
      <c r="L107" s="177"/>
      <c r="M107" s="177"/>
    </row>
    <row r="108" spans="4:13" ht="24.75" customHeight="1">
      <c r="D108" s="177"/>
      <c r="E108" s="177"/>
      <c r="F108" s="177"/>
      <c r="G108" s="177"/>
      <c r="H108" s="177"/>
      <c r="I108" s="177"/>
      <c r="J108" s="177"/>
      <c r="K108" s="177"/>
      <c r="L108" s="177"/>
      <c r="M108" s="177"/>
    </row>
    <row r="109" spans="4:13" ht="24.75" customHeight="1">
      <c r="D109" s="177"/>
      <c r="E109" s="177"/>
      <c r="F109" s="177"/>
      <c r="G109" s="177"/>
      <c r="H109" s="177"/>
      <c r="I109" s="177"/>
      <c r="J109" s="177"/>
      <c r="K109" s="177"/>
      <c r="L109" s="177"/>
      <c r="M109" s="177"/>
    </row>
    <row r="110" spans="4:13" ht="24.75" customHeight="1">
      <c r="D110" s="177"/>
      <c r="E110" s="177"/>
      <c r="F110" s="177"/>
      <c r="G110" s="177"/>
      <c r="H110" s="177"/>
      <c r="I110" s="177"/>
      <c r="J110" s="177"/>
      <c r="K110" s="177"/>
      <c r="L110" s="177"/>
      <c r="M110" s="177"/>
    </row>
    <row r="111" spans="4:13" ht="24.75" customHeight="1">
      <c r="D111" s="177"/>
      <c r="E111" s="177"/>
      <c r="F111" s="177"/>
      <c r="G111" s="177"/>
      <c r="H111" s="177"/>
      <c r="I111" s="177"/>
      <c r="J111" s="177"/>
      <c r="K111" s="177"/>
      <c r="L111" s="177"/>
      <c r="M111" s="177"/>
    </row>
    <row r="112" spans="4:13" ht="24.75" customHeight="1">
      <c r="D112" s="177"/>
      <c r="E112" s="177"/>
      <c r="F112" s="177"/>
      <c r="G112" s="177"/>
      <c r="H112" s="177"/>
      <c r="I112" s="177"/>
      <c r="J112" s="177"/>
      <c r="K112" s="177"/>
      <c r="L112" s="177"/>
      <c r="M112" s="177"/>
    </row>
    <row r="113" spans="4:13" ht="24.75" customHeight="1">
      <c r="D113" s="177"/>
      <c r="E113" s="177"/>
      <c r="F113" s="177"/>
      <c r="G113" s="177"/>
      <c r="H113" s="177"/>
      <c r="I113" s="177"/>
      <c r="J113" s="177"/>
      <c r="K113" s="177"/>
      <c r="L113" s="177"/>
      <c r="M113" s="177"/>
    </row>
    <row r="114" spans="4:13" ht="24.75" customHeight="1">
      <c r="D114" s="177"/>
      <c r="E114" s="177"/>
      <c r="F114" s="177"/>
      <c r="G114" s="177"/>
      <c r="H114" s="177"/>
      <c r="I114" s="177"/>
      <c r="J114" s="177"/>
      <c r="K114" s="177"/>
      <c r="L114" s="177"/>
      <c r="M114" s="177"/>
    </row>
    <row r="115" spans="4:13" ht="24.75" customHeight="1">
      <c r="D115" s="177"/>
      <c r="E115" s="177"/>
      <c r="F115" s="177"/>
      <c r="G115" s="177"/>
      <c r="H115" s="177"/>
      <c r="I115" s="177"/>
      <c r="J115" s="177"/>
      <c r="K115" s="177"/>
      <c r="L115" s="177"/>
      <c r="M115" s="177"/>
    </row>
    <row r="116" spans="4:13" ht="24.75" customHeight="1">
      <c r="D116" s="177"/>
      <c r="E116" s="177"/>
      <c r="F116" s="177"/>
      <c r="G116" s="177"/>
      <c r="H116" s="177"/>
      <c r="I116" s="177"/>
      <c r="J116" s="177"/>
      <c r="K116" s="177"/>
      <c r="L116" s="177"/>
      <c r="M116" s="177"/>
    </row>
    <row r="117" spans="4:13" ht="24.75" customHeight="1">
      <c r="D117" s="177"/>
      <c r="E117" s="177"/>
      <c r="F117" s="177"/>
      <c r="G117" s="177"/>
      <c r="H117" s="177"/>
      <c r="I117" s="177"/>
      <c r="J117" s="177"/>
      <c r="K117" s="177"/>
      <c r="L117" s="177"/>
      <c r="M117" s="177"/>
    </row>
    <row r="118" spans="4:13" ht="24.75" customHeight="1">
      <c r="D118" s="177"/>
      <c r="E118" s="177"/>
      <c r="F118" s="177"/>
      <c r="G118" s="177"/>
      <c r="H118" s="177"/>
      <c r="I118" s="177"/>
      <c r="J118" s="177"/>
      <c r="K118" s="177"/>
      <c r="L118" s="177"/>
      <c r="M118" s="177"/>
    </row>
    <row r="119" spans="4:13" ht="24.75" customHeight="1">
      <c r="D119" s="177"/>
      <c r="E119" s="177"/>
      <c r="F119" s="177"/>
      <c r="G119" s="177"/>
      <c r="H119" s="177"/>
      <c r="I119" s="177"/>
      <c r="J119" s="177"/>
      <c r="K119" s="177"/>
      <c r="L119" s="177"/>
      <c r="M119" s="177"/>
    </row>
    <row r="120" spans="4:13" ht="24.75" customHeight="1">
      <c r="D120" s="177"/>
      <c r="E120" s="177"/>
      <c r="F120" s="177"/>
      <c r="G120" s="177"/>
      <c r="H120" s="177"/>
      <c r="I120" s="177"/>
      <c r="J120" s="177"/>
      <c r="K120" s="177"/>
      <c r="L120" s="177"/>
      <c r="M120" s="177"/>
    </row>
    <row r="121" spans="4:13" ht="24.75" customHeight="1">
      <c r="D121" s="177"/>
      <c r="E121" s="177"/>
      <c r="F121" s="177"/>
      <c r="G121" s="177"/>
      <c r="H121" s="177"/>
      <c r="I121" s="177"/>
      <c r="J121" s="177"/>
      <c r="K121" s="177"/>
      <c r="L121" s="177"/>
      <c r="M121" s="177"/>
    </row>
    <row r="122" spans="4:13" ht="24.75" customHeight="1">
      <c r="D122" s="177"/>
      <c r="E122" s="177"/>
      <c r="F122" s="177"/>
      <c r="G122" s="177"/>
      <c r="H122" s="177"/>
      <c r="I122" s="177"/>
      <c r="J122" s="177"/>
      <c r="K122" s="177"/>
      <c r="L122" s="177"/>
      <c r="M122" s="177"/>
    </row>
    <row r="123" spans="4:13" ht="24.75" customHeight="1">
      <c r="D123" s="177"/>
      <c r="E123" s="177"/>
      <c r="F123" s="177"/>
      <c r="G123" s="177"/>
      <c r="H123" s="177"/>
      <c r="I123" s="177"/>
      <c r="J123" s="177"/>
      <c r="K123" s="177"/>
      <c r="L123" s="177"/>
      <c r="M123" s="177"/>
    </row>
    <row r="124" spans="4:13" ht="24.75" customHeight="1">
      <c r="D124" s="177"/>
      <c r="E124" s="177"/>
      <c r="F124" s="177"/>
      <c r="G124" s="177"/>
      <c r="H124" s="177"/>
      <c r="I124" s="177"/>
      <c r="J124" s="177"/>
      <c r="K124" s="177"/>
      <c r="L124" s="177"/>
      <c r="M124" s="177"/>
    </row>
    <row r="125" spans="4:13" ht="24.75" customHeight="1">
      <c r="D125" s="177"/>
      <c r="E125" s="177"/>
      <c r="F125" s="177"/>
      <c r="G125" s="177"/>
      <c r="H125" s="177"/>
      <c r="I125" s="177"/>
      <c r="J125" s="177"/>
      <c r="K125" s="177"/>
      <c r="L125" s="177"/>
      <c r="M125" s="177"/>
    </row>
    <row r="126" spans="4:13" ht="24.75" customHeight="1">
      <c r="D126" s="177"/>
      <c r="E126" s="177"/>
      <c r="F126" s="177"/>
      <c r="G126" s="177"/>
      <c r="H126" s="177"/>
      <c r="I126" s="177"/>
      <c r="J126" s="177"/>
      <c r="K126" s="177"/>
      <c r="L126" s="177"/>
      <c r="M126" s="177"/>
    </row>
    <row r="127" spans="4:13" ht="24.75" customHeight="1">
      <c r="D127" s="177"/>
      <c r="E127" s="177"/>
      <c r="F127" s="177"/>
      <c r="G127" s="177"/>
      <c r="H127" s="177"/>
      <c r="I127" s="177"/>
      <c r="J127" s="177"/>
      <c r="K127" s="177"/>
      <c r="L127" s="177"/>
      <c r="M127" s="177"/>
    </row>
    <row r="128" spans="4:13" ht="24.75" customHeight="1">
      <c r="D128" s="177"/>
      <c r="E128" s="177"/>
      <c r="F128" s="177"/>
      <c r="G128" s="177"/>
      <c r="H128" s="177"/>
      <c r="I128" s="177"/>
      <c r="J128" s="177"/>
      <c r="K128" s="177"/>
      <c r="L128" s="177"/>
      <c r="M128" s="177"/>
    </row>
    <row r="129" spans="4:13" ht="24.75" customHeight="1">
      <c r="D129" s="177"/>
      <c r="E129" s="177"/>
      <c r="F129" s="177"/>
      <c r="G129" s="177"/>
      <c r="H129" s="177"/>
      <c r="I129" s="177"/>
      <c r="J129" s="177"/>
      <c r="K129" s="177"/>
      <c r="L129" s="177"/>
      <c r="M129" s="177"/>
    </row>
  </sheetData>
  <sheetProtection/>
  <mergeCells count="14">
    <mergeCell ref="B51:M51"/>
    <mergeCell ref="A1:M1"/>
    <mergeCell ref="A2:M2"/>
    <mergeCell ref="A3:M3"/>
    <mergeCell ref="A4:M4"/>
    <mergeCell ref="A6:A9"/>
    <mergeCell ref="B6:B7"/>
    <mergeCell ref="E6:F6"/>
    <mergeCell ref="G6:I6"/>
    <mergeCell ref="J6:M6"/>
    <mergeCell ref="J7:J8"/>
    <mergeCell ref="K7:K8"/>
    <mergeCell ref="L7:L8"/>
    <mergeCell ref="M7:M8"/>
  </mergeCells>
  <printOptions horizontalCentered="1"/>
  <pageMargins left="0.3" right="0.3" top="1" bottom="1" header="0.5" footer="0.5"/>
  <pageSetup fitToHeight="1" fitToWidth="1" horizontalDpi="600" verticalDpi="600" orientation="portrait" paperSize="9" scale="69" r:id="rId1"/>
</worksheet>
</file>

<file path=xl/worksheets/sheet8.xml><?xml version="1.0" encoding="utf-8"?>
<worksheet xmlns="http://schemas.openxmlformats.org/spreadsheetml/2006/main" xmlns:r="http://schemas.openxmlformats.org/officeDocument/2006/relationships">
  <sheetPr>
    <pageSetUpPr fitToPage="1"/>
  </sheetPr>
  <dimension ref="A1:J73"/>
  <sheetViews>
    <sheetView view="pageBreakPreview" zoomScaleSheetLayoutView="100" zoomScalePageLayoutView="0" workbookViewId="0" topLeftCell="A1">
      <selection activeCell="M50" sqref="M50"/>
    </sheetView>
  </sheetViews>
  <sheetFormatPr defaultColWidth="9.140625" defaultRowHeight="15"/>
  <cols>
    <col min="1" max="1" width="23.00390625" style="918" bestFit="1" customWidth="1"/>
    <col min="2" max="2" width="10.00390625" style="918" customWidth="1"/>
    <col min="3" max="3" width="11.7109375" style="918" customWidth="1"/>
    <col min="4" max="4" width="10.28125" style="918" customWidth="1"/>
    <col min="5" max="5" width="12.28125" style="918" customWidth="1"/>
    <col min="6" max="6" width="12.57421875" style="918" customWidth="1"/>
    <col min="7" max="7" width="10.7109375" style="918" customWidth="1"/>
    <col min="8" max="8" width="9.140625" style="918" customWidth="1"/>
    <col min="9" max="9" width="9.28125" style="918" customWidth="1"/>
    <col min="10" max="16384" width="9.140625" style="918" customWidth="1"/>
  </cols>
  <sheetData>
    <row r="1" spans="1:8" ht="12.75">
      <c r="A1" s="1620" t="s">
        <v>721</v>
      </c>
      <c r="B1" s="1620"/>
      <c r="C1" s="1620"/>
      <c r="D1" s="1620"/>
      <c r="E1" s="1620"/>
      <c r="F1" s="1620"/>
      <c r="G1" s="1620"/>
      <c r="H1" s="1620"/>
    </row>
    <row r="2" spans="1:8" ht="15.75">
      <c r="A2" s="1621" t="s">
        <v>722</v>
      </c>
      <c r="B2" s="1621"/>
      <c r="C2" s="1621"/>
      <c r="D2" s="1621"/>
      <c r="E2" s="1621"/>
      <c r="F2" s="1621"/>
      <c r="G2" s="1621"/>
      <c r="H2" s="1621"/>
    </row>
    <row r="3" spans="1:8" ht="15.75" customHeight="1">
      <c r="A3" s="1622" t="s">
        <v>269</v>
      </c>
      <c r="B3" s="1622"/>
      <c r="C3" s="1622"/>
      <c r="D3" s="1622"/>
      <c r="E3" s="1622"/>
      <c r="F3" s="1622"/>
      <c r="G3" s="1622"/>
      <c r="H3" s="1622"/>
    </row>
    <row r="4" spans="1:8" ht="17.25" customHeight="1" thickBot="1">
      <c r="A4" s="919" t="s">
        <v>188</v>
      </c>
      <c r="B4" s="919"/>
      <c r="C4" s="919"/>
      <c r="D4" s="919"/>
      <c r="E4" s="920"/>
      <c r="F4" s="920"/>
      <c r="G4" s="919"/>
      <c r="H4" s="921" t="s">
        <v>64</v>
      </c>
    </row>
    <row r="5" spans="1:8" ht="15" customHeight="1" thickTop="1">
      <c r="A5" s="1623"/>
      <c r="B5" s="1625" t="s">
        <v>20</v>
      </c>
      <c r="C5" s="1625"/>
      <c r="D5" s="1626" t="s">
        <v>723</v>
      </c>
      <c r="E5" s="1626"/>
      <c r="F5" s="922" t="s">
        <v>267</v>
      </c>
      <c r="G5" s="1627" t="s">
        <v>139</v>
      </c>
      <c r="H5" s="1628"/>
    </row>
    <row r="6" spans="1:8" ht="16.5" customHeight="1">
      <c r="A6" s="1624"/>
      <c r="B6" s="923" t="s">
        <v>71</v>
      </c>
      <c r="C6" s="924" t="s">
        <v>724</v>
      </c>
      <c r="D6" s="923" t="s">
        <v>71</v>
      </c>
      <c r="E6" s="924" t="s">
        <v>269</v>
      </c>
      <c r="F6" s="924" t="s">
        <v>269</v>
      </c>
      <c r="G6" s="925" t="s">
        <v>40</v>
      </c>
      <c r="H6" s="926" t="s">
        <v>72</v>
      </c>
    </row>
    <row r="7" spans="1:8" ht="15" customHeight="1">
      <c r="A7" s="927"/>
      <c r="B7" s="928"/>
      <c r="C7" s="928"/>
      <c r="D7" s="928"/>
      <c r="E7" s="928"/>
      <c r="F7" s="928"/>
      <c r="G7" s="929"/>
      <c r="H7" s="930"/>
    </row>
    <row r="8" spans="1:8" ht="15" customHeight="1">
      <c r="A8" s="931" t="s">
        <v>725</v>
      </c>
      <c r="B8" s="932">
        <v>70117.12080399999</v>
      </c>
      <c r="C8" s="932">
        <v>6460.5</v>
      </c>
      <c r="D8" s="932">
        <v>73049.066228</v>
      </c>
      <c r="E8" s="932">
        <v>6956.561388</v>
      </c>
      <c r="F8" s="932">
        <v>6682.340759999999</v>
      </c>
      <c r="G8" s="933">
        <v>7.678093028299784</v>
      </c>
      <c r="H8" s="934">
        <v>-3.941899060547769</v>
      </c>
    </row>
    <row r="9" spans="1:8" ht="15" customHeight="1">
      <c r="A9" s="935"/>
      <c r="B9" s="932"/>
      <c r="C9" s="933"/>
      <c r="D9" s="933"/>
      <c r="E9" s="933"/>
      <c r="F9" s="933"/>
      <c r="G9" s="933"/>
      <c r="H9" s="934"/>
    </row>
    <row r="10" spans="1:8" ht="15" customHeight="1">
      <c r="A10" s="935" t="s">
        <v>726</v>
      </c>
      <c r="B10" s="936">
        <v>39493.688893</v>
      </c>
      <c r="C10" s="937">
        <v>3794.7</v>
      </c>
      <c r="D10" s="937">
        <v>41449.172801</v>
      </c>
      <c r="E10" s="937">
        <v>3824.8</v>
      </c>
      <c r="F10" s="937">
        <v>3440.3733459999994</v>
      </c>
      <c r="G10" s="937">
        <v>0.7938039908847543</v>
      </c>
      <c r="H10" s="938">
        <v>-10.050895576239299</v>
      </c>
    </row>
    <row r="11" spans="1:8" ht="15" customHeight="1">
      <c r="A11" s="935" t="s">
        <v>727</v>
      </c>
      <c r="B11" s="936">
        <v>1681.5272220000002</v>
      </c>
      <c r="C11" s="937">
        <v>87.4</v>
      </c>
      <c r="D11" s="937">
        <v>1701.495096</v>
      </c>
      <c r="E11" s="937">
        <v>138.5</v>
      </c>
      <c r="F11" s="937">
        <v>154.087924</v>
      </c>
      <c r="G11" s="937">
        <v>58.46681922196794</v>
      </c>
      <c r="H11" s="938">
        <v>11.254818772563155</v>
      </c>
    </row>
    <row r="12" spans="1:8" ht="15" customHeight="1">
      <c r="A12" s="939" t="s">
        <v>728</v>
      </c>
      <c r="B12" s="940">
        <v>28941.904689</v>
      </c>
      <c r="C12" s="940">
        <v>2578.4</v>
      </c>
      <c r="D12" s="940">
        <v>29898.398331</v>
      </c>
      <c r="E12" s="940">
        <v>2993.261388</v>
      </c>
      <c r="F12" s="940">
        <v>3087.8794900000003</v>
      </c>
      <c r="G12" s="940">
        <v>16.088112334209285</v>
      </c>
      <c r="H12" s="941">
        <v>3.1610370674383717</v>
      </c>
    </row>
    <row r="13" spans="1:8" ht="15" customHeight="1">
      <c r="A13" s="927"/>
      <c r="B13" s="936"/>
      <c r="C13" s="933"/>
      <c r="D13" s="933"/>
      <c r="E13" s="933"/>
      <c r="F13" s="933"/>
      <c r="G13" s="933"/>
      <c r="H13" s="934"/>
    </row>
    <row r="14" spans="1:8" ht="15" customHeight="1">
      <c r="A14" s="931" t="s">
        <v>729</v>
      </c>
      <c r="B14" s="932">
        <v>773599.123367</v>
      </c>
      <c r="C14" s="932">
        <v>62578.7</v>
      </c>
      <c r="D14" s="932">
        <v>990113.203932</v>
      </c>
      <c r="E14" s="932">
        <v>70721.437892</v>
      </c>
      <c r="F14" s="932">
        <v>77279.563217</v>
      </c>
      <c r="G14" s="933">
        <v>13.011989263516128</v>
      </c>
      <c r="H14" s="934">
        <v>9.273178714232372</v>
      </c>
    </row>
    <row r="15" spans="1:8" ht="15" customHeight="1">
      <c r="A15" s="935"/>
      <c r="B15" s="932"/>
      <c r="C15" s="933"/>
      <c r="D15" s="933"/>
      <c r="E15" s="933"/>
      <c r="F15" s="933"/>
      <c r="G15" s="933"/>
      <c r="H15" s="934"/>
    </row>
    <row r="16" spans="1:8" ht="15" customHeight="1">
      <c r="A16" s="935" t="s">
        <v>730</v>
      </c>
      <c r="B16" s="936">
        <v>477212.567633</v>
      </c>
      <c r="C16" s="937">
        <v>41577.1</v>
      </c>
      <c r="D16" s="937">
        <v>633669.5658089999</v>
      </c>
      <c r="E16" s="937">
        <v>45544.886008999994</v>
      </c>
      <c r="F16" s="937">
        <v>49641.540362</v>
      </c>
      <c r="G16" s="937">
        <v>9.543121937097723</v>
      </c>
      <c r="H16" s="938">
        <v>8.994762556196719</v>
      </c>
    </row>
    <row r="17" spans="1:8" ht="15" customHeight="1">
      <c r="A17" s="935" t="s">
        <v>731</v>
      </c>
      <c r="B17" s="936">
        <v>115694.31763999996</v>
      </c>
      <c r="C17" s="937">
        <v>8483</v>
      </c>
      <c r="D17" s="942">
        <v>127245.02276300002</v>
      </c>
      <c r="E17" s="937">
        <v>9373.731423000001</v>
      </c>
      <c r="F17" s="937">
        <v>10709.061452</v>
      </c>
      <c r="G17" s="937">
        <v>10.500389120693228</v>
      </c>
      <c r="H17" s="938">
        <v>14.245447930410563</v>
      </c>
    </row>
    <row r="18" spans="1:8" ht="15" customHeight="1">
      <c r="A18" s="939" t="s">
        <v>732</v>
      </c>
      <c r="B18" s="940">
        <v>180692.238094</v>
      </c>
      <c r="C18" s="940">
        <v>12518.6</v>
      </c>
      <c r="D18" s="940">
        <v>229198.61536000005</v>
      </c>
      <c r="E18" s="940">
        <v>15802.820460000003</v>
      </c>
      <c r="F18" s="940">
        <v>16928.961403</v>
      </c>
      <c r="G18" s="940">
        <v>26.23483849843153</v>
      </c>
      <c r="H18" s="941">
        <v>7.126202223523819</v>
      </c>
    </row>
    <row r="19" spans="1:8" ht="15" customHeight="1">
      <c r="A19" s="927"/>
      <c r="B19" s="932"/>
      <c r="C19" s="932"/>
      <c r="D19" s="932"/>
      <c r="E19" s="932"/>
      <c r="F19" s="932"/>
      <c r="G19" s="933"/>
      <c r="H19" s="934"/>
    </row>
    <row r="20" spans="1:8" ht="15" customHeight="1">
      <c r="A20" s="931" t="s">
        <v>733</v>
      </c>
      <c r="B20" s="932">
        <v>-703482.0025630001</v>
      </c>
      <c r="C20" s="932">
        <v>-56118.2</v>
      </c>
      <c r="D20" s="932">
        <v>-917064.137704</v>
      </c>
      <c r="E20" s="932">
        <v>-63764.876504</v>
      </c>
      <c r="F20" s="932">
        <v>-70597.222457</v>
      </c>
      <c r="G20" s="933">
        <v>13.626045573776537</v>
      </c>
      <c r="H20" s="934">
        <v>10.714905019178374</v>
      </c>
    </row>
    <row r="21" spans="1:8" ht="15" customHeight="1">
      <c r="A21" s="935"/>
      <c r="B21" s="936"/>
      <c r="C21" s="936"/>
      <c r="D21" s="936"/>
      <c r="E21" s="936"/>
      <c r="F21" s="936"/>
      <c r="G21" s="933"/>
      <c r="H21" s="934"/>
    </row>
    <row r="22" spans="1:8" ht="15" customHeight="1">
      <c r="A22" s="935" t="s">
        <v>734</v>
      </c>
      <c r="B22" s="936">
        <v>-437718.87874</v>
      </c>
      <c r="C22" s="936">
        <v>-37782.4</v>
      </c>
      <c r="D22" s="936">
        <v>-592220.393008</v>
      </c>
      <c r="E22" s="936">
        <v>-41720.08600899999</v>
      </c>
      <c r="F22" s="936">
        <v>-46201.167016</v>
      </c>
      <c r="G22" s="937">
        <v>10.421859017807094</v>
      </c>
      <c r="H22" s="938">
        <v>10.740823990711164</v>
      </c>
    </row>
    <row r="23" spans="1:8" ht="15" customHeight="1">
      <c r="A23" s="935" t="s">
        <v>735</v>
      </c>
      <c r="B23" s="936">
        <v>-114012.79041799996</v>
      </c>
      <c r="C23" s="936">
        <v>-8395.6</v>
      </c>
      <c r="D23" s="936">
        <v>-125543.52766700002</v>
      </c>
      <c r="E23" s="936">
        <v>-9235.231423000001</v>
      </c>
      <c r="F23" s="936">
        <v>-10554.973528</v>
      </c>
      <c r="G23" s="937">
        <v>10.001047383834518</v>
      </c>
      <c r="H23" s="938">
        <v>14.290298147951447</v>
      </c>
    </row>
    <row r="24" spans="1:8" ht="15" customHeight="1">
      <c r="A24" s="939" t="s">
        <v>736</v>
      </c>
      <c r="B24" s="943">
        <v>-151750.333405</v>
      </c>
      <c r="C24" s="943">
        <v>-9940.2</v>
      </c>
      <c r="D24" s="943">
        <v>-199300.21702900005</v>
      </c>
      <c r="E24" s="943">
        <v>-12809.559072000004</v>
      </c>
      <c r="F24" s="943">
        <v>-13841.081913000002</v>
      </c>
      <c r="G24" s="940">
        <v>28.866862889265008</v>
      </c>
      <c r="H24" s="941">
        <v>8.052758375225963</v>
      </c>
    </row>
    <row r="25" spans="1:8" ht="15" customHeight="1">
      <c r="A25" s="927"/>
      <c r="B25" s="936"/>
      <c r="C25" s="936"/>
      <c r="D25" s="936"/>
      <c r="E25" s="936"/>
      <c r="F25" s="936"/>
      <c r="G25" s="933"/>
      <c r="H25" s="934"/>
    </row>
    <row r="26" spans="1:8" ht="15" customHeight="1">
      <c r="A26" s="931" t="s">
        <v>737</v>
      </c>
      <c r="B26" s="932">
        <v>843716.284171</v>
      </c>
      <c r="C26" s="932">
        <v>69039.2</v>
      </c>
      <c r="D26" s="932">
        <v>1063162.2701599998</v>
      </c>
      <c r="E26" s="932">
        <v>77677.99928</v>
      </c>
      <c r="F26" s="932">
        <v>83961.90397700001</v>
      </c>
      <c r="G26" s="933">
        <v>12.512856648258335</v>
      </c>
      <c r="H26" s="934">
        <v>8.089684022819483</v>
      </c>
    </row>
    <row r="27" spans="1:8" ht="15" customHeight="1">
      <c r="A27" s="935"/>
      <c r="B27" s="936"/>
      <c r="C27" s="936"/>
      <c r="D27" s="936"/>
      <c r="E27" s="936"/>
      <c r="F27" s="936"/>
      <c r="G27" s="933"/>
      <c r="H27" s="934"/>
    </row>
    <row r="28" spans="1:8" ht="15" customHeight="1">
      <c r="A28" s="935" t="s">
        <v>734</v>
      </c>
      <c r="B28" s="936">
        <v>516706.296526</v>
      </c>
      <c r="C28" s="936">
        <v>45371.799999999996</v>
      </c>
      <c r="D28" s="936">
        <v>675118.7386099999</v>
      </c>
      <c r="E28" s="936">
        <v>49369.686009</v>
      </c>
      <c r="F28" s="936">
        <v>53081.913708</v>
      </c>
      <c r="G28" s="937">
        <v>8.811371462595744</v>
      </c>
      <c r="H28" s="938">
        <v>7.5192451058393885</v>
      </c>
    </row>
    <row r="29" spans="1:8" ht="15" customHeight="1">
      <c r="A29" s="935" t="s">
        <v>735</v>
      </c>
      <c r="B29" s="936">
        <v>117375.84486199997</v>
      </c>
      <c r="C29" s="936">
        <v>8570.4</v>
      </c>
      <c r="D29" s="936">
        <v>128946.51785900001</v>
      </c>
      <c r="E29" s="936">
        <v>9512.231423000001</v>
      </c>
      <c r="F29" s="936">
        <v>10863.149376</v>
      </c>
      <c r="G29" s="937">
        <v>10.989546375092289</v>
      </c>
      <c r="H29" s="938">
        <v>14.201903769220323</v>
      </c>
    </row>
    <row r="30" spans="1:8" ht="15" customHeight="1" thickBot="1">
      <c r="A30" s="944" t="s">
        <v>736</v>
      </c>
      <c r="B30" s="945">
        <v>209634.142783</v>
      </c>
      <c r="C30" s="945">
        <v>15097</v>
      </c>
      <c r="D30" s="945">
        <v>259097.01369100006</v>
      </c>
      <c r="E30" s="945">
        <v>18796.081848</v>
      </c>
      <c r="F30" s="945">
        <v>20016.840893</v>
      </c>
      <c r="G30" s="946">
        <v>24.501867194579916</v>
      </c>
      <c r="H30" s="947">
        <v>6.494752762155571</v>
      </c>
    </row>
    <row r="31" spans="1:8" ht="13.5" thickTop="1">
      <c r="A31" s="919"/>
      <c r="B31" s="948"/>
      <c r="C31" s="948"/>
      <c r="D31" s="948"/>
      <c r="E31" s="948"/>
      <c r="F31" s="948"/>
      <c r="G31" s="919"/>
      <c r="H31" s="919"/>
    </row>
    <row r="32" spans="1:8" ht="12.75">
      <c r="A32" s="919"/>
      <c r="B32" s="920"/>
      <c r="C32" s="920"/>
      <c r="D32" s="920"/>
      <c r="E32" s="920"/>
      <c r="F32" s="920"/>
      <c r="G32" s="919"/>
      <c r="H32" s="919"/>
    </row>
    <row r="33" spans="1:9" ht="12.75">
      <c r="A33" s="919"/>
      <c r="B33" s="948"/>
      <c r="C33" s="948"/>
      <c r="D33" s="948"/>
      <c r="E33" s="949"/>
      <c r="F33" s="949"/>
      <c r="G33" s="919"/>
      <c r="H33" s="919"/>
      <c r="I33" s="950"/>
    </row>
    <row r="34" spans="1:9" ht="15" customHeight="1">
      <c r="A34" s="951" t="s">
        <v>738</v>
      </c>
      <c r="B34" s="952">
        <v>9.063753911563834</v>
      </c>
      <c r="C34" s="952">
        <v>10.323800270699136</v>
      </c>
      <c r="D34" s="952">
        <v>7.377849920383138</v>
      </c>
      <c r="E34" s="952">
        <v>9.836566669675879</v>
      </c>
      <c r="F34" s="952">
        <v>8.646970145568854</v>
      </c>
      <c r="G34" s="919"/>
      <c r="H34" s="919"/>
      <c r="I34" s="953"/>
    </row>
    <row r="35" spans="1:10" ht="15" customHeight="1">
      <c r="A35" s="954" t="s">
        <v>159</v>
      </c>
      <c r="B35" s="952">
        <v>8.275911317443045</v>
      </c>
      <c r="C35" s="952">
        <v>9.126899182482665</v>
      </c>
      <c r="D35" s="952">
        <v>6.5411335872004885</v>
      </c>
      <c r="E35" s="952">
        <v>8.39786930028586</v>
      </c>
      <c r="F35" s="952">
        <v>6.9304322970476635</v>
      </c>
      <c r="G35" s="919"/>
      <c r="H35" s="919"/>
      <c r="I35" s="953"/>
      <c r="J35" s="953"/>
    </row>
    <row r="36" spans="1:10" ht="15" customHeight="1">
      <c r="A36" s="955" t="s">
        <v>739</v>
      </c>
      <c r="B36" s="956">
        <v>1.4534224811561807</v>
      </c>
      <c r="C36" s="956">
        <v>1.030295885889426</v>
      </c>
      <c r="D36" s="956">
        <v>1.3371800790739898</v>
      </c>
      <c r="E36" s="956">
        <v>1.4775332655698599</v>
      </c>
      <c r="F36" s="956">
        <v>1.438855540148412</v>
      </c>
      <c r="G36" s="919"/>
      <c r="H36" s="919"/>
      <c r="I36" s="953"/>
      <c r="J36" s="953"/>
    </row>
    <row r="37" spans="1:10" ht="15" customHeight="1">
      <c r="A37" s="957" t="s">
        <v>740</v>
      </c>
      <c r="B37" s="958">
        <v>16.01723737238995</v>
      </c>
      <c r="C37" s="958">
        <v>20.596552330132763</v>
      </c>
      <c r="D37" s="958">
        <v>13.044755215488049</v>
      </c>
      <c r="E37" s="958">
        <v>18.941311113269457</v>
      </c>
      <c r="F37" s="958">
        <v>18.240218147421576</v>
      </c>
      <c r="G37" s="919"/>
      <c r="H37" s="919"/>
      <c r="I37" s="953"/>
      <c r="J37" s="953"/>
    </row>
    <row r="38" spans="1:8" ht="15" customHeight="1">
      <c r="A38" s="959" t="s">
        <v>741</v>
      </c>
      <c r="B38" s="960"/>
      <c r="C38" s="960"/>
      <c r="D38" s="960"/>
      <c r="E38" s="960"/>
      <c r="F38" s="961"/>
      <c r="G38" s="919"/>
      <c r="H38" s="919"/>
    </row>
    <row r="39" spans="1:10" ht="15" customHeight="1">
      <c r="A39" s="962" t="s">
        <v>159</v>
      </c>
      <c r="B39" s="952">
        <v>56.32531461666491</v>
      </c>
      <c r="C39" s="952">
        <v>58.7369398653355</v>
      </c>
      <c r="D39" s="952">
        <v>56.74155049652418</v>
      </c>
      <c r="E39" s="952">
        <v>54.98118663335225</v>
      </c>
      <c r="F39" s="952">
        <v>51.484554133991814</v>
      </c>
      <c r="G39" s="919"/>
      <c r="H39" s="919"/>
      <c r="I39" s="953"/>
      <c r="J39" s="953"/>
    </row>
    <row r="40" spans="1:10" ht="15" customHeight="1">
      <c r="A40" s="955" t="s">
        <v>739</v>
      </c>
      <c r="B40" s="956">
        <v>2.3981692384380873</v>
      </c>
      <c r="C40" s="956">
        <v>1.3528364677656528</v>
      </c>
      <c r="D40" s="956">
        <v>2.32924961790656</v>
      </c>
      <c r="E40" s="956">
        <v>1.9909261526666198</v>
      </c>
      <c r="F40" s="956">
        <v>2.3058974322644388</v>
      </c>
      <c r="G40" s="919"/>
      <c r="H40" s="919"/>
      <c r="I40" s="953"/>
      <c r="J40" s="953"/>
    </row>
    <row r="41" spans="1:10" ht="15" customHeight="1">
      <c r="A41" s="963" t="s">
        <v>740</v>
      </c>
      <c r="B41" s="958">
        <v>41.276516144897016</v>
      </c>
      <c r="C41" s="958">
        <v>39.910223666898844</v>
      </c>
      <c r="D41" s="958">
        <v>40.929199885569275</v>
      </c>
      <c r="E41" s="958">
        <v>43.027887213981124</v>
      </c>
      <c r="F41" s="958">
        <v>46.209548433743755</v>
      </c>
      <c r="G41" s="919"/>
      <c r="H41" s="919" t="s">
        <v>188</v>
      </c>
      <c r="I41" s="953"/>
      <c r="J41" s="953"/>
    </row>
    <row r="42" spans="1:8" ht="15" customHeight="1">
      <c r="A42" s="959" t="s">
        <v>742</v>
      </c>
      <c r="B42" s="960"/>
      <c r="C42" s="960"/>
      <c r="D42" s="960"/>
      <c r="E42" s="960"/>
      <c r="F42" s="961"/>
      <c r="G42" s="919"/>
      <c r="H42" s="919"/>
    </row>
    <row r="43" spans="1:9" ht="15" customHeight="1">
      <c r="A43" s="962" t="s">
        <v>159</v>
      </c>
      <c r="B43" s="964">
        <v>61.687320114323285</v>
      </c>
      <c r="C43" s="964">
        <v>66.43969913085442</v>
      </c>
      <c r="D43" s="964">
        <v>63.999708648721324</v>
      </c>
      <c r="E43" s="964">
        <v>64.40039592881641</v>
      </c>
      <c r="F43" s="964">
        <v>64.23631073406459</v>
      </c>
      <c r="G43" s="919"/>
      <c r="H43" s="919"/>
      <c r="I43" s="918" t="s">
        <v>188</v>
      </c>
    </row>
    <row r="44" spans="1:8" ht="15" customHeight="1">
      <c r="A44" s="965" t="s">
        <v>739</v>
      </c>
      <c r="B44" s="966">
        <v>14.955332050591515</v>
      </c>
      <c r="C44" s="966">
        <v>13.555730623998263</v>
      </c>
      <c r="D44" s="966">
        <v>12.851563059423565</v>
      </c>
      <c r="E44" s="966">
        <v>13.25444123083979</v>
      </c>
      <c r="F44" s="966">
        <v>13.857559497236153</v>
      </c>
      <c r="G44" s="919"/>
      <c r="H44" s="919"/>
    </row>
    <row r="45" spans="1:8" ht="15" customHeight="1">
      <c r="A45" s="963" t="s">
        <v>740</v>
      </c>
      <c r="B45" s="966">
        <v>23.35734783508519</v>
      </c>
      <c r="C45" s="966">
        <v>20.004570245147313</v>
      </c>
      <c r="D45" s="966">
        <v>23.148728291855118</v>
      </c>
      <c r="E45" s="966">
        <v>22.3451628403438</v>
      </c>
      <c r="F45" s="966">
        <v>21.90612976869926</v>
      </c>
      <c r="G45" s="919"/>
      <c r="H45" s="919"/>
    </row>
    <row r="46" spans="1:8" ht="15" customHeight="1">
      <c r="A46" s="959" t="s">
        <v>743</v>
      </c>
      <c r="B46" s="960"/>
      <c r="C46" s="960"/>
      <c r="D46" s="960"/>
      <c r="E46" s="960"/>
      <c r="F46" s="961"/>
      <c r="G46" s="919"/>
      <c r="H46" s="919"/>
    </row>
    <row r="47" spans="1:8" ht="15" customHeight="1">
      <c r="A47" s="962" t="s">
        <v>159</v>
      </c>
      <c r="B47" s="964">
        <v>62.22175935493108</v>
      </c>
      <c r="C47" s="964">
        <v>67.32646449814855</v>
      </c>
      <c r="D47" s="964">
        <v>64.57785978750708</v>
      </c>
      <c r="E47" s="964">
        <v>65.42800409310425</v>
      </c>
      <c r="F47" s="964">
        <v>65.44332115068781</v>
      </c>
      <c r="G47" s="919"/>
      <c r="H47" s="919"/>
    </row>
    <row r="48" spans="1:8" ht="15" customHeight="1">
      <c r="A48" s="965" t="s">
        <v>739</v>
      </c>
      <c r="B48" s="966">
        <v>16.206923560605173</v>
      </c>
      <c r="C48" s="966">
        <v>14.96056537807699</v>
      </c>
      <c r="D48" s="966">
        <v>13.689721635099158</v>
      </c>
      <c r="E48" s="966">
        <v>14.483257757773075</v>
      </c>
      <c r="F48" s="966">
        <v>14.950975634245273</v>
      </c>
      <c r="G48" s="919"/>
      <c r="H48" s="919"/>
    </row>
    <row r="49" spans="1:8" ht="15" customHeight="1">
      <c r="A49" s="963" t="s">
        <v>740</v>
      </c>
      <c r="B49" s="967">
        <v>21.571317084463733</v>
      </c>
      <c r="C49" s="967">
        <v>17.71297012377446</v>
      </c>
      <c r="D49" s="967">
        <v>21.732418577393766</v>
      </c>
      <c r="E49" s="967">
        <v>20.08873814912267</v>
      </c>
      <c r="F49" s="967">
        <v>19.60570321506693</v>
      </c>
      <c r="G49" s="919"/>
      <c r="H49" s="919"/>
    </row>
    <row r="50" spans="1:8" ht="15" customHeight="1">
      <c r="A50" s="959" t="s">
        <v>744</v>
      </c>
      <c r="B50" s="960"/>
      <c r="C50" s="960"/>
      <c r="D50" s="960"/>
      <c r="E50" s="960"/>
      <c r="F50" s="961"/>
      <c r="G50" s="919"/>
      <c r="H50" s="919"/>
    </row>
    <row r="51" spans="1:8" ht="15" customHeight="1">
      <c r="A51" s="962" t="s">
        <v>159</v>
      </c>
      <c r="B51" s="964">
        <v>61.241711961704496</v>
      </c>
      <c r="C51" s="964">
        <v>65.71889593158669</v>
      </c>
      <c r="D51" s="964">
        <v>63.50100615481759</v>
      </c>
      <c r="E51" s="964">
        <v>63.556845524613514</v>
      </c>
      <c r="F51" s="964">
        <v>63.221426853946674</v>
      </c>
      <c r="G51" s="919"/>
      <c r="H51" s="919"/>
    </row>
    <row r="52" spans="1:8" ht="15" customHeight="1">
      <c r="A52" s="965" t="s">
        <v>739</v>
      </c>
      <c r="B52" s="966">
        <v>13.911767150177564</v>
      </c>
      <c r="C52" s="966">
        <v>12.413817077834043</v>
      </c>
      <c r="D52" s="966">
        <v>12.128582952778629</v>
      </c>
      <c r="E52" s="966">
        <v>12.245721454168741</v>
      </c>
      <c r="F52" s="966">
        <v>12.93818846577822</v>
      </c>
      <c r="G52" s="919"/>
      <c r="H52" s="919"/>
    </row>
    <row r="53" spans="1:8" ht="15" customHeight="1">
      <c r="A53" s="963" t="s">
        <v>740</v>
      </c>
      <c r="B53" s="967">
        <v>24.846520888117933</v>
      </c>
      <c r="C53" s="967">
        <v>21.867286990579267</v>
      </c>
      <c r="D53" s="967">
        <v>24.370410892403793</v>
      </c>
      <c r="E53" s="967">
        <v>24.197433021217744</v>
      </c>
      <c r="F53" s="967">
        <v>23.8403846802751</v>
      </c>
      <c r="G53" s="919"/>
      <c r="H53" s="919"/>
    </row>
    <row r="54" spans="1:8" ht="15" customHeight="1">
      <c r="A54" s="959" t="s">
        <v>745</v>
      </c>
      <c r="B54" s="960"/>
      <c r="C54" s="960"/>
      <c r="D54" s="960"/>
      <c r="E54" s="960"/>
      <c r="F54" s="961"/>
      <c r="G54" s="919"/>
      <c r="H54" s="919"/>
    </row>
    <row r="55" spans="1:8" ht="15" customHeight="1">
      <c r="A55" s="955" t="s">
        <v>746</v>
      </c>
      <c r="B55" s="968">
        <v>8.310509364281634</v>
      </c>
      <c r="C55" s="968">
        <v>9.357727204254974</v>
      </c>
      <c r="D55" s="968">
        <v>6.870923496655551</v>
      </c>
      <c r="E55" s="968">
        <v>8.955639244677519</v>
      </c>
      <c r="F55" s="969">
        <v>7.958777068503017</v>
      </c>
      <c r="G55" s="919"/>
      <c r="H55" s="919"/>
    </row>
    <row r="56" spans="1:8" ht="15" customHeight="1">
      <c r="A56" s="957" t="s">
        <v>747</v>
      </c>
      <c r="B56" s="970">
        <v>91.68948589478818</v>
      </c>
      <c r="C56" s="970">
        <v>90.64227279574503</v>
      </c>
      <c r="D56" s="970">
        <v>93.12907650334446</v>
      </c>
      <c r="E56" s="970">
        <v>91.04436075532249</v>
      </c>
      <c r="F56" s="971">
        <v>92.04122293149697</v>
      </c>
      <c r="G56" s="919"/>
      <c r="H56" s="919"/>
    </row>
    <row r="57" spans="1:8" ht="12.75">
      <c r="A57" s="972" t="s">
        <v>748</v>
      </c>
      <c r="B57" s="919"/>
      <c r="C57" s="919"/>
      <c r="D57" s="919"/>
      <c r="E57" s="919"/>
      <c r="F57" s="919"/>
      <c r="G57" s="919"/>
      <c r="H57" s="919"/>
    </row>
    <row r="58" spans="1:8" ht="12.75">
      <c r="A58" s="919" t="s">
        <v>749</v>
      </c>
      <c r="B58" s="919"/>
      <c r="C58" s="919"/>
      <c r="D58" s="919"/>
      <c r="E58" s="919"/>
      <c r="F58" s="919"/>
      <c r="G58" s="919"/>
      <c r="H58" s="919"/>
    </row>
    <row r="59" spans="1:8" ht="12.75">
      <c r="A59" s="919" t="s">
        <v>750</v>
      </c>
      <c r="B59" s="919"/>
      <c r="C59" s="919"/>
      <c r="D59" s="919"/>
      <c r="E59" s="919"/>
      <c r="F59" s="919"/>
      <c r="G59" s="919"/>
      <c r="H59" s="919"/>
    </row>
    <row r="60" ht="12.75">
      <c r="H60" s="918" t="s">
        <v>188</v>
      </c>
    </row>
    <row r="70" spans="5:6" ht="12.75">
      <c r="E70" s="953"/>
      <c r="F70" s="953"/>
    </row>
    <row r="73" ht="12.75">
      <c r="F73" s="953"/>
    </row>
  </sheetData>
  <sheetProtection/>
  <mergeCells count="7">
    <mergeCell ref="A1:H1"/>
    <mergeCell ref="A2:H2"/>
    <mergeCell ref="A3:H3"/>
    <mergeCell ref="A5:A6"/>
    <mergeCell ref="B5:C5"/>
    <mergeCell ref="D5:E5"/>
    <mergeCell ref="G5:H5"/>
  </mergeCells>
  <printOptions horizontalCentered="1"/>
  <pageMargins left="0.75" right="0.75" top="1" bottom="1" header="0.5" footer="0.5"/>
  <pageSetup fitToHeight="1" fitToWidth="1" horizontalDpi="600" verticalDpi="600" orientation="portrait" scale="76" r:id="rId1"/>
</worksheet>
</file>

<file path=xl/worksheets/sheet9.xml><?xml version="1.0" encoding="utf-8"?>
<worksheet xmlns="http://schemas.openxmlformats.org/spreadsheetml/2006/main" xmlns:r="http://schemas.openxmlformats.org/officeDocument/2006/relationships">
  <sheetPr>
    <pageSetUpPr fitToPage="1"/>
  </sheetPr>
  <dimension ref="B1:H63"/>
  <sheetViews>
    <sheetView zoomScalePageLayoutView="0" workbookViewId="0" topLeftCell="A37">
      <selection activeCell="L57" sqref="L57"/>
    </sheetView>
  </sheetViews>
  <sheetFormatPr defaultColWidth="9.140625" defaultRowHeight="15"/>
  <cols>
    <col min="1" max="1" width="9.140625" style="25" customWidth="1"/>
    <col min="2" max="2" width="5.00390625" style="25" customWidth="1"/>
    <col min="3" max="3" width="20.7109375" style="25" customWidth="1"/>
    <col min="4" max="8" width="14.7109375" style="25" customWidth="1"/>
    <col min="9" max="9" width="8.7109375" style="25" customWidth="1"/>
    <col min="10" max="10" width="9.140625" style="25" customWidth="1"/>
    <col min="11" max="16384" width="9.140625" style="25" customWidth="1"/>
  </cols>
  <sheetData>
    <row r="1" spans="2:8" ht="15" customHeight="1">
      <c r="B1" s="1629" t="s">
        <v>751</v>
      </c>
      <c r="C1" s="1630"/>
      <c r="D1" s="1630"/>
      <c r="E1" s="1630"/>
      <c r="F1" s="1630"/>
      <c r="G1" s="1630"/>
      <c r="H1" s="1631"/>
    </row>
    <row r="2" spans="2:8" ht="15" customHeight="1">
      <c r="B2" s="1632" t="s">
        <v>752</v>
      </c>
      <c r="C2" s="1633"/>
      <c r="D2" s="1633"/>
      <c r="E2" s="1633"/>
      <c r="F2" s="1633"/>
      <c r="G2" s="1633"/>
      <c r="H2" s="1634"/>
    </row>
    <row r="3" spans="2:8" ht="15" customHeight="1" thickBot="1">
      <c r="B3" s="1635" t="s">
        <v>64</v>
      </c>
      <c r="C3" s="1636"/>
      <c r="D3" s="1636"/>
      <c r="E3" s="1636"/>
      <c r="F3" s="1636"/>
      <c r="G3" s="1636"/>
      <c r="H3" s="1637"/>
    </row>
    <row r="4" spans="2:8" ht="15" customHeight="1" thickTop="1">
      <c r="B4" s="1517"/>
      <c r="C4" s="1518"/>
      <c r="D4" s="1638" t="s">
        <v>269</v>
      </c>
      <c r="E4" s="1638"/>
      <c r="F4" s="1638"/>
      <c r="G4" s="1639" t="s">
        <v>139</v>
      </c>
      <c r="H4" s="1640"/>
    </row>
    <row r="5" spans="2:8" ht="15" customHeight="1">
      <c r="B5" s="1519"/>
      <c r="C5" s="1520"/>
      <c r="D5" s="1521" t="s">
        <v>20</v>
      </c>
      <c r="E5" s="1522" t="s">
        <v>723</v>
      </c>
      <c r="F5" s="1522" t="s">
        <v>267</v>
      </c>
      <c r="G5" s="1522" t="s">
        <v>40</v>
      </c>
      <c r="H5" s="1523" t="s">
        <v>72</v>
      </c>
    </row>
    <row r="6" spans="2:8" ht="15" customHeight="1">
      <c r="B6" s="1217"/>
      <c r="C6" s="1218" t="s">
        <v>753</v>
      </c>
      <c r="D6" s="1218">
        <v>3196.957077</v>
      </c>
      <c r="E6" s="1218">
        <v>3123.347227</v>
      </c>
      <c r="F6" s="1218">
        <v>2730.5842479999997</v>
      </c>
      <c r="G6" s="1218">
        <v>-2.3024972881110717</v>
      </c>
      <c r="H6" s="1219">
        <v>-12.575066121522848</v>
      </c>
    </row>
    <row r="7" spans="2:8" ht="15" customHeight="1">
      <c r="B7" s="1220">
        <v>1</v>
      </c>
      <c r="C7" s="1221" t="s">
        <v>754</v>
      </c>
      <c r="D7" s="1222">
        <v>26.620609</v>
      </c>
      <c r="E7" s="1222">
        <v>20.706717</v>
      </c>
      <c r="F7" s="1222">
        <v>5.472363</v>
      </c>
      <c r="G7" s="1222">
        <v>-22.215464717580275</v>
      </c>
      <c r="H7" s="1223">
        <v>-73.57203944980753</v>
      </c>
    </row>
    <row r="8" spans="2:8" ht="15" customHeight="1">
      <c r="B8" s="1220">
        <v>2</v>
      </c>
      <c r="C8" s="1221" t="s">
        <v>755</v>
      </c>
      <c r="D8" s="1222">
        <v>0</v>
      </c>
      <c r="E8" s="1222">
        <v>0</v>
      </c>
      <c r="F8" s="1222">
        <v>0</v>
      </c>
      <c r="G8" s="1222" t="s">
        <v>3</v>
      </c>
      <c r="H8" s="1223" t="s">
        <v>3</v>
      </c>
    </row>
    <row r="9" spans="2:8" ht="15" customHeight="1">
      <c r="B9" s="1220">
        <v>3</v>
      </c>
      <c r="C9" s="1221" t="s">
        <v>756</v>
      </c>
      <c r="D9" s="1222">
        <v>10.179051</v>
      </c>
      <c r="E9" s="1222">
        <v>13.626443</v>
      </c>
      <c r="F9" s="1222">
        <v>10.817351</v>
      </c>
      <c r="G9" s="1222">
        <v>33.867518691084285</v>
      </c>
      <c r="H9" s="1223">
        <v>-20.61500569150732</v>
      </c>
    </row>
    <row r="10" spans="2:8" ht="15" customHeight="1">
      <c r="B10" s="1220">
        <v>4</v>
      </c>
      <c r="C10" s="1221" t="s">
        <v>757</v>
      </c>
      <c r="D10" s="1222">
        <v>0.201</v>
      </c>
      <c r="E10" s="1222">
        <v>0</v>
      </c>
      <c r="F10" s="1222">
        <v>0</v>
      </c>
      <c r="G10" s="1222">
        <v>-100</v>
      </c>
      <c r="H10" s="1223" t="s">
        <v>3</v>
      </c>
    </row>
    <row r="11" spans="2:8" ht="15" customHeight="1">
      <c r="B11" s="1220">
        <v>5</v>
      </c>
      <c r="C11" s="1221" t="s">
        <v>758</v>
      </c>
      <c r="D11" s="1222">
        <v>336.15744</v>
      </c>
      <c r="E11" s="1222">
        <v>371.69984</v>
      </c>
      <c r="F11" s="1222">
        <v>296.648208</v>
      </c>
      <c r="G11" s="1222">
        <v>10.573140966328154</v>
      </c>
      <c r="H11" s="1223">
        <v>-20.191462014081026</v>
      </c>
    </row>
    <row r="12" spans="2:8" ht="15" customHeight="1">
      <c r="B12" s="1220">
        <v>6</v>
      </c>
      <c r="C12" s="1221" t="s">
        <v>759</v>
      </c>
      <c r="D12" s="1222">
        <v>0</v>
      </c>
      <c r="E12" s="1222">
        <v>0</v>
      </c>
      <c r="F12" s="1222">
        <v>0</v>
      </c>
      <c r="G12" s="1222" t="s">
        <v>3</v>
      </c>
      <c r="H12" s="1223" t="s">
        <v>3</v>
      </c>
    </row>
    <row r="13" spans="2:8" ht="15" customHeight="1">
      <c r="B13" s="1220">
        <v>7</v>
      </c>
      <c r="C13" s="1221" t="s">
        <v>760</v>
      </c>
      <c r="D13" s="1222">
        <v>59.035296</v>
      </c>
      <c r="E13" s="1222">
        <v>59.73248</v>
      </c>
      <c r="F13" s="1222">
        <v>41.2092</v>
      </c>
      <c r="G13" s="1222">
        <v>1.1809613015237375</v>
      </c>
      <c r="H13" s="1223">
        <v>-31.010398362833755</v>
      </c>
    </row>
    <row r="14" spans="2:8" ht="15" customHeight="1">
      <c r="B14" s="1220">
        <v>8</v>
      </c>
      <c r="C14" s="1221" t="s">
        <v>761</v>
      </c>
      <c r="D14" s="1222">
        <v>0.26184</v>
      </c>
      <c r="E14" s="1222">
        <v>0.64974</v>
      </c>
      <c r="F14" s="1222">
        <v>0.1446</v>
      </c>
      <c r="G14" s="1222">
        <v>148.14390467461044</v>
      </c>
      <c r="H14" s="1223">
        <v>-77.74494413149876</v>
      </c>
    </row>
    <row r="15" spans="2:8" ht="15" customHeight="1">
      <c r="B15" s="1220">
        <v>9</v>
      </c>
      <c r="C15" s="1221" t="s">
        <v>762</v>
      </c>
      <c r="D15" s="1222">
        <v>3.24008</v>
      </c>
      <c r="E15" s="1222">
        <v>2.589165</v>
      </c>
      <c r="F15" s="1222">
        <v>5.544</v>
      </c>
      <c r="G15" s="1222">
        <v>-20.08947309942964</v>
      </c>
      <c r="H15" s="1223">
        <v>114.12308601421694</v>
      </c>
    </row>
    <row r="16" spans="2:8" ht="15" customHeight="1">
      <c r="B16" s="1220">
        <v>10</v>
      </c>
      <c r="C16" s="1221" t="s">
        <v>763</v>
      </c>
      <c r="D16" s="1222">
        <v>87.919886</v>
      </c>
      <c r="E16" s="1222">
        <v>56.112167</v>
      </c>
      <c r="F16" s="1222">
        <v>94.476576</v>
      </c>
      <c r="G16" s="1222">
        <v>-36.178071250001395</v>
      </c>
      <c r="H16" s="1223">
        <v>68.37092746747777</v>
      </c>
    </row>
    <row r="17" spans="2:8" ht="15" customHeight="1">
      <c r="B17" s="1220">
        <v>11</v>
      </c>
      <c r="C17" s="1221" t="s">
        <v>764</v>
      </c>
      <c r="D17" s="1222">
        <v>4.477488</v>
      </c>
      <c r="E17" s="1222">
        <v>5.93712</v>
      </c>
      <c r="F17" s="1222">
        <v>0.87842</v>
      </c>
      <c r="G17" s="1222">
        <v>32.59935035001769</v>
      </c>
      <c r="H17" s="1223">
        <v>-85.20461098984019</v>
      </c>
    </row>
    <row r="18" spans="2:8" ht="15" customHeight="1">
      <c r="B18" s="1220">
        <v>12</v>
      </c>
      <c r="C18" s="1221" t="s">
        <v>765</v>
      </c>
      <c r="D18" s="1222">
        <v>175.686058</v>
      </c>
      <c r="E18" s="1222">
        <v>97.030663</v>
      </c>
      <c r="F18" s="1222">
        <v>45.755558</v>
      </c>
      <c r="G18" s="1222">
        <v>-44.77042509542789</v>
      </c>
      <c r="H18" s="1223">
        <v>-52.84422822092847</v>
      </c>
    </row>
    <row r="19" spans="2:8" ht="15" customHeight="1">
      <c r="B19" s="1220">
        <v>13</v>
      </c>
      <c r="C19" s="1221" t="s">
        <v>766</v>
      </c>
      <c r="D19" s="1222">
        <v>0</v>
      </c>
      <c r="E19" s="1222">
        <v>0</v>
      </c>
      <c r="F19" s="1222">
        <v>0</v>
      </c>
      <c r="G19" s="1222" t="s">
        <v>3</v>
      </c>
      <c r="H19" s="1223" t="s">
        <v>3</v>
      </c>
    </row>
    <row r="20" spans="2:8" ht="15" customHeight="1">
      <c r="B20" s="1220">
        <v>14</v>
      </c>
      <c r="C20" s="1221" t="s">
        <v>767</v>
      </c>
      <c r="D20" s="1222">
        <v>1.34742</v>
      </c>
      <c r="E20" s="1222">
        <v>1.6974</v>
      </c>
      <c r="F20" s="1222">
        <v>12.195456</v>
      </c>
      <c r="G20" s="1222">
        <v>25.974083804604348</v>
      </c>
      <c r="H20" s="1223">
        <v>618.4786143513609</v>
      </c>
    </row>
    <row r="21" spans="2:8" ht="15" customHeight="1">
      <c r="B21" s="1220">
        <v>15</v>
      </c>
      <c r="C21" s="1221" t="s">
        <v>768</v>
      </c>
      <c r="D21" s="1222">
        <v>67.700461</v>
      </c>
      <c r="E21" s="1222">
        <v>84.488739</v>
      </c>
      <c r="F21" s="1222">
        <v>12.125618</v>
      </c>
      <c r="G21" s="1222">
        <v>24.797878407356762</v>
      </c>
      <c r="H21" s="1223">
        <v>-85.64824360794401</v>
      </c>
    </row>
    <row r="22" spans="2:8" ht="15" customHeight="1">
      <c r="B22" s="1220">
        <v>16</v>
      </c>
      <c r="C22" s="1221" t="s">
        <v>769</v>
      </c>
      <c r="D22" s="1222">
        <v>2.23032</v>
      </c>
      <c r="E22" s="1222">
        <v>2.96715</v>
      </c>
      <c r="F22" s="1222">
        <v>3.059</v>
      </c>
      <c r="G22" s="1222">
        <v>33.03696330571398</v>
      </c>
      <c r="H22" s="1223">
        <v>3.0955630824191616</v>
      </c>
    </row>
    <row r="23" spans="2:8" ht="15" customHeight="1">
      <c r="B23" s="1220">
        <v>17</v>
      </c>
      <c r="C23" s="1221" t="s">
        <v>770</v>
      </c>
      <c r="D23" s="1222">
        <v>15.551619</v>
      </c>
      <c r="E23" s="1222">
        <v>14.25644</v>
      </c>
      <c r="F23" s="1222">
        <v>5.561</v>
      </c>
      <c r="G23" s="1222">
        <v>-8.328258299023403</v>
      </c>
      <c r="H23" s="1223">
        <v>-60.993066992881815</v>
      </c>
    </row>
    <row r="24" spans="2:8" ht="15" customHeight="1">
      <c r="B24" s="1220">
        <v>18</v>
      </c>
      <c r="C24" s="1221" t="s">
        <v>771</v>
      </c>
      <c r="D24" s="1222">
        <v>365.176008</v>
      </c>
      <c r="E24" s="1222">
        <v>413.622672</v>
      </c>
      <c r="F24" s="1222">
        <v>344.208225</v>
      </c>
      <c r="G24" s="1222">
        <v>13.266661264340243</v>
      </c>
      <c r="H24" s="1223">
        <v>-16.782070156927958</v>
      </c>
    </row>
    <row r="25" spans="2:8" ht="15" customHeight="1">
      <c r="B25" s="1220">
        <v>19</v>
      </c>
      <c r="C25" s="1221" t="s">
        <v>772</v>
      </c>
      <c r="D25" s="1222">
        <v>292.64761200000004</v>
      </c>
      <c r="E25" s="1222">
        <v>413.34851399999997</v>
      </c>
      <c r="F25" s="1222">
        <v>380.110664</v>
      </c>
      <c r="G25" s="1222">
        <v>41.244451364257145</v>
      </c>
      <c r="H25" s="1223">
        <v>-8.041119992994567</v>
      </c>
    </row>
    <row r="26" spans="2:8" ht="15" customHeight="1">
      <c r="B26" s="1220"/>
      <c r="C26" s="1221" t="s">
        <v>773</v>
      </c>
      <c r="D26" s="1222">
        <v>0</v>
      </c>
      <c r="E26" s="1222">
        <v>3.691413</v>
      </c>
      <c r="F26" s="1222">
        <v>14.948672</v>
      </c>
      <c r="G26" s="1222" t="s">
        <v>3</v>
      </c>
      <c r="H26" s="1223">
        <v>304.9579930503577</v>
      </c>
    </row>
    <row r="27" spans="2:8" ht="15" customHeight="1">
      <c r="B27" s="1220"/>
      <c r="C27" s="1221" t="s">
        <v>774</v>
      </c>
      <c r="D27" s="1222">
        <v>259.31643</v>
      </c>
      <c r="E27" s="1222">
        <v>386.376429</v>
      </c>
      <c r="F27" s="1222">
        <v>363.937992</v>
      </c>
      <c r="G27" s="1222">
        <v>48.998051916725814</v>
      </c>
      <c r="H27" s="1223">
        <v>-5.807403173654762</v>
      </c>
    </row>
    <row r="28" spans="2:8" ht="15" customHeight="1">
      <c r="B28" s="1220"/>
      <c r="C28" s="1221" t="s">
        <v>775</v>
      </c>
      <c r="D28" s="1222">
        <v>33.331182</v>
      </c>
      <c r="E28" s="1222">
        <v>23.280672</v>
      </c>
      <c r="F28" s="1222">
        <v>1.224</v>
      </c>
      <c r="G28" s="1222">
        <v>-30.15347610534785</v>
      </c>
      <c r="H28" s="1223">
        <v>-94.74241980643858</v>
      </c>
    </row>
    <row r="29" spans="2:8" ht="15" customHeight="1">
      <c r="B29" s="1220">
        <v>20</v>
      </c>
      <c r="C29" s="1221" t="s">
        <v>776</v>
      </c>
      <c r="D29" s="1222">
        <v>24.619</v>
      </c>
      <c r="E29" s="1222">
        <v>5.272925</v>
      </c>
      <c r="F29" s="1222">
        <v>2.4832</v>
      </c>
      <c r="G29" s="1222">
        <v>-78.58188797270401</v>
      </c>
      <c r="H29" s="1223">
        <v>-52.90659358894731</v>
      </c>
    </row>
    <row r="30" spans="2:8" ht="15" customHeight="1">
      <c r="B30" s="1220">
        <v>21</v>
      </c>
      <c r="C30" s="1221" t="s">
        <v>777</v>
      </c>
      <c r="D30" s="1222">
        <v>16.438843</v>
      </c>
      <c r="E30" s="1222">
        <v>0</v>
      </c>
      <c r="F30" s="1222">
        <v>0</v>
      </c>
      <c r="G30" s="1222">
        <v>-100</v>
      </c>
      <c r="H30" s="1223" t="s">
        <v>3</v>
      </c>
    </row>
    <row r="31" spans="2:8" ht="15" customHeight="1">
      <c r="B31" s="1220">
        <v>22</v>
      </c>
      <c r="C31" s="1221" t="s">
        <v>778</v>
      </c>
      <c r="D31" s="1222">
        <v>0</v>
      </c>
      <c r="E31" s="1222">
        <v>5.930026</v>
      </c>
      <c r="F31" s="1222">
        <v>6.290914</v>
      </c>
      <c r="G31" s="1222" t="s">
        <v>3</v>
      </c>
      <c r="H31" s="1223">
        <v>6.085774328814068</v>
      </c>
    </row>
    <row r="32" spans="2:8" ht="15" customHeight="1">
      <c r="B32" s="1220">
        <v>23</v>
      </c>
      <c r="C32" s="1221" t="s">
        <v>779</v>
      </c>
      <c r="D32" s="1222">
        <v>150.550589</v>
      </c>
      <c r="E32" s="1222">
        <v>198.300392</v>
      </c>
      <c r="F32" s="1222">
        <v>135.994831</v>
      </c>
      <c r="G32" s="1222">
        <v>31.71678258927301</v>
      </c>
      <c r="H32" s="1223">
        <v>-31.419787107632132</v>
      </c>
    </row>
    <row r="33" spans="2:8" ht="15" customHeight="1">
      <c r="B33" s="1220">
        <v>24</v>
      </c>
      <c r="C33" s="1221" t="s">
        <v>780</v>
      </c>
      <c r="D33" s="1222">
        <v>0</v>
      </c>
      <c r="E33" s="1222">
        <v>7.335254</v>
      </c>
      <c r="F33" s="1222">
        <v>0</v>
      </c>
      <c r="G33" s="1222" t="s">
        <v>3</v>
      </c>
      <c r="H33" s="1223">
        <v>-100</v>
      </c>
    </row>
    <row r="34" spans="2:8" ht="15" customHeight="1">
      <c r="B34" s="1220">
        <v>25</v>
      </c>
      <c r="C34" s="1221" t="s">
        <v>781</v>
      </c>
      <c r="D34" s="1222">
        <v>29.397398</v>
      </c>
      <c r="E34" s="1222">
        <v>67.090755</v>
      </c>
      <c r="F34" s="1222">
        <v>53.061008</v>
      </c>
      <c r="G34" s="1222">
        <v>128.2200451890334</v>
      </c>
      <c r="H34" s="1223">
        <v>-20.91159504763361</v>
      </c>
    </row>
    <row r="35" spans="2:8" ht="15" customHeight="1">
      <c r="B35" s="1220">
        <v>26</v>
      </c>
      <c r="C35" s="1221" t="s">
        <v>782</v>
      </c>
      <c r="D35" s="1222">
        <v>67.684896</v>
      </c>
      <c r="E35" s="1222">
        <v>99.123847</v>
      </c>
      <c r="F35" s="1222">
        <v>147.853913</v>
      </c>
      <c r="G35" s="1222">
        <v>46.44899062857394</v>
      </c>
      <c r="H35" s="1223">
        <v>49.16078973407883</v>
      </c>
    </row>
    <row r="36" spans="2:8" ht="15" customHeight="1">
      <c r="B36" s="1220">
        <v>27</v>
      </c>
      <c r="C36" s="1221" t="s">
        <v>783</v>
      </c>
      <c r="D36" s="1222">
        <v>0</v>
      </c>
      <c r="E36" s="1222">
        <v>0</v>
      </c>
      <c r="F36" s="1222">
        <v>0.324</v>
      </c>
      <c r="G36" s="1222" t="s">
        <v>3</v>
      </c>
      <c r="H36" s="1223" t="s">
        <v>3</v>
      </c>
    </row>
    <row r="37" spans="2:8" ht="15" customHeight="1">
      <c r="B37" s="1220">
        <v>28</v>
      </c>
      <c r="C37" s="1221" t="s">
        <v>784</v>
      </c>
      <c r="D37" s="1222">
        <v>5.571406</v>
      </c>
      <c r="E37" s="1222">
        <v>1.323901</v>
      </c>
      <c r="F37" s="1222">
        <v>5.269151</v>
      </c>
      <c r="G37" s="1222">
        <v>-76.23757809070098</v>
      </c>
      <c r="H37" s="1223">
        <v>298.00188986940867</v>
      </c>
    </row>
    <row r="38" spans="2:8" ht="15" customHeight="1">
      <c r="B38" s="1220">
        <v>29</v>
      </c>
      <c r="C38" s="1221" t="s">
        <v>785</v>
      </c>
      <c r="D38" s="1222">
        <v>2.627187</v>
      </c>
      <c r="E38" s="1222">
        <v>8.285283</v>
      </c>
      <c r="F38" s="1222">
        <v>0.70192</v>
      </c>
      <c r="G38" s="1222">
        <v>215.36708273906652</v>
      </c>
      <c r="H38" s="1223">
        <v>-91.52811074769565</v>
      </c>
    </row>
    <row r="39" spans="2:8" ht="15" customHeight="1">
      <c r="B39" s="1220">
        <v>30</v>
      </c>
      <c r="C39" s="1221" t="s">
        <v>786</v>
      </c>
      <c r="D39" s="1222">
        <v>28.235245</v>
      </c>
      <c r="E39" s="1222">
        <v>11.565733</v>
      </c>
      <c r="F39" s="1222">
        <v>5.446482</v>
      </c>
      <c r="G39" s="1222">
        <v>-59.037957701447255</v>
      </c>
      <c r="H39" s="1223">
        <v>-52.9084581150196</v>
      </c>
    </row>
    <row r="40" spans="2:8" ht="15" customHeight="1">
      <c r="B40" s="1220">
        <v>31</v>
      </c>
      <c r="C40" s="1221" t="s">
        <v>787</v>
      </c>
      <c r="D40" s="1222">
        <v>371.422463</v>
      </c>
      <c r="E40" s="1222">
        <v>271.867411</v>
      </c>
      <c r="F40" s="1222">
        <v>186.245025</v>
      </c>
      <c r="G40" s="1222">
        <v>-26.803724038629298</v>
      </c>
      <c r="H40" s="1223">
        <v>-31.494170516818585</v>
      </c>
    </row>
    <row r="41" spans="2:8" ht="15" customHeight="1">
      <c r="B41" s="1220">
        <v>32</v>
      </c>
      <c r="C41" s="1221" t="s">
        <v>788</v>
      </c>
      <c r="D41" s="1222">
        <v>0.01225</v>
      </c>
      <c r="E41" s="1222">
        <v>0</v>
      </c>
      <c r="F41" s="1222">
        <v>0</v>
      </c>
      <c r="G41" s="1222">
        <v>-100</v>
      </c>
      <c r="H41" s="1223" t="s">
        <v>3</v>
      </c>
    </row>
    <row r="42" spans="2:8" ht="15" customHeight="1">
      <c r="B42" s="1220">
        <v>33</v>
      </c>
      <c r="C42" s="1221" t="s">
        <v>789</v>
      </c>
      <c r="D42" s="1222">
        <v>0</v>
      </c>
      <c r="E42" s="1222">
        <v>7.951094</v>
      </c>
      <c r="F42" s="1222">
        <v>0</v>
      </c>
      <c r="G42" s="1222" t="s">
        <v>3</v>
      </c>
      <c r="H42" s="1223">
        <v>-100</v>
      </c>
    </row>
    <row r="43" spans="2:8" ht="15" customHeight="1">
      <c r="B43" s="1220">
        <v>34</v>
      </c>
      <c r="C43" s="1221" t="s">
        <v>790</v>
      </c>
      <c r="D43" s="1222">
        <v>2.8224</v>
      </c>
      <c r="E43" s="1222">
        <v>15.016366</v>
      </c>
      <c r="F43" s="1222">
        <v>3.761296</v>
      </c>
      <c r="G43" s="1222">
        <v>432.0424461451247</v>
      </c>
      <c r="H43" s="1223">
        <v>-74.95202234681813</v>
      </c>
    </row>
    <row r="44" spans="2:8" ht="15" customHeight="1">
      <c r="B44" s="1220">
        <v>35</v>
      </c>
      <c r="C44" s="1221" t="s">
        <v>791</v>
      </c>
      <c r="D44" s="1222">
        <v>2.538337</v>
      </c>
      <c r="E44" s="1222">
        <v>5.451661</v>
      </c>
      <c r="F44" s="1222">
        <v>4.076328</v>
      </c>
      <c r="G44" s="1222">
        <v>114.772939920901</v>
      </c>
      <c r="H44" s="1223">
        <v>-25.2277792034391</v>
      </c>
    </row>
    <row r="45" spans="2:8" ht="15" customHeight="1">
      <c r="B45" s="1220">
        <v>36</v>
      </c>
      <c r="C45" s="1221" t="s">
        <v>792</v>
      </c>
      <c r="D45" s="1222">
        <v>136.741384</v>
      </c>
      <c r="E45" s="1222">
        <v>180.36192</v>
      </c>
      <c r="F45" s="1222">
        <v>152.954034</v>
      </c>
      <c r="G45" s="1222">
        <v>31.900025233034057</v>
      </c>
      <c r="H45" s="1223">
        <v>-15.19604914385475</v>
      </c>
    </row>
    <row r="46" spans="2:8" ht="15" customHeight="1">
      <c r="B46" s="1220">
        <v>37</v>
      </c>
      <c r="C46" s="1221" t="s">
        <v>793</v>
      </c>
      <c r="D46" s="1222">
        <v>0</v>
      </c>
      <c r="E46" s="1222">
        <v>0</v>
      </c>
      <c r="F46" s="1222">
        <v>0</v>
      </c>
      <c r="G46" s="1222" t="s">
        <v>3</v>
      </c>
      <c r="H46" s="1223" t="s">
        <v>3</v>
      </c>
    </row>
    <row r="47" spans="2:8" ht="15" customHeight="1">
      <c r="B47" s="1220">
        <v>38</v>
      </c>
      <c r="C47" s="1221" t="s">
        <v>794</v>
      </c>
      <c r="D47" s="1222">
        <v>76.360404</v>
      </c>
      <c r="E47" s="1222">
        <v>37.804385</v>
      </c>
      <c r="F47" s="1222">
        <v>41.186448</v>
      </c>
      <c r="G47" s="1222">
        <v>-50.49216214204419</v>
      </c>
      <c r="H47" s="1223">
        <v>8.946218805040715</v>
      </c>
    </row>
    <row r="48" spans="2:8" ht="15" customHeight="1">
      <c r="B48" s="1220">
        <v>39</v>
      </c>
      <c r="C48" s="1221" t="s">
        <v>795</v>
      </c>
      <c r="D48" s="1222">
        <v>17.66231</v>
      </c>
      <c r="E48" s="1222">
        <v>15.157266</v>
      </c>
      <c r="F48" s="1222">
        <v>27.164221</v>
      </c>
      <c r="G48" s="1222">
        <v>-14.182991918950577</v>
      </c>
      <c r="H48" s="1223">
        <v>79.2158361540927</v>
      </c>
    </row>
    <row r="49" spans="2:8" ht="15" customHeight="1">
      <c r="B49" s="1220">
        <v>40</v>
      </c>
      <c r="C49" s="1221" t="s">
        <v>796</v>
      </c>
      <c r="D49" s="1222">
        <v>0.998856</v>
      </c>
      <c r="E49" s="1222">
        <v>0.87572</v>
      </c>
      <c r="F49" s="1222">
        <v>0</v>
      </c>
      <c r="G49" s="1222">
        <v>-12.327702892108562</v>
      </c>
      <c r="H49" s="1223">
        <v>-100</v>
      </c>
    </row>
    <row r="50" spans="2:8" ht="15" customHeight="1">
      <c r="B50" s="1220">
        <v>41</v>
      </c>
      <c r="C50" s="1221" t="s">
        <v>797</v>
      </c>
      <c r="D50" s="1222">
        <v>0</v>
      </c>
      <c r="E50" s="1222">
        <v>0</v>
      </c>
      <c r="F50" s="1222">
        <v>0</v>
      </c>
      <c r="G50" s="1222" t="s">
        <v>3</v>
      </c>
      <c r="H50" s="1223" t="s">
        <v>3</v>
      </c>
    </row>
    <row r="51" spans="2:8" ht="15" customHeight="1">
      <c r="B51" s="1220">
        <v>42</v>
      </c>
      <c r="C51" s="1221" t="s">
        <v>798</v>
      </c>
      <c r="D51" s="1222">
        <v>16.596464</v>
      </c>
      <c r="E51" s="1222">
        <v>37.374234</v>
      </c>
      <c r="F51" s="1222">
        <v>22.31888</v>
      </c>
      <c r="G51" s="1222">
        <v>125.19395697782372</v>
      </c>
      <c r="H51" s="1223">
        <v>-40.28270920549167</v>
      </c>
    </row>
    <row r="52" spans="2:8" ht="15" customHeight="1">
      <c r="B52" s="1220">
        <v>43</v>
      </c>
      <c r="C52" s="1221" t="s">
        <v>799</v>
      </c>
      <c r="D52" s="1222">
        <v>331.020125</v>
      </c>
      <c r="E52" s="1222">
        <v>196.370587</v>
      </c>
      <c r="F52" s="1222">
        <v>191.397501</v>
      </c>
      <c r="G52" s="1222">
        <v>-40.6771455360909</v>
      </c>
      <c r="H52" s="1223">
        <v>-2.5325004502838198</v>
      </c>
    </row>
    <row r="53" spans="2:8" ht="15" customHeight="1">
      <c r="B53" s="1220">
        <v>44</v>
      </c>
      <c r="C53" s="1221" t="s">
        <v>800</v>
      </c>
      <c r="D53" s="1222">
        <v>12.404798999999999</v>
      </c>
      <c r="E53" s="1222">
        <v>0.488184</v>
      </c>
      <c r="F53" s="1222">
        <v>63.943718</v>
      </c>
      <c r="G53" s="1222">
        <v>-96.06455533862338</v>
      </c>
      <c r="H53" s="1223" t="s">
        <v>3</v>
      </c>
    </row>
    <row r="54" spans="2:8" ht="15" customHeight="1">
      <c r="B54" s="1220">
        <v>45</v>
      </c>
      <c r="C54" s="1221" t="s">
        <v>801</v>
      </c>
      <c r="D54" s="1222">
        <v>86.588769</v>
      </c>
      <c r="E54" s="1222">
        <v>106.796084</v>
      </c>
      <c r="F54" s="1222">
        <v>30.721467</v>
      </c>
      <c r="G54" s="1222">
        <v>23.337108534248813</v>
      </c>
      <c r="H54" s="1223">
        <v>-71.23352668998612</v>
      </c>
    </row>
    <row r="55" spans="2:8" ht="15" customHeight="1">
      <c r="B55" s="1220">
        <v>46</v>
      </c>
      <c r="C55" s="1221" t="s">
        <v>802</v>
      </c>
      <c r="D55" s="1222">
        <v>0</v>
      </c>
      <c r="E55" s="1222">
        <v>1.06656</v>
      </c>
      <c r="F55" s="1222">
        <v>0.189312</v>
      </c>
      <c r="G55" s="1222" t="s">
        <v>3</v>
      </c>
      <c r="H55" s="1223">
        <v>-82.25022502250225</v>
      </c>
    </row>
    <row r="56" spans="2:8" ht="15" customHeight="1">
      <c r="B56" s="1220">
        <v>47</v>
      </c>
      <c r="C56" s="1221" t="s">
        <v>107</v>
      </c>
      <c r="D56" s="1222">
        <v>40.584759</v>
      </c>
      <c r="E56" s="1222">
        <v>22.327778</v>
      </c>
      <c r="F56" s="1222">
        <v>16.90057</v>
      </c>
      <c r="G56" s="1222">
        <v>-44.984820533245006</v>
      </c>
      <c r="H56" s="1223">
        <v>-24.306977613267208</v>
      </c>
    </row>
    <row r="57" spans="2:8" ht="15" customHeight="1">
      <c r="B57" s="1220">
        <v>48</v>
      </c>
      <c r="C57" s="1221" t="s">
        <v>803</v>
      </c>
      <c r="D57" s="1222">
        <v>157.157869</v>
      </c>
      <c r="E57" s="1222">
        <v>116.679074</v>
      </c>
      <c r="F57" s="1222">
        <v>149.955702</v>
      </c>
      <c r="G57" s="1222">
        <v>-25.75677263732814</v>
      </c>
      <c r="H57" s="1223">
        <v>28.519790960973864</v>
      </c>
    </row>
    <row r="58" spans="2:8" ht="15" customHeight="1">
      <c r="B58" s="1220">
        <v>49</v>
      </c>
      <c r="C58" s="1221" t="s">
        <v>804</v>
      </c>
      <c r="D58" s="1222">
        <v>170.489136</v>
      </c>
      <c r="E58" s="1222">
        <v>145.065537</v>
      </c>
      <c r="F58" s="1222">
        <v>224.138088</v>
      </c>
      <c r="G58" s="1222">
        <v>-14.912151939112405</v>
      </c>
      <c r="H58" s="1223">
        <v>54.50815723378875</v>
      </c>
    </row>
    <row r="59" spans="2:8" ht="15" customHeight="1">
      <c r="B59" s="1224"/>
      <c r="C59" s="1218" t="s">
        <v>805</v>
      </c>
      <c r="D59" s="1218">
        <v>597.72062</v>
      </c>
      <c r="E59" s="1218">
        <v>701.452773</v>
      </c>
      <c r="F59" s="1218">
        <v>709.8290979999997</v>
      </c>
      <c r="G59" s="1218">
        <v>17.354621796383725</v>
      </c>
      <c r="H59" s="1225">
        <v>1.1941395518582993</v>
      </c>
    </row>
    <row r="60" spans="2:8" ht="15" customHeight="1" thickBot="1">
      <c r="B60" s="1226"/>
      <c r="C60" s="1227" t="s">
        <v>806</v>
      </c>
      <c r="D60" s="1228">
        <v>3794.677697</v>
      </c>
      <c r="E60" s="1228">
        <v>3824.8</v>
      </c>
      <c r="F60" s="1228">
        <v>3440.4133459999994</v>
      </c>
      <c r="G60" s="1228">
        <v>0.7938039908847543</v>
      </c>
      <c r="H60" s="1229">
        <v>-10.058497699226</v>
      </c>
    </row>
    <row r="61" spans="2:8" ht="13.5" thickTop="1">
      <c r="B61" s="1478" t="s">
        <v>1246</v>
      </c>
      <c r="C61" s="1479"/>
      <c r="D61" s="1480"/>
      <c r="E61" s="1480"/>
      <c r="F61" s="1481"/>
      <c r="G61" s="1482"/>
      <c r="H61" s="1482"/>
    </row>
    <row r="62" spans="2:8" ht="15" customHeight="1">
      <c r="B62" s="25" t="s">
        <v>1110</v>
      </c>
      <c r="C62" s="1478"/>
      <c r="D62" s="1478"/>
      <c r="E62" s="1478"/>
      <c r="F62" s="1478"/>
      <c r="G62" s="1478"/>
      <c r="H62" s="1478"/>
    </row>
    <row r="63" spans="2:8" ht="15" customHeight="1">
      <c r="B63" s="973"/>
      <c r="C63" s="973"/>
      <c r="D63" s="973"/>
      <c r="E63" s="973"/>
      <c r="F63" s="973"/>
      <c r="G63" s="973"/>
      <c r="H63" s="973"/>
    </row>
  </sheetData>
  <sheetProtection/>
  <mergeCells count="5">
    <mergeCell ref="B1:H1"/>
    <mergeCell ref="B2:H2"/>
    <mergeCell ref="B3:H3"/>
    <mergeCell ref="D4:F4"/>
    <mergeCell ref="G4:H4"/>
  </mergeCells>
  <printOptions horizontalCentered="1"/>
  <pageMargins left="0.75" right="0.75" top="1" bottom="1" header="0.5" footer="0.5"/>
  <pageSetup fitToHeight="1" fitToWidth="1" horizontalDpi="600" verticalDpi="600" orientation="portrait" scale="7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NRB</dc:creator>
  <cp:keywords/>
  <dc:description/>
  <cp:lastModifiedBy>S00677</cp:lastModifiedBy>
  <cp:lastPrinted>2017-09-20T10:54:00Z</cp:lastPrinted>
  <dcterms:created xsi:type="dcterms:W3CDTF">2014-09-10T05:07:20Z</dcterms:created>
  <dcterms:modified xsi:type="dcterms:W3CDTF">2017-11-24T04:32:00Z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